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8010" activeTab="0"/>
  </bookViews>
  <sheets>
    <sheet name="第3-2表" sheetId="1" r:id="rId1"/>
    <sheet name="第3-3表" sheetId="2" r:id="rId2"/>
    <sheet name="第3-4表" sheetId="3" r:id="rId3"/>
    <sheet name="第3-4表 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'第3-2表'!$A$1:$AC$29</definedName>
    <definedName name="_xlnm.Print_Area" localSheetId="1">'第3-3表'!$A$1:$AX$29</definedName>
    <definedName name="_xlnm.Print_Area" localSheetId="2">'第3-4表'!$A$1:$Y$28</definedName>
    <definedName name="_xlnm.Print_Area" localSheetId="4">'第3-5表'!$A$1:$AL$31</definedName>
    <definedName name="_xlnm.Print_Area" localSheetId="5">'第3-6表'!$A$1:$BT$31</definedName>
    <definedName name="_xlnm.Print_Area" localSheetId="6">'第3-7表'!$A$1:$M$28</definedName>
    <definedName name="_xlnm.Print_Area" localSheetId="7">'第3-8表'!$A$1:$BS$28</definedName>
    <definedName name="_xlnm.Print_Area" localSheetId="8">'第3-9表'!$A$1:$X$28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 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<sst xmlns="http://schemas.openxmlformats.org/spreadsheetml/2006/main" count="1087" uniqueCount="646">
  <si>
    <t>(3)</t>
  </si>
  <si>
    <t>(7)</t>
  </si>
  <si>
    <t>(1)</t>
  </si>
  <si>
    <t>(2)</t>
  </si>
  <si>
    <t>計</t>
  </si>
  <si>
    <t>ア</t>
  </si>
  <si>
    <t>診療所数</t>
  </si>
  <si>
    <t>下関市</t>
  </si>
  <si>
    <t>○</t>
  </si>
  <si>
    <t>萩市</t>
  </si>
  <si>
    <t>光市</t>
  </si>
  <si>
    <t>美祢市</t>
  </si>
  <si>
    <t>（５）病院事業</t>
  </si>
  <si>
    <t>２．　業　　　務</t>
  </si>
  <si>
    <t>イ　高　看</t>
  </si>
  <si>
    <t>ウ　準　看</t>
  </si>
  <si>
    <t>看護配置</t>
  </si>
  <si>
    <t>団体名</t>
  </si>
  <si>
    <t>周南市</t>
  </si>
  <si>
    <t>診療日数</t>
  </si>
  <si>
    <t>年延患者数</t>
  </si>
  <si>
    <t>山陽小野田市</t>
  </si>
  <si>
    <t>有</t>
  </si>
  <si>
    <t>周防大島町</t>
  </si>
  <si>
    <t>岩国市</t>
  </si>
  <si>
    <t>10:1</t>
  </si>
  <si>
    <t>10:1</t>
  </si>
  <si>
    <t>15:1</t>
  </si>
  <si>
    <t>7:1</t>
  </si>
  <si>
    <t>15:1</t>
  </si>
  <si>
    <t>純利益</t>
  </si>
  <si>
    <t>団体名</t>
  </si>
  <si>
    <t>固定資産</t>
  </si>
  <si>
    <t>(E)+(F)+(H)</t>
  </si>
  <si>
    <t>その他</t>
  </si>
  <si>
    <t>(A)-(D)</t>
  </si>
  <si>
    <t>２．</t>
  </si>
  <si>
    <t>３．</t>
  </si>
  <si>
    <t>４．</t>
  </si>
  <si>
    <t>５．</t>
  </si>
  <si>
    <t>６．</t>
  </si>
  <si>
    <t>７．</t>
  </si>
  <si>
    <t>９．</t>
  </si>
  <si>
    <t>１０．</t>
  </si>
  <si>
    <t>１１．</t>
  </si>
  <si>
    <t>１．</t>
  </si>
  <si>
    <t>８．</t>
  </si>
  <si>
    <t>１１．</t>
  </si>
  <si>
    <t>へ繰越され</t>
  </si>
  <si>
    <t>る支出の</t>
  </si>
  <si>
    <t>(a)-{(b)+(c)}</t>
  </si>
  <si>
    <t>１～５</t>
  </si>
  <si>
    <t>差額</t>
  </si>
  <si>
    <t>売却代金</t>
  </si>
  <si>
    <t>財源充当額</t>
  </si>
  <si>
    <t>収入分　　　　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</si>
  <si>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</si>
  <si>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</si>
  <si>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</si>
  <si>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</si>
  <si>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</si>
  <si>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</si>
  <si>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</si>
  <si>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</si>
  <si>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</si>
  <si>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</si>
  <si>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</si>
  <si>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</si>
  <si>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</si>
  <si>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</si>
  <si>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</si>
  <si>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(4)</t>
  </si>
  <si>
    <t>(5)</t>
  </si>
  <si>
    <t>(6)</t>
  </si>
  <si>
    <t>(8)</t>
  </si>
  <si>
    <t>(9)</t>
  </si>
  <si>
    <t>１０．</t>
  </si>
  <si>
    <t>(1)</t>
  </si>
  <si>
    <t>(2)</t>
  </si>
  <si>
    <t>(3)</t>
  </si>
  <si>
    <t>(4)</t>
  </si>
  <si>
    <t>９．</t>
  </si>
  <si>
    <t>起債前借</t>
  </si>
  <si>
    <t>7.5%以上</t>
  </si>
  <si>
    <t>財政融資</t>
  </si>
  <si>
    <t>の金融機関</t>
  </si>
  <si>
    <t>外債</t>
  </si>
  <si>
    <t>7.5%未満</t>
  </si>
  <si>
    <t>8.0%未満</t>
  </si>
  <si>
    <t>13:1</t>
  </si>
  <si>
    <t>（単位 千円、％）</t>
  </si>
  <si>
    <t>（単位　千円）</t>
  </si>
  <si>
    <t>　第３－２表　施設及び業務概況</t>
  </si>
  <si>
    <t>項　目</t>
  </si>
  <si>
    <t>(1) 錦中央病院</t>
  </si>
  <si>
    <t>(1) 光総合病院</t>
  </si>
  <si>
    <t>(1) 東 和 病 院</t>
  </si>
  <si>
    <t xml:space="preserve">(3) 大 島 病 院 </t>
  </si>
  <si>
    <t xml:space="preserve">(2) 橘   病   院 </t>
  </si>
  <si>
    <t>(2) 美 東 病 院</t>
  </si>
  <si>
    <t>(1) 市 立 病 院</t>
  </si>
  <si>
    <t>(2) 美 和 病 院</t>
  </si>
  <si>
    <t>(1) 中 央 病 院</t>
  </si>
  <si>
    <t>(1) 病　院　区　分</t>
  </si>
  <si>
    <t>一　般</t>
  </si>
  <si>
    <t>病　院</t>
  </si>
  <si>
    <t>結　核</t>
  </si>
  <si>
    <t>(2) 病　床　数</t>
  </si>
  <si>
    <t>ア　一　般</t>
  </si>
  <si>
    <t>　　病　床</t>
  </si>
  <si>
    <t>イ　療　養</t>
  </si>
  <si>
    <t>ウ　結　核</t>
  </si>
  <si>
    <t>エ　精　神</t>
  </si>
  <si>
    <t>オ　感染症</t>
  </si>
  <si>
    <t>立　地</t>
  </si>
  <si>
    <t>条　件</t>
  </si>
  <si>
    <t>(4) 病院施設延面積</t>
  </si>
  <si>
    <t>ア 鉄骨鉄筋又は鉄筋</t>
  </si>
  <si>
    <r>
      <t>コンクリート造 (m</t>
    </r>
    <r>
      <rPr>
        <vertAlign val="superscript"/>
        <sz val="12"/>
        <rFont val="ＭＳ ゴシック"/>
        <family val="3"/>
      </rPr>
      <t>2)</t>
    </r>
  </si>
  <si>
    <t>イ　耐　火</t>
  </si>
  <si>
    <r>
      <t>構　造 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</si>
  <si>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ウ　木　造</t>
  </si>
  <si>
    <r>
      <t>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</si>
  <si>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１．　施　　　設</t>
  </si>
  <si>
    <t>定　数</t>
  </si>
  <si>
    <t>救急病院の告示</t>
  </si>
  <si>
    <t>(6)</t>
  </si>
  <si>
    <t>有　無</t>
  </si>
  <si>
    <t>病床数</t>
  </si>
  <si>
    <t>入　院</t>
  </si>
  <si>
    <t>外　来</t>
  </si>
  <si>
    <t>３．　職　員　数 (人)</t>
  </si>
  <si>
    <t>損　益</t>
  </si>
  <si>
    <t>勘　定</t>
  </si>
  <si>
    <t>資　本</t>
  </si>
  <si>
    <t>計</t>
  </si>
  <si>
    <t>(2) 豊 浦 病 院</t>
  </si>
  <si>
    <t>（●→）</t>
  </si>
  <si>
    <t>（←●）</t>
  </si>
  <si>
    <t>　第３－３表　損益計算書の状況</t>
  </si>
  <si>
    <t>（●→）</t>
  </si>
  <si>
    <t>総収益</t>
  </si>
  <si>
    <t>(A)</t>
  </si>
  <si>
    <t>団体名</t>
  </si>
  <si>
    <t>その他</t>
  </si>
  <si>
    <t>受取利息</t>
  </si>
  <si>
    <t>国庫補助金</t>
  </si>
  <si>
    <t>県補助金</t>
  </si>
  <si>
    <t>他会計</t>
  </si>
  <si>
    <t>長期前受金</t>
  </si>
  <si>
    <t>資本費繰入</t>
  </si>
  <si>
    <t>収益</t>
  </si>
  <si>
    <t>他会計</t>
  </si>
  <si>
    <t>及び配当金</t>
  </si>
  <si>
    <t>収益</t>
  </si>
  <si>
    <t>補助金</t>
  </si>
  <si>
    <t>戻入</t>
  </si>
  <si>
    <t>(B)+(C)+(G)</t>
  </si>
  <si>
    <t>(B)</t>
  </si>
  <si>
    <t>負担金</t>
  </si>
  <si>
    <t>(C)</t>
  </si>
  <si>
    <t>（←●）</t>
  </si>
  <si>
    <t>（▲→）</t>
  </si>
  <si>
    <t>総費用</t>
  </si>
  <si>
    <t>(D)</t>
  </si>
  <si>
    <t>減価償却費</t>
  </si>
  <si>
    <t>資産減耗費</t>
  </si>
  <si>
    <t>その他</t>
  </si>
  <si>
    <t>支払利息</t>
  </si>
  <si>
    <t>企業債</t>
  </si>
  <si>
    <t>繰延勘定</t>
  </si>
  <si>
    <t>その他</t>
  </si>
  <si>
    <t>取扱諸費</t>
  </si>
  <si>
    <t>償却</t>
  </si>
  <si>
    <t>(E)</t>
  </si>
  <si>
    <t>(F)</t>
  </si>
  <si>
    <t>（←▲）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</si>
  <si>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</si>
  <si>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</si>
  <si>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</si>
  <si>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</si>
  <si>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</si>
  <si>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</si>
  <si>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</si>
  <si>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</si>
  <si>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</si>
  <si>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</si>
  <si>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</si>
  <si>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</si>
  <si>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</si>
  <si>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</si>
  <si>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</si>
  <si>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</si>
  <si>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</si>
  <si>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</si>
  <si>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</si>
  <si>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</si>
  <si>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</si>
  <si>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</si>
  <si>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</si>
  <si>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</si>
  <si>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</si>
  <si>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</si>
  <si>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金）</t>
  </si>
  <si>
    <t>他会計</t>
  </si>
  <si>
    <t>繰入金再掲</t>
  </si>
  <si>
    <t>（特別利益</t>
  </si>
  <si>
    <t>を除く）</t>
  </si>
  <si>
    <t>経常収益対</t>
  </si>
  <si>
    <t>経常費用</t>
  </si>
  <si>
    <t>比率</t>
  </si>
  <si>
    <t>医業収益対</t>
  </si>
  <si>
    <t>医業費用</t>
  </si>
  <si>
    <t>繰入金対</t>
  </si>
  <si>
    <t>経常収益</t>
  </si>
  <si>
    <t>医業収益</t>
  </si>
  <si>
    <t>入院収益</t>
  </si>
  <si>
    <t>外来収益</t>
  </si>
  <si>
    <t>医業収益</t>
  </si>
  <si>
    <t>医業外収益</t>
  </si>
  <si>
    <t>看護学院</t>
  </si>
  <si>
    <t>負担金</t>
  </si>
  <si>
    <t>医業外収益</t>
  </si>
  <si>
    <t>医業費用</t>
  </si>
  <si>
    <t>職員給与費</t>
  </si>
  <si>
    <t>材料費</t>
  </si>
  <si>
    <t>医業外費用</t>
  </si>
  <si>
    <t>　第３－４表　費用構成の状況</t>
  </si>
  <si>
    <t>（●→）</t>
  </si>
  <si>
    <t>（←●）</t>
  </si>
  <si>
    <t>（単位　千円）</t>
  </si>
  <si>
    <t>団体名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</si>
  <si>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</si>
  <si>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</si>
  <si>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</si>
  <si>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</si>
  <si>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</si>
  <si>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</si>
  <si>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</si>
  <si>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</si>
  <si>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</si>
  <si>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</si>
  <si>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光熱水費</t>
  </si>
  <si>
    <t>通信運搬費</t>
  </si>
  <si>
    <t>修繕費</t>
  </si>
  <si>
    <t>委託料</t>
  </si>
  <si>
    <t>費用合計</t>
  </si>
  <si>
    <t>経常費用</t>
  </si>
  <si>
    <t>計</t>
  </si>
  <si>
    <t>利息</t>
  </si>
  <si>
    <t>金等利息</t>
  </si>
  <si>
    <t>４．</t>
  </si>
  <si>
    <t>５．</t>
  </si>
  <si>
    <t>６．</t>
  </si>
  <si>
    <t>７．</t>
  </si>
  <si>
    <t>薬　　　品　　　費</t>
  </si>
  <si>
    <t>投薬</t>
  </si>
  <si>
    <t>注射</t>
  </si>
  <si>
    <t>小計</t>
  </si>
  <si>
    <t>医療材料費</t>
  </si>
  <si>
    <t>給食材料費</t>
  </si>
  <si>
    <t>（患者用）</t>
  </si>
  <si>
    <t>１～１０</t>
  </si>
  <si>
    <t>１２．</t>
  </si>
  <si>
    <t>支払利息</t>
  </si>
  <si>
    <t>３．</t>
  </si>
  <si>
    <t>８．　医　　　療　　　材　　　料　　　費</t>
  </si>
  <si>
    <t>医療材料費</t>
  </si>
  <si>
    <t>給食材料費</t>
  </si>
  <si>
    <t>（患者用）</t>
  </si>
  <si>
    <t>その他</t>
  </si>
  <si>
    <t>費用合計</t>
  </si>
  <si>
    <t>費　　　用　　　構　　　成　　　比　　　率</t>
  </si>
  <si>
    <t>２．</t>
  </si>
  <si>
    <t>う　ち</t>
  </si>
  <si>
    <t>薬品費</t>
  </si>
  <si>
    <t>　第３－５表　資本的収支の状況</t>
  </si>
  <si>
    <t>（●→）</t>
  </si>
  <si>
    <t>（←●）</t>
  </si>
  <si>
    <t>資　　　本　　　的　　　収　　　入</t>
  </si>
  <si>
    <t>資　　本　　的　　支　　出</t>
  </si>
  <si>
    <t>３．</t>
  </si>
  <si>
    <t>４．</t>
  </si>
  <si>
    <t>５．</t>
  </si>
  <si>
    <t>６．</t>
  </si>
  <si>
    <t>７．</t>
  </si>
  <si>
    <t>２．</t>
  </si>
  <si>
    <t>１．</t>
  </si>
  <si>
    <t>その他</t>
  </si>
  <si>
    <t>他会計</t>
  </si>
  <si>
    <t>国庫補助金</t>
  </si>
  <si>
    <t>県補助金</t>
  </si>
  <si>
    <t>工事負担金</t>
  </si>
  <si>
    <t>計</t>
  </si>
  <si>
    <t>うち翌年度</t>
  </si>
  <si>
    <t>前年度</t>
  </si>
  <si>
    <t>純計</t>
  </si>
  <si>
    <t>建設改良費</t>
  </si>
  <si>
    <t>う　ち</t>
  </si>
  <si>
    <t>企業債</t>
  </si>
  <si>
    <t>建設改良</t>
  </si>
  <si>
    <t>他会計への</t>
  </si>
  <si>
    <t>過年度分</t>
  </si>
  <si>
    <t>当年度分</t>
  </si>
  <si>
    <t>繰越利益</t>
  </si>
  <si>
    <t>当年度利益</t>
  </si>
  <si>
    <t>積立金取り</t>
  </si>
  <si>
    <t>繰越工事</t>
  </si>
  <si>
    <t>のための</t>
  </si>
  <si>
    <t>出資金</t>
  </si>
  <si>
    <t>借入金</t>
  </si>
  <si>
    <t>同意等債で</t>
  </si>
  <si>
    <t>償還金</t>
  </si>
  <si>
    <t>のための</t>
  </si>
  <si>
    <t>からの</t>
  </si>
  <si>
    <t>支出金</t>
  </si>
  <si>
    <t>損益勘定</t>
  </si>
  <si>
    <t>剰余金</t>
  </si>
  <si>
    <t>くずし額</t>
  </si>
  <si>
    <t>資金</t>
  </si>
  <si>
    <t>不足額</t>
  </si>
  <si>
    <t>今年度</t>
  </si>
  <si>
    <t>長期借入金</t>
  </si>
  <si>
    <t>留保資金</t>
  </si>
  <si>
    <t>処分額</t>
  </si>
  <si>
    <t>１～７</t>
  </si>
  <si>
    <t>返還額</t>
  </si>
  <si>
    <t>(a)</t>
  </si>
  <si>
    <t>(b)</t>
  </si>
  <si>
    <t>負担金</t>
  </si>
  <si>
    <t>８．</t>
  </si>
  <si>
    <t>１～１０</t>
  </si>
  <si>
    <t>　第３－６表　貸借対照表の状況</t>
  </si>
  <si>
    <t>（単位　千円、％）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</si>
  <si>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</si>
  <si>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</si>
  <si>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</si>
  <si>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</si>
  <si>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</si>
  <si>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</si>
  <si>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</si>
  <si>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</si>
  <si>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</si>
  <si>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</si>
  <si>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</si>
  <si>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固定資産</t>
  </si>
  <si>
    <t>(1)</t>
  </si>
  <si>
    <t>(2)</t>
  </si>
  <si>
    <t>(3)</t>
  </si>
  <si>
    <t>流動資産</t>
  </si>
  <si>
    <t>う　ち</t>
  </si>
  <si>
    <t>繰延資産</t>
  </si>
  <si>
    <t>資産合計</t>
  </si>
  <si>
    <t>固定負債</t>
  </si>
  <si>
    <t>(1)</t>
  </si>
  <si>
    <t>(2)</t>
  </si>
  <si>
    <t>(3)</t>
  </si>
  <si>
    <t>(4)</t>
  </si>
  <si>
    <t>(5)</t>
  </si>
  <si>
    <t>(6)</t>
  </si>
  <si>
    <t>(7)</t>
  </si>
  <si>
    <t>(8)</t>
  </si>
  <si>
    <t>流動負債</t>
  </si>
  <si>
    <t>(9)</t>
  </si>
  <si>
    <t>(10)</t>
  </si>
  <si>
    <t>繰延収益</t>
  </si>
  <si>
    <t>負債合計</t>
  </si>
  <si>
    <t>資本金</t>
  </si>
  <si>
    <t>再評価組入</t>
  </si>
  <si>
    <t>剰余金</t>
  </si>
  <si>
    <t>資本合計</t>
  </si>
  <si>
    <t>負債・資本</t>
  </si>
  <si>
    <t>累積欠損金</t>
  </si>
  <si>
    <t>不良債務</t>
  </si>
  <si>
    <t>実質資金</t>
  </si>
  <si>
    <t>累積欠損金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</si>
  <si>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</si>
  <si>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</si>
  <si>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</si>
  <si>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</si>
  <si>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</si>
  <si>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</si>
  <si>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</si>
  <si>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建設改良等</t>
  </si>
  <si>
    <t>その他の</t>
  </si>
  <si>
    <t>再建債</t>
  </si>
  <si>
    <t>引当金</t>
  </si>
  <si>
    <t>リース債務</t>
  </si>
  <si>
    <t>その他</t>
  </si>
  <si>
    <t>一時借入金</t>
  </si>
  <si>
    <t>未払金</t>
  </si>
  <si>
    <t>前受金</t>
  </si>
  <si>
    <t>資本剰余金</t>
  </si>
  <si>
    <t>県補助金</t>
  </si>
  <si>
    <t>工事負担金</t>
  </si>
  <si>
    <t>再評価</t>
  </si>
  <si>
    <t>利益剰余金</t>
  </si>
  <si>
    <t>減債積立金</t>
  </si>
  <si>
    <t>利益積立金</t>
  </si>
  <si>
    <t>建設改良</t>
  </si>
  <si>
    <t>当　年　度</t>
  </si>
  <si>
    <t>有価証券</t>
  </si>
  <si>
    <t>合計</t>
  </si>
  <si>
    <t>不足額</t>
  </si>
  <si>
    <t>比率</t>
  </si>
  <si>
    <t>団体名</t>
  </si>
  <si>
    <t>資産</t>
  </si>
  <si>
    <t>う　ち</t>
  </si>
  <si>
    <t>累計額</t>
  </si>
  <si>
    <t>その他の</t>
  </si>
  <si>
    <t>現金</t>
  </si>
  <si>
    <t>未収金</t>
  </si>
  <si>
    <t>貸倒引当金</t>
  </si>
  <si>
    <t>貯蔵品</t>
  </si>
  <si>
    <t>短期</t>
  </si>
  <si>
    <t>の財源に充</t>
  </si>
  <si>
    <t>長期借入金</t>
  </si>
  <si>
    <t>及び</t>
  </si>
  <si>
    <t>収益化</t>
  </si>
  <si>
    <t>積立金</t>
  </si>
  <si>
    <t>未処分</t>
  </si>
  <si>
    <t>未処理</t>
  </si>
  <si>
    <t>う　ち　当　年　度</t>
  </si>
  <si>
    <t>評価差額金</t>
  </si>
  <si>
    <t>リース資産</t>
  </si>
  <si>
    <t>(△)</t>
  </si>
  <si>
    <t>リース資産</t>
  </si>
  <si>
    <t>資産</t>
  </si>
  <si>
    <t>及び</t>
  </si>
  <si>
    <t>有価証券</t>
  </si>
  <si>
    <t>てるための</t>
  </si>
  <si>
    <t>未払費用</t>
  </si>
  <si>
    <t>前受収益</t>
  </si>
  <si>
    <t>利益剰余金</t>
  </si>
  <si>
    <t>欠損金</t>
  </si>
  <si>
    <t>純損失</t>
  </si>
  <si>
    <t>減価償却累計額</t>
  </si>
  <si>
    <t>預金</t>
  </si>
  <si>
    <t>未収収益</t>
  </si>
  <si>
    <t>企業債</t>
  </si>
  <si>
    <t>長期借入金</t>
  </si>
  <si>
    <t>５＋６＋７</t>
  </si>
  <si>
    <t>９＋１０＋１１</t>
  </si>
  <si>
    <t>８＋１２</t>
  </si>
  <si>
    <t>（特例債を</t>
  </si>
  <si>
    <t>含む）</t>
  </si>
  <si>
    <t>　第３－７表　財務分析の状況</t>
  </si>
  <si>
    <t>流動比率</t>
  </si>
  <si>
    <t>企業債利息</t>
  </si>
  <si>
    <t>自己資本</t>
  </si>
  <si>
    <t>構成比率</t>
  </si>
  <si>
    <t>料　金　収　入　に　対　す　る　比　率</t>
  </si>
  <si>
    <t>３．</t>
  </si>
  <si>
    <t>固定資産対</t>
  </si>
  <si>
    <t>長期資本</t>
  </si>
  <si>
    <t>比率</t>
  </si>
  <si>
    <t>自己資本</t>
  </si>
  <si>
    <t>回転率</t>
  </si>
  <si>
    <t>固定資産</t>
  </si>
  <si>
    <t>企業債元金</t>
  </si>
  <si>
    <t>償還金対減価</t>
  </si>
  <si>
    <t>償却額比率</t>
  </si>
  <si>
    <t>流動資産</t>
  </si>
  <si>
    <t>未収金</t>
  </si>
  <si>
    <t>　第３－９表　企業債の状況</t>
  </si>
  <si>
    <t>（●→）</t>
  </si>
  <si>
    <t>団体名</t>
  </si>
  <si>
    <t>借　　　入　　　先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</si>
  <si>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</si>
  <si>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</si>
  <si>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</si>
  <si>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</si>
  <si>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</si>
  <si>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</si>
  <si>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</si>
  <si>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</si>
  <si>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</si>
  <si>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</si>
  <si>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</si>
  <si>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</si>
  <si>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</si>
  <si>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</si>
  <si>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</si>
  <si>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</si>
  <si>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</si>
  <si>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</si>
  <si>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</si>
  <si>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</si>
  <si>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</si>
  <si>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（←●）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</si>
  <si>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</si>
  <si>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</si>
  <si>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</si>
  <si>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</si>
  <si>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</si>
  <si>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</si>
  <si>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</si>
  <si>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</si>
  <si>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</si>
  <si>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</si>
  <si>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</si>
  <si>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</si>
  <si>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</si>
  <si>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</si>
  <si>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</si>
  <si>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</si>
  <si>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　第３－８表　経営分析の状況</t>
  </si>
  <si>
    <t>(1)</t>
  </si>
  <si>
    <t>感染症</t>
  </si>
  <si>
    <t>２．　患　　　者　　　数</t>
  </si>
  <si>
    <t>団　　　体　　　名</t>
  </si>
  <si>
    <t>一　般</t>
  </si>
  <si>
    <t>療　養</t>
  </si>
  <si>
    <t>結　核</t>
  </si>
  <si>
    <t>精　神</t>
  </si>
  <si>
    <t>(ｱ) 入　院</t>
  </si>
  <si>
    <t>１日平均患者数 (人)</t>
  </si>
  <si>
    <t>(1)</t>
  </si>
  <si>
    <t>(ｲ) 外　来</t>
  </si>
  <si>
    <t>(2) 外　来</t>
  </si>
  <si>
    <t>入院比率</t>
  </si>
  <si>
    <t>(％)</t>
  </si>
  <si>
    <t>ア　医　　師</t>
  </si>
  <si>
    <t>イ　看護部門</t>
  </si>
  <si>
    <t>(ｳ) 処置・手術</t>
  </si>
  <si>
    <t>(ｱ) 投　薬</t>
  </si>
  <si>
    <t>(ｲ) 注　射</t>
  </si>
  <si>
    <t>(ｴ) 検　査</t>
  </si>
  <si>
    <t>３．　収　　　　　　入</t>
  </si>
  <si>
    <t>(ｵ) Ｘ　線</t>
  </si>
  <si>
    <t>(ｶ) 入院料</t>
  </si>
  <si>
    <t>(ｷ) 給　食</t>
  </si>
  <si>
    <t>(ｸ) その他</t>
  </si>
  <si>
    <t>ア　入　　　院　　　収　　　入</t>
  </si>
  <si>
    <t>イ　外　　　来　　　収　　　入</t>
  </si>
  <si>
    <t>(ｶ) 初診料</t>
  </si>
  <si>
    <t>(ｷ) 再診料</t>
  </si>
  <si>
    <t>ア　医　師</t>
  </si>
  <si>
    <t>４．　費　　　用</t>
  </si>
  <si>
    <t>ア　投　薬</t>
  </si>
  <si>
    <t>イ　注　射</t>
  </si>
  <si>
    <t>(2) 入院患者</t>
  </si>
  <si>
    <t>給食材料費 (円)</t>
  </si>
  <si>
    <t>(3) 薬　品　使　用　効　率</t>
  </si>
  <si>
    <t>(％)</t>
  </si>
  <si>
    <t>５．　診療収入に対する割合 (％)</t>
  </si>
  <si>
    <t>投　薬</t>
  </si>
  <si>
    <t>収　入</t>
  </si>
  <si>
    <t>注　射</t>
  </si>
  <si>
    <t>検　査</t>
  </si>
  <si>
    <t>Ｘ　線</t>
  </si>
  <si>
    <t>６．　医業収益に対する割合 (％)</t>
  </si>
  <si>
    <t>材 料 費</t>
  </si>
  <si>
    <t>７．　検　　　査　　　の　　　状　　　況</t>
  </si>
  <si>
    <t>(1) 患者100人</t>
  </si>
  <si>
    <t>(2) 患者100人</t>
  </si>
  <si>
    <t>(件)</t>
  </si>
  <si>
    <t>(件)</t>
  </si>
  <si>
    <t>(3) 検査技師１人</t>
  </si>
  <si>
    <t>(件)</t>
  </si>
  <si>
    <t>(4) 検査技師１人</t>
  </si>
  <si>
    <t>(千円)</t>
  </si>
  <si>
    <t>(5) Ｘ線技師１人</t>
  </si>
  <si>
    <t>(6) Ｘ線技師１人</t>
  </si>
  <si>
    <t>ア　個　　室</t>
  </si>
  <si>
    <t>(ｱ) 最　高</t>
  </si>
  <si>
    <t>(ｲ) 最　低</t>
  </si>
  <si>
    <t>イ　２人以上室</t>
  </si>
  <si>
    <t>(2) 室料差額</t>
  </si>
  <si>
    <t>対象病床数/</t>
  </si>
  <si>
    <t>総病床数 (％)</t>
  </si>
  <si>
    <t>８．　室　料　差　額　の　状　況</t>
  </si>
  <si>
    <t>医　師</t>
  </si>
  <si>
    <t>看護部門</t>
  </si>
  <si>
    <t>薬剤部門</t>
  </si>
  <si>
    <t>事務部門</t>
  </si>
  <si>
    <t>給食部門</t>
  </si>
  <si>
    <t>Ｘ線部門</t>
  </si>
  <si>
    <t>その他部門</t>
  </si>
  <si>
    <t>全職員</t>
  </si>
  <si>
    <t>全職員数</t>
  </si>
  <si>
    <t>ア</t>
  </si>
  <si>
    <t>償却資産</t>
  </si>
  <si>
    <t>建　物</t>
  </si>
  <si>
    <t>イ</t>
  </si>
  <si>
    <t>機械備品</t>
  </si>
  <si>
    <t>簡易生命</t>
  </si>
  <si>
    <t>補　　　て　　　ん　　　財　　　源</t>
  </si>
  <si>
    <t>補てん財源</t>
  </si>
  <si>
    <t>(2)  大和総合病院</t>
  </si>
  <si>
    <t>(3)  豊田中央病院</t>
  </si>
  <si>
    <t>（単位　％、回）</t>
  </si>
  <si>
    <t>償還金</t>
  </si>
  <si>
    <t>企業債元利</t>
  </si>
  <si>
    <t>償還金</t>
  </si>
  <si>
    <t>（▲→）</t>
  </si>
  <si>
    <t>（←▲）</t>
  </si>
  <si>
    <t>（▼→）</t>
  </si>
  <si>
    <t>（←▼）</t>
  </si>
  <si>
    <t>資　　　本　　　的　　　支　　　出</t>
  </si>
  <si>
    <t>差　　　引</t>
  </si>
  <si>
    <t>(d)-(e)</t>
  </si>
  <si>
    <t>不足額</t>
  </si>
  <si>
    <t>(△)</t>
  </si>
  <si>
    <t>(△)</t>
  </si>
  <si>
    <t>（▲→）</t>
  </si>
  <si>
    <t>（←▲）</t>
  </si>
  <si>
    <t>（▼→）</t>
  </si>
  <si>
    <t>（←▼）</t>
  </si>
  <si>
    <t>６．　流　動　負　債</t>
  </si>
  <si>
    <t>１０．　剰　　　余　　　金</t>
  </si>
  <si>
    <t>(△)</t>
  </si>
  <si>
    <t>１．　職　　　員　　　給　　　与　　　費</t>
  </si>
  <si>
    <t>３．　収　　　入</t>
  </si>
  <si>
    <t>１．　病　　　床　　　利　　　用　　　率 (％)</t>
  </si>
  <si>
    <t xml:space="preserve">  診療収入         (円)</t>
  </si>
  <si>
    <t xml:space="preserve">  薬品費       　  (円)</t>
  </si>
  <si>
    <t>臨床検査</t>
  </si>
  <si>
    <t>部　　門</t>
  </si>
  <si>
    <t>ウ　計　</t>
  </si>
  <si>
    <t>(3) 職員１人１日当たり患者数 (人)</t>
  </si>
  <si>
    <t>(1) 患者１人１日当たり診療収入 (円)</t>
  </si>
  <si>
    <t>(1) 患　者　１　人　１　日　当　た　り　診　療　収　入 (円)</t>
  </si>
  <si>
    <t>(2) 職員１人１日当たり</t>
  </si>
  <si>
    <t>(1) 患者１人１日当たり</t>
  </si>
  <si>
    <t>１人１日当たり</t>
  </si>
  <si>
    <t xml:space="preserve"> 当たり検査件数</t>
  </si>
  <si>
    <t xml:space="preserve"> 当たり×線件数</t>
  </si>
  <si>
    <t xml:space="preserve"> 当たり検査収入</t>
  </si>
  <si>
    <t xml:space="preserve"> 当たりＸ線件数</t>
  </si>
  <si>
    <t xml:space="preserve"> 当たりＸ線収入</t>
  </si>
  <si>
    <t>(1) １人１日当たり徴収額 (円)</t>
  </si>
  <si>
    <t>９．　１００　　　床　　　当　　　た　　　り　　　職　　　員　　　数</t>
  </si>
  <si>
    <t>１１．　１床当たり固定資産 (千円)</t>
  </si>
  <si>
    <t>（単位　％）</t>
  </si>
  <si>
    <t>特　別　利　益</t>
  </si>
  <si>
    <t>看護学院費</t>
  </si>
  <si>
    <t>医業外費用</t>
  </si>
  <si>
    <t>１．　施　　　　　　　　　　　　　　　設</t>
  </si>
  <si>
    <t>（注）立地条件　１　不採算地区病院（第１種該当）　　２　不採算地区病院（第２種該当）　　３　不採算地区以外の病院</t>
  </si>
  <si>
    <t>精神科</t>
  </si>
  <si>
    <t>在籍人数</t>
  </si>
  <si>
    <t>診療日数 (日)　患者数 (人)</t>
  </si>
  <si>
    <t>(5) 診療所</t>
  </si>
  <si>
    <t>(6) 看護学院生徒数 (人)</t>
  </si>
  <si>
    <t>医　　　業　　　収　　　益　　　に　　　対　　　す　　　る　　　費　　　用　　　比　　　率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</si>
</sst>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_ * #,##0.0_ ;_ * \-#,##0.0_ ;_ * &quot;-&quot;?_ ;_ @_ "/>
    <numFmt numFmtId="196" formatCode="[&lt;=999]000;[&lt;=9999]000\-00;000\-0000"/>
    <numFmt numFmtId="197" formatCode="#,##0;&quot;△ &quot;#,##0"/>
    <numFmt numFmtId="198" formatCode="#,##0.0;&quot;△ &quot;#,##0.0"/>
    <numFmt numFmtId="199" formatCode="0.00_);[Red]\(0.00\)"/>
    <numFmt numFmtId="200" formatCode="#,##0.00_ ;[Red]\-#,##0.00\ "/>
    <numFmt numFmtId="201" formatCode="0;&quot;△ &quot;0"/>
    <numFmt numFmtId="202" formatCode="#,##0_ "/>
    <numFmt numFmtId="203" formatCode="#,##0_);[Red]\(#,##0\)"/>
    <numFmt numFmtId="204" formatCode="_ * #,##0.0_ ;_ * \-#,##0.0_ ;_ * &quot;-&quot;_ ;_ @_ "/>
    <numFmt numFmtId="205" formatCode="#,##0.00;&quot;△ &quot;#,##0.00"/>
    <numFmt numFmtId="206" formatCode="0.0000000_ "/>
    <numFmt numFmtId="207" formatCode="0.000000_ "/>
    <numFmt numFmtId="208" formatCode="0.00000_ "/>
    <numFmt numFmtId="209" formatCode="0.0000_ "/>
    <numFmt numFmtId="210" formatCode="0.000_ "/>
    <numFmt numFmtId="211" formatCode="0.00_ "/>
    <numFmt numFmtId="212" formatCode="0.0_ "/>
    <numFmt numFmtId="213" formatCode="0.0;&quot;△ &quot;0.0"/>
    <numFmt numFmtId="214" formatCode="0.00;&quot;△ &quot;0.00"/>
    <numFmt numFmtId="215" formatCode="\(General\)"/>
    <numFmt numFmtId="216" formatCode="\(#,##0\)"/>
    <numFmt numFmtId="217" formatCode="\(#,##0.0\)"/>
    <numFmt numFmtId="218" formatCode="_(* #,##0._);_(* &quot;△&quot;#,##0.\ ;_(* &quot;-&quot;_);_(@_)"/>
    <numFmt numFmtId="219" formatCode="00\-00\-00"/>
    <numFmt numFmtId="220" formatCode="0_);[Red]\(0\)"/>
    <numFmt numFmtId="221" formatCode="0.0_);[Red]\(0.0\)"/>
  </numFmts>
  <fonts count="7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明朝"/>
      <family val="1"/>
    </font>
    <font>
      <vertAlign val="superscript"/>
      <sz val="12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ゴシック"/>
      <family val="3"/>
    </font>
    <font>
      <sz val="12"/>
      <color indexed="8"/>
      <name val="ＭＳゴシック"/>
      <family val="3"/>
    </font>
    <font>
      <sz val="14"/>
      <color indexed="8"/>
      <name val="ＭＳゴシック"/>
      <family val="3"/>
    </font>
    <font>
      <sz val="10"/>
      <color indexed="8"/>
      <name val="明朝"/>
      <family val="1"/>
    </font>
    <font>
      <sz val="12"/>
      <color indexed="8"/>
      <name val="明朝"/>
      <family val="1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ゴシック"/>
      <family val="3"/>
    </font>
    <font>
      <sz val="12"/>
      <color theme="1"/>
      <name val="ＭＳゴシック"/>
      <family val="3"/>
    </font>
    <font>
      <sz val="14"/>
      <color theme="1"/>
      <name val="ＭＳゴシック"/>
      <family val="3"/>
    </font>
    <font>
      <sz val="10"/>
      <color theme="1"/>
      <name val="明朝"/>
      <family val="1"/>
    </font>
    <font>
      <sz val="12"/>
      <color theme="1"/>
      <name val="明朝"/>
      <family val="1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38" fontId="5" fillId="0" borderId="0" xfId="49" applyFont="1" applyAlignment="1" quotePrefix="1">
      <alignment horizontal="left"/>
    </xf>
    <xf numFmtId="38" fontId="5" fillId="0" borderId="0" xfId="49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10" xfId="49" applyFont="1" applyBorder="1" applyAlignment="1">
      <alignment horizontal="distributed" vertical="center"/>
    </xf>
    <xf numFmtId="0" fontId="6" fillId="0" borderId="11" xfId="0" applyFont="1" applyBorder="1" applyAlignment="1" quotePrefix="1">
      <alignment horizontal="left" vertical="center"/>
    </xf>
    <xf numFmtId="38" fontId="6" fillId="0" borderId="11" xfId="49" applyFont="1" applyBorder="1" applyAlignment="1" quotePrefix="1">
      <alignment horizontal="centerContinuous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3" xfId="0" applyFont="1" applyBorder="1" applyAlignment="1" quotePrefix="1">
      <alignment horizontal="left" vertical="center"/>
    </xf>
    <xf numFmtId="38" fontId="6" fillId="0" borderId="11" xfId="49" applyFont="1" applyBorder="1" applyAlignment="1" quotePrefix="1">
      <alignment horizontal="distributed" vertical="center"/>
    </xf>
    <xf numFmtId="38" fontId="6" fillId="0" borderId="11" xfId="49" applyFont="1" applyBorder="1" applyAlignment="1" quotePrefix="1">
      <alignment horizontal="center" vertical="center"/>
    </xf>
    <xf numFmtId="38" fontId="6" fillId="0" borderId="11" xfId="49" applyFont="1" applyBorder="1" applyAlignment="1" quotePrefix="1">
      <alignment horizontal="left" vertical="center"/>
    </xf>
    <xf numFmtId="38" fontId="6" fillId="0" borderId="14" xfId="49" applyFont="1" applyBorder="1" applyAlignment="1" quotePrefix="1">
      <alignment horizontal="center" vertical="center" shrinkToFit="1"/>
    </xf>
    <xf numFmtId="38" fontId="6" fillId="0" borderId="14" xfId="49" applyFont="1" applyBorder="1" applyAlignment="1" quotePrefix="1">
      <alignment horizontal="center" vertical="center"/>
    </xf>
    <xf numFmtId="38" fontId="6" fillId="0" borderId="15" xfId="49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176" fontId="6" fillId="0" borderId="11" xfId="49" applyNumberFormat="1" applyFont="1" applyBorder="1" applyAlignment="1">
      <alignment horizontal="center" vertical="center" shrinkToFit="1"/>
    </xf>
    <xf numFmtId="191" fontId="6" fillId="0" borderId="17" xfId="0" applyNumberFormat="1" applyFont="1" applyBorder="1" applyAlignment="1">
      <alignment vertical="center" shrinkToFit="1"/>
    </xf>
    <xf numFmtId="191" fontId="6" fillId="0" borderId="11" xfId="0" applyNumberFormat="1" applyFont="1" applyBorder="1" applyAlignment="1">
      <alignment vertical="center" shrinkToFit="1"/>
    </xf>
    <xf numFmtId="191" fontId="6" fillId="0" borderId="18" xfId="0" applyNumberFormat="1" applyFont="1" applyBorder="1" applyAlignment="1">
      <alignment vertical="center" shrinkToFit="1"/>
    </xf>
    <xf numFmtId="176" fontId="6" fillId="0" borderId="17" xfId="49" applyNumberFormat="1" applyFont="1" applyBorder="1" applyAlignment="1">
      <alignment horizontal="center" vertical="center" shrinkToFit="1"/>
    </xf>
    <xf numFmtId="38" fontId="6" fillId="0" borderId="17" xfId="49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17" xfId="49" applyNumberFormat="1" applyFont="1" applyBorder="1" applyAlignment="1">
      <alignment horizontal="right" vertical="center" shrinkToFit="1"/>
    </xf>
    <xf numFmtId="191" fontId="6" fillId="0" borderId="19" xfId="0" applyNumberFormat="1" applyFont="1" applyBorder="1" applyAlignment="1">
      <alignment vertical="center" shrinkToFit="1"/>
    </xf>
    <xf numFmtId="191" fontId="6" fillId="0" borderId="19" xfId="49" applyNumberFormat="1" applyFont="1" applyBorder="1" applyAlignment="1">
      <alignment horizontal="right" vertical="center" shrinkToFit="1"/>
    </xf>
    <xf numFmtId="191" fontId="6" fillId="0" borderId="17" xfId="49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/>
    </xf>
    <xf numFmtId="38" fontId="6" fillId="0" borderId="20" xfId="49" applyFont="1" applyFill="1" applyBorder="1" applyAlignment="1" quotePrefix="1">
      <alignment horizontal="left" vertical="center"/>
    </xf>
    <xf numFmtId="38" fontId="6" fillId="0" borderId="21" xfId="49" applyFont="1" applyFill="1" applyBorder="1" applyAlignment="1">
      <alignment horizontal="left" vertical="center"/>
    </xf>
    <xf numFmtId="38" fontId="6" fillId="0" borderId="17" xfId="49" applyNumberFormat="1" applyFont="1" applyFill="1" applyBorder="1" applyAlignment="1" quotePrefix="1">
      <alignment horizontal="center" vertical="center" shrinkToFit="1"/>
    </xf>
    <xf numFmtId="49" fontId="6" fillId="0" borderId="17" xfId="49" applyNumberFormat="1" applyFont="1" applyFill="1" applyBorder="1" applyAlignment="1">
      <alignment horizontal="center" vertical="center" shrinkToFit="1"/>
    </xf>
    <xf numFmtId="38" fontId="6" fillId="0" borderId="17" xfId="49" applyNumberFormat="1" applyFont="1" applyFill="1" applyBorder="1" applyAlignment="1">
      <alignment horizontal="center" vertical="center" shrinkToFit="1"/>
    </xf>
    <xf numFmtId="38" fontId="6" fillId="0" borderId="17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6" fillId="0" borderId="22" xfId="49" applyNumberFormat="1" applyFont="1" applyBorder="1" applyAlignment="1">
      <alignment horizontal="center" vertical="center" shrinkToFit="1"/>
    </xf>
    <xf numFmtId="191" fontId="6" fillId="0" borderId="23" xfId="0" applyNumberFormat="1" applyFont="1" applyBorder="1" applyAlignment="1">
      <alignment vertical="center" shrinkToFit="1"/>
    </xf>
    <xf numFmtId="191" fontId="6" fillId="0" borderId="22" xfId="0" applyNumberFormat="1" applyFont="1" applyBorder="1" applyAlignment="1">
      <alignment vertical="center" shrinkToFit="1"/>
    </xf>
    <xf numFmtId="191" fontId="6" fillId="0" borderId="24" xfId="0" applyNumberFormat="1" applyFont="1" applyBorder="1" applyAlignment="1">
      <alignment vertical="center" shrinkToFit="1"/>
    </xf>
    <xf numFmtId="191" fontId="6" fillId="0" borderId="19" xfId="49" applyNumberFormat="1" applyFont="1" applyBorder="1" applyAlignment="1">
      <alignment vertical="center" shrinkToFit="1"/>
    </xf>
    <xf numFmtId="191" fontId="6" fillId="0" borderId="17" xfId="49" applyNumberFormat="1" applyFont="1" applyBorder="1" applyAlignment="1">
      <alignment vertical="center" shrinkToFit="1"/>
    </xf>
    <xf numFmtId="191" fontId="6" fillId="0" borderId="17" xfId="49" applyNumberFormat="1" applyFont="1" applyBorder="1" applyAlignment="1">
      <alignment vertical="center"/>
    </xf>
    <xf numFmtId="191" fontId="6" fillId="0" borderId="17" xfId="49" applyNumberFormat="1" applyFont="1" applyBorder="1" applyAlignment="1">
      <alignment horizontal="center" vertical="center" shrinkToFit="1"/>
    </xf>
    <xf numFmtId="191" fontId="6" fillId="0" borderId="17" xfId="49" applyNumberFormat="1" applyFont="1" applyBorder="1" applyAlignment="1" quotePrefix="1">
      <alignment vertical="center" shrinkToFit="1"/>
    </xf>
    <xf numFmtId="193" fontId="6" fillId="0" borderId="17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193" fontId="6" fillId="0" borderId="15" xfId="0" applyNumberFormat="1" applyFont="1" applyBorder="1" applyAlignment="1">
      <alignment vertical="center" shrinkToFit="1"/>
    </xf>
    <xf numFmtId="193" fontId="6" fillId="0" borderId="25" xfId="0" applyNumberFormat="1" applyFont="1" applyBorder="1" applyAlignment="1">
      <alignment vertical="center" shrinkToFit="1"/>
    </xf>
    <xf numFmtId="193" fontId="6" fillId="0" borderId="26" xfId="0" applyNumberFormat="1" applyFont="1" applyBorder="1" applyAlignment="1">
      <alignment vertical="center" shrinkToFit="1"/>
    </xf>
    <xf numFmtId="193" fontId="6" fillId="0" borderId="27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38" fontId="6" fillId="0" borderId="0" xfId="49" applyFont="1" applyBorder="1" applyAlignment="1" quotePrefix="1">
      <alignment horizontal="left" vertical="center"/>
    </xf>
    <xf numFmtId="38" fontId="6" fillId="0" borderId="11" xfId="49" applyFont="1" applyBorder="1" applyAlignment="1">
      <alignment horizontal="center" vertical="center" shrinkToFit="1"/>
    </xf>
    <xf numFmtId="38" fontId="6" fillId="0" borderId="17" xfId="49" applyFont="1" applyBorder="1" applyAlignment="1">
      <alignment horizontal="center" vertical="center" shrinkToFit="1"/>
    </xf>
    <xf numFmtId="38" fontId="6" fillId="0" borderId="17" xfId="49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6" fillId="0" borderId="0" xfId="49" applyFont="1" applyBorder="1" applyAlignment="1">
      <alignment horizontal="distributed"/>
    </xf>
    <xf numFmtId="0" fontId="5" fillId="0" borderId="0" xfId="0" applyFont="1" applyBorder="1" applyAlignment="1" quotePrefix="1">
      <alignment horizontal="left"/>
    </xf>
    <xf numFmtId="38" fontId="6" fillId="0" borderId="28" xfId="49" applyFont="1" applyBorder="1" applyAlignment="1">
      <alignment/>
    </xf>
    <xf numFmtId="38" fontId="6" fillId="0" borderId="28" xfId="49" applyFont="1" applyBorder="1" applyAlignment="1" quotePrefix="1">
      <alignment vertical="center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6" fillId="0" borderId="29" xfId="49" applyFont="1" applyBorder="1" applyAlignment="1">
      <alignment vertical="center"/>
    </xf>
    <xf numFmtId="38" fontId="6" fillId="0" borderId="11" xfId="49" applyFont="1" applyBorder="1" applyAlignment="1" quotePrefix="1">
      <alignment vertical="center"/>
    </xf>
    <xf numFmtId="38" fontId="6" fillId="0" borderId="0" xfId="49" applyFont="1" applyBorder="1" applyAlignment="1" quotePrefix="1">
      <alignment horizontal="center" vertical="center" shrinkToFit="1"/>
    </xf>
    <xf numFmtId="38" fontId="6" fillId="0" borderId="11" xfId="49" applyFont="1" applyBorder="1" applyAlignment="1" quotePrefix="1">
      <alignment horizontal="center" vertical="center" shrinkToFit="1"/>
    </xf>
    <xf numFmtId="38" fontId="6" fillId="0" borderId="30" xfId="49" applyFont="1" applyBorder="1" applyAlignment="1" quotePrefix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6" fillId="0" borderId="30" xfId="49" applyFont="1" applyBorder="1" applyAlignment="1">
      <alignment horizontal="center" vertical="center" shrinkToFit="1"/>
    </xf>
    <xf numFmtId="38" fontId="6" fillId="0" borderId="17" xfId="49" applyFont="1" applyBorder="1" applyAlignment="1" quotePrefix="1">
      <alignment horizontal="left" vertical="center"/>
    </xf>
    <xf numFmtId="38" fontId="6" fillId="0" borderId="19" xfId="49" applyFont="1" applyBorder="1" applyAlignment="1" quotePrefix="1">
      <alignment horizontal="left" vertical="center"/>
    </xf>
    <xf numFmtId="38" fontId="6" fillId="0" borderId="30" xfId="49" applyFont="1" applyBorder="1" applyAlignment="1">
      <alignment horizontal="distributed" vertical="center"/>
    </xf>
    <xf numFmtId="38" fontId="6" fillId="0" borderId="17" xfId="49" applyFont="1" applyBorder="1" applyAlignment="1" quotePrefix="1">
      <alignment horizontal="distributed" vertical="center" wrapText="1"/>
    </xf>
    <xf numFmtId="38" fontId="6" fillId="0" borderId="17" xfId="49" applyFont="1" applyBorder="1" applyAlignment="1" quotePrefix="1">
      <alignment horizontal="center" vertical="center"/>
    </xf>
    <xf numFmtId="38" fontId="6" fillId="0" borderId="17" xfId="49" applyFont="1" applyBorder="1" applyAlignment="1" quotePrefix="1">
      <alignment horizontal="center" vertical="center" shrinkToFit="1"/>
    </xf>
    <xf numFmtId="38" fontId="6" fillId="0" borderId="15" xfId="49" applyFont="1" applyBorder="1" applyAlignment="1" quotePrefix="1">
      <alignment horizontal="left" vertical="center"/>
    </xf>
    <xf numFmtId="38" fontId="6" fillId="0" borderId="15" xfId="49" applyFont="1" applyBorder="1" applyAlignment="1" quotePrefix="1">
      <alignment horizontal="center" vertical="center"/>
    </xf>
    <xf numFmtId="38" fontId="6" fillId="0" borderId="15" xfId="49" applyFont="1" applyBorder="1" applyAlignment="1" quotePrefix="1">
      <alignment horizontal="distributed" vertical="center"/>
    </xf>
    <xf numFmtId="0" fontId="9" fillId="0" borderId="0" xfId="0" applyFont="1" applyBorder="1" applyAlignment="1">
      <alignment/>
    </xf>
    <xf numFmtId="38" fontId="6" fillId="0" borderId="20" xfId="49" applyFont="1" applyBorder="1" applyAlignment="1" quotePrefix="1">
      <alignment horizontal="left" vertical="center"/>
    </xf>
    <xf numFmtId="38" fontId="6" fillId="0" borderId="18" xfId="49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6" fillId="0" borderId="19" xfId="49" applyNumberFormat="1" applyFont="1" applyBorder="1" applyAlignment="1">
      <alignment vertical="center"/>
    </xf>
    <xf numFmtId="193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Alignment="1">
      <alignment vertical="center"/>
    </xf>
    <xf numFmtId="38" fontId="6" fillId="0" borderId="17" xfId="49" applyFont="1" applyBorder="1" applyAlignment="1" quotePrefix="1">
      <alignment horizontal="left" vertical="center" wrapText="1" shrinkToFit="1"/>
    </xf>
    <xf numFmtId="191" fontId="6" fillId="0" borderId="31" xfId="49" applyNumberFormat="1" applyFont="1" applyBorder="1" applyAlignment="1">
      <alignment vertical="center" shrinkToFit="1"/>
    </xf>
    <xf numFmtId="191" fontId="6" fillId="0" borderId="18" xfId="49" applyNumberFormat="1" applyFont="1" applyBorder="1" applyAlignment="1">
      <alignment vertical="center" shrinkToFit="1"/>
    </xf>
    <xf numFmtId="191" fontId="6" fillId="0" borderId="15" xfId="49" applyNumberFormat="1" applyFont="1" applyBorder="1" applyAlignment="1">
      <alignment vertical="center" shrinkToFit="1"/>
    </xf>
    <xf numFmtId="191" fontId="6" fillId="0" borderId="25" xfId="49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197" fontId="61" fillId="0" borderId="0" xfId="0" applyNumberFormat="1" applyFont="1" applyAlignment="1">
      <alignment/>
    </xf>
    <xf numFmtId="0" fontId="62" fillId="0" borderId="0" xfId="0" applyFont="1" applyAlignment="1">
      <alignment/>
    </xf>
    <xf numFmtId="197" fontId="61" fillId="0" borderId="0" xfId="49" applyNumberFormat="1" applyFont="1" applyBorder="1" applyAlignment="1" quotePrefix="1">
      <alignment horizontal="distributed"/>
    </xf>
    <xf numFmtId="197" fontId="61" fillId="0" borderId="0" xfId="49" applyNumberFormat="1" applyFont="1" applyBorder="1" applyAlignment="1">
      <alignment horizontal="distributed"/>
    </xf>
    <xf numFmtId="197" fontId="61" fillId="0" borderId="0" xfId="49" applyNumberFormat="1" applyFont="1" applyBorder="1" applyAlignment="1" quotePrefix="1">
      <alignment horizontal="left"/>
    </xf>
    <xf numFmtId="197" fontId="61" fillId="0" borderId="0" xfId="49" applyNumberFormat="1" applyFont="1" applyBorder="1" applyAlignment="1">
      <alignment horizontal="left"/>
    </xf>
    <xf numFmtId="197" fontId="61" fillId="0" borderId="0" xfId="0" applyNumberFormat="1" applyFont="1" applyBorder="1" applyAlignment="1">
      <alignment/>
    </xf>
    <xf numFmtId="197" fontId="61" fillId="0" borderId="0" xfId="49" applyNumberFormat="1" applyFont="1" applyAlignment="1">
      <alignment vertical="center"/>
    </xf>
    <xf numFmtId="0" fontId="61" fillId="0" borderId="32" xfId="49" applyNumberFormat="1" applyFont="1" applyBorder="1" applyAlignment="1">
      <alignment horizontal="distributed" vertical="center"/>
    </xf>
    <xf numFmtId="191" fontId="61" fillId="0" borderId="19" xfId="0" applyNumberFormat="1" applyFont="1" applyBorder="1" applyAlignment="1">
      <alignment vertical="center" shrinkToFit="1"/>
    </xf>
    <xf numFmtId="193" fontId="61" fillId="0" borderId="19" xfId="0" applyNumberFormat="1" applyFont="1" applyBorder="1" applyAlignment="1">
      <alignment vertical="center" shrinkToFit="1"/>
    </xf>
    <xf numFmtId="193" fontId="61" fillId="0" borderId="31" xfId="0" applyNumberFormat="1" applyFont="1" applyBorder="1" applyAlignment="1">
      <alignment vertical="center" shrinkToFit="1"/>
    </xf>
    <xf numFmtId="197" fontId="61" fillId="0" borderId="0" xfId="49" applyNumberFormat="1" applyFont="1" applyBorder="1" applyAlignment="1">
      <alignment vertical="center"/>
    </xf>
    <xf numFmtId="0" fontId="61" fillId="0" borderId="10" xfId="49" applyNumberFormat="1" applyFont="1" applyBorder="1" applyAlignment="1">
      <alignment horizontal="distributed" vertical="center"/>
    </xf>
    <xf numFmtId="191" fontId="61" fillId="0" borderId="17" xfId="49" applyNumberFormat="1" applyFont="1" applyBorder="1" applyAlignment="1">
      <alignment vertical="center"/>
    </xf>
    <xf numFmtId="191" fontId="61" fillId="0" borderId="17" xfId="0" applyNumberFormat="1" applyFont="1" applyBorder="1" applyAlignment="1">
      <alignment vertical="center" shrinkToFit="1"/>
    </xf>
    <xf numFmtId="193" fontId="61" fillId="0" borderId="17" xfId="0" applyNumberFormat="1" applyFont="1" applyBorder="1" applyAlignment="1">
      <alignment vertical="center" shrinkToFit="1"/>
    </xf>
    <xf numFmtId="193" fontId="61" fillId="0" borderId="18" xfId="0" applyNumberFormat="1" applyFont="1" applyBorder="1" applyAlignment="1">
      <alignment vertical="center" shrinkToFit="1"/>
    </xf>
    <xf numFmtId="0" fontId="61" fillId="0" borderId="33" xfId="49" applyNumberFormat="1" applyFont="1" applyBorder="1" applyAlignment="1">
      <alignment horizontal="distributed" vertical="center"/>
    </xf>
    <xf numFmtId="191" fontId="61" fillId="0" borderId="15" xfId="49" applyNumberFormat="1" applyFont="1" applyBorder="1" applyAlignment="1">
      <alignment vertical="center"/>
    </xf>
    <xf numFmtId="191" fontId="61" fillId="0" borderId="15" xfId="0" applyNumberFormat="1" applyFont="1" applyBorder="1" applyAlignment="1">
      <alignment vertical="center" shrinkToFit="1"/>
    </xf>
    <xf numFmtId="193" fontId="61" fillId="0" borderId="15" xfId="0" applyNumberFormat="1" applyFont="1" applyBorder="1" applyAlignment="1">
      <alignment vertical="center" shrinkToFit="1"/>
    </xf>
    <xf numFmtId="193" fontId="61" fillId="0" borderId="25" xfId="0" applyNumberFormat="1" applyFont="1" applyBorder="1" applyAlignment="1">
      <alignment vertical="center" shrinkToFit="1"/>
    </xf>
    <xf numFmtId="191" fontId="61" fillId="0" borderId="26" xfId="0" applyNumberFormat="1" applyFont="1" applyBorder="1" applyAlignment="1">
      <alignment vertical="center" shrinkToFit="1"/>
    </xf>
    <xf numFmtId="193" fontId="61" fillId="0" borderId="26" xfId="0" applyNumberFormat="1" applyFont="1" applyBorder="1" applyAlignment="1">
      <alignment vertical="center" shrinkToFit="1"/>
    </xf>
    <xf numFmtId="193" fontId="61" fillId="0" borderId="27" xfId="0" applyNumberFormat="1" applyFont="1" applyBorder="1" applyAlignment="1">
      <alignment vertical="center" shrinkToFit="1"/>
    </xf>
    <xf numFmtId="197" fontId="63" fillId="0" borderId="0" xfId="0" applyNumberFormat="1" applyFont="1" applyAlignment="1">
      <alignment horizontal="center" vertical="center"/>
    </xf>
    <xf numFmtId="197" fontId="64" fillId="0" borderId="0" xfId="0" applyNumberFormat="1" applyFont="1" applyAlignment="1">
      <alignment/>
    </xf>
    <xf numFmtId="38" fontId="61" fillId="0" borderId="34" xfId="49" applyFont="1" applyBorder="1" applyAlignment="1">
      <alignment vertical="center"/>
    </xf>
    <xf numFmtId="38" fontId="61" fillId="0" borderId="35" xfId="49" applyFont="1" applyBorder="1" applyAlignment="1">
      <alignment vertical="center"/>
    </xf>
    <xf numFmtId="38" fontId="61" fillId="0" borderId="36" xfId="49" applyFont="1" applyBorder="1" applyAlignment="1" quotePrefix="1">
      <alignment vertical="center"/>
    </xf>
    <xf numFmtId="38" fontId="61" fillId="0" borderId="37" xfId="49" applyFont="1" applyBorder="1" applyAlignment="1" quotePrefix="1">
      <alignment horizontal="left" vertical="center"/>
    </xf>
    <xf numFmtId="38" fontId="61" fillId="0" borderId="10" xfId="49" applyFont="1" applyBorder="1" applyAlignment="1">
      <alignment horizontal="distributed" vertical="center"/>
    </xf>
    <xf numFmtId="38" fontId="61" fillId="0" borderId="17" xfId="49" applyFont="1" applyBorder="1" applyAlignment="1">
      <alignment horizontal="center" vertical="center" shrinkToFit="1"/>
    </xf>
    <xf numFmtId="38" fontId="61" fillId="0" borderId="14" xfId="49" applyFont="1" applyBorder="1" applyAlignment="1">
      <alignment horizontal="center" vertical="center" shrinkToFit="1"/>
    </xf>
    <xf numFmtId="38" fontId="61" fillId="0" borderId="15" xfId="49" applyFont="1" applyBorder="1" applyAlignment="1">
      <alignment horizontal="center" vertical="center" shrinkToFit="1"/>
    </xf>
    <xf numFmtId="191" fontId="61" fillId="0" borderId="18" xfId="0" applyNumberFormat="1" applyFont="1" applyBorder="1" applyAlignment="1">
      <alignment vertical="center" shrinkToFi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38" fontId="61" fillId="0" borderId="0" xfId="0" applyNumberFormat="1" applyFont="1" applyAlignment="1">
      <alignment/>
    </xf>
    <xf numFmtId="0" fontId="61" fillId="0" borderId="0" xfId="0" applyFont="1" applyAlignment="1" quotePrefix="1">
      <alignment horizontal="right"/>
    </xf>
    <xf numFmtId="0" fontId="61" fillId="0" borderId="0" xfId="0" applyFont="1" applyAlignment="1">
      <alignment vertical="center"/>
    </xf>
    <xf numFmtId="0" fontId="61" fillId="0" borderId="18" xfId="0" applyFont="1" applyBorder="1" applyAlignment="1">
      <alignment horizontal="distributed" vertical="center"/>
    </xf>
    <xf numFmtId="38" fontId="61" fillId="0" borderId="17" xfId="49" applyFont="1" applyBorder="1" applyAlignment="1" quotePrefix="1">
      <alignment horizontal="center" vertical="center" shrinkToFit="1"/>
    </xf>
    <xf numFmtId="38" fontId="61" fillId="0" borderId="17" xfId="49" applyFont="1" applyBorder="1" applyAlignment="1">
      <alignment horizontal="distributed" vertical="center" shrinkToFit="1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30" xfId="49" applyFont="1" applyBorder="1" applyAlignment="1">
      <alignment horizontal="distributed" vertical="center" shrinkToFit="1"/>
    </xf>
    <xf numFmtId="38" fontId="61" fillId="0" borderId="30" xfId="49" applyFont="1" applyBorder="1" applyAlignment="1">
      <alignment horizontal="center" vertical="center" shrinkToFit="1"/>
    </xf>
    <xf numFmtId="41" fontId="61" fillId="0" borderId="19" xfId="0" applyNumberFormat="1" applyFont="1" applyBorder="1" applyAlignment="1">
      <alignment vertical="center" shrinkToFit="1"/>
    </xf>
    <xf numFmtId="41" fontId="61" fillId="0" borderId="31" xfId="0" applyNumberFormat="1" applyFont="1" applyBorder="1" applyAlignment="1">
      <alignment vertical="center" shrinkToFit="1"/>
    </xf>
    <xf numFmtId="41" fontId="61" fillId="0" borderId="17" xfId="49" applyNumberFormat="1" applyFont="1" applyBorder="1" applyAlignment="1">
      <alignment vertical="center"/>
    </xf>
    <xf numFmtId="41" fontId="61" fillId="0" borderId="17" xfId="0" applyNumberFormat="1" applyFont="1" applyBorder="1" applyAlignment="1">
      <alignment vertical="center" shrinkToFit="1"/>
    </xf>
    <xf numFmtId="41" fontId="61" fillId="0" borderId="18" xfId="49" applyNumberFormat="1" applyFont="1" applyBorder="1" applyAlignment="1">
      <alignment vertical="center"/>
    </xf>
    <xf numFmtId="41" fontId="61" fillId="0" borderId="18" xfId="0" applyNumberFormat="1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41" fontId="61" fillId="0" borderId="17" xfId="49" applyNumberFormat="1" applyFont="1" applyBorder="1" applyAlignment="1">
      <alignment vertical="center" shrinkToFit="1"/>
    </xf>
    <xf numFmtId="41" fontId="61" fillId="0" borderId="15" xfId="49" applyNumberFormat="1" applyFont="1" applyBorder="1" applyAlignment="1">
      <alignment vertical="center"/>
    </xf>
    <xf numFmtId="41" fontId="61" fillId="0" borderId="15" xfId="0" applyNumberFormat="1" applyFont="1" applyBorder="1" applyAlignment="1">
      <alignment vertical="center" shrinkToFit="1"/>
    </xf>
    <xf numFmtId="41" fontId="61" fillId="0" borderId="25" xfId="49" applyNumberFormat="1" applyFont="1" applyBorder="1" applyAlignment="1">
      <alignment vertical="center"/>
    </xf>
    <xf numFmtId="41" fontId="61" fillId="0" borderId="26" xfId="0" applyNumberFormat="1" applyFont="1" applyBorder="1" applyAlignment="1">
      <alignment vertical="center" shrinkToFit="1"/>
    </xf>
    <xf numFmtId="0" fontId="61" fillId="0" borderId="0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38" fontId="61" fillId="0" borderId="30" xfId="49" applyFont="1" applyBorder="1" applyAlignment="1" quotePrefix="1">
      <alignment horizontal="distributed" vertical="center" shrinkToFit="1"/>
    </xf>
    <xf numFmtId="0" fontId="61" fillId="0" borderId="17" xfId="0" applyFont="1" applyBorder="1" applyAlignment="1">
      <alignment horizontal="center" vertical="center" shrinkToFit="1"/>
    </xf>
    <xf numFmtId="38" fontId="61" fillId="0" borderId="30" xfId="49" applyFont="1" applyBorder="1" applyAlignment="1" quotePrefix="1">
      <alignment horizontal="center" vertical="center" shrinkToFit="1"/>
    </xf>
    <xf numFmtId="38" fontId="61" fillId="0" borderId="18" xfId="49" applyFont="1" applyBorder="1" applyAlignment="1">
      <alignment horizontal="center" vertical="center" shrinkToFit="1"/>
    </xf>
    <xf numFmtId="38" fontId="61" fillId="0" borderId="18" xfId="49" applyFont="1" applyBorder="1" applyAlignment="1">
      <alignment horizontal="distributed" vertical="center" shrinkToFit="1"/>
    </xf>
    <xf numFmtId="38" fontId="61" fillId="0" borderId="21" xfId="49" applyFont="1" applyBorder="1" applyAlignment="1" quotePrefix="1">
      <alignment horizontal="center" vertical="center" shrinkToFit="1"/>
    </xf>
    <xf numFmtId="38" fontId="61" fillId="0" borderId="21" xfId="49" applyFont="1" applyBorder="1" applyAlignment="1">
      <alignment horizontal="center" vertical="center" shrinkToFit="1"/>
    </xf>
    <xf numFmtId="38" fontId="61" fillId="0" borderId="15" xfId="49" applyFont="1" applyBorder="1" applyAlignment="1" quotePrefix="1">
      <alignment horizontal="center" vertical="center" shrinkToFit="1"/>
    </xf>
    <xf numFmtId="38" fontId="61" fillId="0" borderId="15" xfId="49" applyFont="1" applyBorder="1" applyAlignment="1">
      <alignment horizontal="distributed" vertical="center" shrinkToFit="1"/>
    </xf>
    <xf numFmtId="0" fontId="64" fillId="0" borderId="0" xfId="0" applyFont="1" applyAlignment="1">
      <alignment horizontal="left"/>
    </xf>
    <xf numFmtId="38" fontId="64" fillId="0" borderId="0" xfId="49" applyFont="1" applyAlignment="1">
      <alignment/>
    </xf>
    <xf numFmtId="0" fontId="65" fillId="0" borderId="0" xfId="0" applyFont="1" applyAlignment="1">
      <alignment/>
    </xf>
    <xf numFmtId="38" fontId="61" fillId="0" borderId="0" xfId="49" applyFont="1" applyAlignment="1">
      <alignment/>
    </xf>
    <xf numFmtId="38" fontId="61" fillId="0" borderId="15" xfId="49" applyFont="1" applyFill="1" applyBorder="1" applyAlignment="1">
      <alignment horizontal="distributed" wrapText="1"/>
    </xf>
    <xf numFmtId="38" fontId="61" fillId="0" borderId="14" xfId="49" applyFont="1" applyFill="1" applyBorder="1" applyAlignment="1">
      <alignment horizontal="distributed" wrapText="1" shrinkToFit="1"/>
    </xf>
    <xf numFmtId="212" fontId="61" fillId="0" borderId="17" xfId="0" applyNumberFormat="1" applyFont="1" applyBorder="1" applyAlignment="1">
      <alignment vertical="center" shrinkToFit="1"/>
    </xf>
    <xf numFmtId="0" fontId="64" fillId="0" borderId="0" xfId="0" applyFont="1" applyAlignment="1">
      <alignment vertical="center"/>
    </xf>
    <xf numFmtId="49" fontId="66" fillId="0" borderId="0" xfId="0" applyNumberFormat="1" applyFont="1" applyAlignment="1">
      <alignment/>
    </xf>
    <xf numFmtId="38" fontId="66" fillId="0" borderId="0" xfId="49" applyFont="1" applyAlignment="1">
      <alignment vertical="center"/>
    </xf>
    <xf numFmtId="38" fontId="66" fillId="0" borderId="0" xfId="49" applyFont="1" applyAlignment="1">
      <alignment shrinkToFit="1"/>
    </xf>
    <xf numFmtId="212" fontId="61" fillId="0" borderId="23" xfId="0" applyNumberFormat="1" applyFont="1" applyBorder="1" applyAlignment="1">
      <alignment vertical="center" shrinkToFit="1"/>
    </xf>
    <xf numFmtId="0" fontId="63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38" fontId="64" fillId="0" borderId="29" xfId="49" applyFont="1" applyFill="1" applyBorder="1" applyAlignment="1" quotePrefix="1">
      <alignment vertical="center"/>
    </xf>
    <xf numFmtId="38" fontId="64" fillId="0" borderId="17" xfId="49" applyFont="1" applyFill="1" applyBorder="1" applyAlignment="1" quotePrefix="1">
      <alignment horizontal="left" vertical="center"/>
    </xf>
    <xf numFmtId="38" fontId="64" fillId="0" borderId="38" xfId="49" applyFont="1" applyFill="1" applyBorder="1" applyAlignment="1" quotePrefix="1">
      <alignment horizontal="left" vertical="center"/>
    </xf>
    <xf numFmtId="38" fontId="64" fillId="0" borderId="38" xfId="49" applyFont="1" applyFill="1" applyBorder="1" applyAlignment="1">
      <alignment horizontal="left" vertical="center"/>
    </xf>
    <xf numFmtId="38" fontId="64" fillId="0" borderId="0" xfId="49" applyFont="1" applyFill="1" applyBorder="1" applyAlignment="1">
      <alignment vertical="center"/>
    </xf>
    <xf numFmtId="38" fontId="64" fillId="0" borderId="39" xfId="49" applyFont="1" applyFill="1" applyBorder="1" applyAlignment="1" quotePrefix="1">
      <alignment horizontal="left" vertical="center"/>
    </xf>
    <xf numFmtId="38" fontId="64" fillId="0" borderId="11" xfId="49" applyFont="1" applyFill="1" applyBorder="1" applyAlignment="1" quotePrefix="1">
      <alignment horizontal="left" vertical="center"/>
    </xf>
    <xf numFmtId="38" fontId="64" fillId="0" borderId="17" xfId="49" applyFont="1" applyFill="1" applyBorder="1" applyAlignment="1" quotePrefix="1">
      <alignment horizontal="center" vertical="center"/>
    </xf>
    <xf numFmtId="38" fontId="64" fillId="0" borderId="40" xfId="49" applyFont="1" applyFill="1" applyBorder="1" applyAlignment="1" quotePrefix="1">
      <alignment horizontal="left" vertical="center"/>
    </xf>
    <xf numFmtId="38" fontId="64" fillId="0" borderId="12" xfId="49" applyFont="1" applyFill="1" applyBorder="1" applyAlignment="1" quotePrefix="1">
      <alignment horizontal="left" vertical="center"/>
    </xf>
    <xf numFmtId="38" fontId="64" fillId="0" borderId="30" xfId="49" applyFont="1" applyFill="1" applyBorder="1" applyAlignment="1">
      <alignment horizontal="distributed" vertical="center"/>
    </xf>
    <xf numFmtId="38" fontId="64" fillId="0" borderId="14" xfId="49" applyFont="1" applyFill="1" applyBorder="1" applyAlignment="1">
      <alignment horizontal="distributed" vertical="center"/>
    </xf>
    <xf numFmtId="38" fontId="64" fillId="0" borderId="14" xfId="49" applyFont="1" applyFill="1" applyBorder="1" applyAlignment="1">
      <alignment horizontal="distributed" vertical="center" shrinkToFit="1"/>
    </xf>
    <xf numFmtId="38" fontId="64" fillId="0" borderId="15" xfId="49" applyFont="1" applyFill="1" applyBorder="1" applyAlignment="1">
      <alignment horizontal="distributed" vertical="center"/>
    </xf>
    <xf numFmtId="38" fontId="64" fillId="0" borderId="15" xfId="49" applyFont="1" applyFill="1" applyBorder="1" applyAlignment="1" quotePrefix="1">
      <alignment horizontal="center" vertical="center" wrapText="1"/>
    </xf>
    <xf numFmtId="38" fontId="64" fillId="0" borderId="15" xfId="49" applyFont="1" applyFill="1" applyBorder="1" applyAlignment="1">
      <alignment horizontal="center" vertical="center"/>
    </xf>
    <xf numFmtId="38" fontId="64" fillId="0" borderId="15" xfId="49" applyFont="1" applyFill="1" applyBorder="1" applyAlignment="1">
      <alignment horizontal="distributed" vertical="center" wrapText="1" shrinkToFit="1"/>
    </xf>
    <xf numFmtId="38" fontId="64" fillId="0" borderId="28" xfId="49" applyFont="1" applyFill="1" applyBorder="1" applyAlignment="1">
      <alignment horizontal="distributed" vertical="center"/>
    </xf>
    <xf numFmtId="193" fontId="61" fillId="0" borderId="17" xfId="0" applyNumberFormat="1" applyFont="1" applyFill="1" applyBorder="1" applyAlignment="1">
      <alignment vertical="center" shrinkToFit="1"/>
    </xf>
    <xf numFmtId="183" fontId="61" fillId="0" borderId="17" xfId="0" applyNumberFormat="1" applyFont="1" applyFill="1" applyBorder="1" applyAlignment="1">
      <alignment vertical="center" shrinkToFit="1"/>
    </xf>
    <xf numFmtId="191" fontId="61" fillId="0" borderId="17" xfId="0" applyNumberFormat="1" applyFont="1" applyFill="1" applyBorder="1" applyAlignment="1">
      <alignment vertical="center" shrinkToFit="1"/>
    </xf>
    <xf numFmtId="191" fontId="61" fillId="0" borderId="31" xfId="0" applyNumberFormat="1" applyFont="1" applyFill="1" applyBorder="1" applyAlignment="1">
      <alignment vertical="center" shrinkToFit="1"/>
    </xf>
    <xf numFmtId="191" fontId="61" fillId="0" borderId="18" xfId="0" applyNumberFormat="1" applyFont="1" applyFill="1" applyBorder="1" applyAlignment="1">
      <alignment vertical="center" shrinkToFit="1"/>
    </xf>
    <xf numFmtId="193" fontId="61" fillId="0" borderId="15" xfId="0" applyNumberFormat="1" applyFont="1" applyFill="1" applyBorder="1" applyAlignment="1">
      <alignment vertical="center" shrinkToFit="1"/>
    </xf>
    <xf numFmtId="183" fontId="61" fillId="0" borderId="15" xfId="0" applyNumberFormat="1" applyFont="1" applyFill="1" applyBorder="1" applyAlignment="1">
      <alignment vertical="center" shrinkToFit="1"/>
    </xf>
    <xf numFmtId="191" fontId="61" fillId="0" borderId="15" xfId="0" applyNumberFormat="1" applyFont="1" applyFill="1" applyBorder="1" applyAlignment="1">
      <alignment vertical="center" shrinkToFit="1"/>
    </xf>
    <xf numFmtId="191" fontId="61" fillId="0" borderId="25" xfId="0" applyNumberFormat="1" applyFont="1" applyFill="1" applyBorder="1" applyAlignment="1">
      <alignment vertical="center" shrinkToFit="1"/>
    </xf>
    <xf numFmtId="193" fontId="61" fillId="0" borderId="26" xfId="0" applyNumberFormat="1" applyFont="1" applyFill="1" applyBorder="1" applyAlignment="1">
      <alignment vertical="center" shrinkToFit="1"/>
    </xf>
    <xf numFmtId="183" fontId="61" fillId="0" borderId="26" xfId="0" applyNumberFormat="1" applyFont="1" applyFill="1" applyBorder="1" applyAlignment="1">
      <alignment vertical="center" shrinkToFit="1"/>
    </xf>
    <xf numFmtId="191" fontId="61" fillId="0" borderId="26" xfId="0" applyNumberFormat="1" applyFont="1" applyFill="1" applyBorder="1" applyAlignment="1">
      <alignment vertical="center" shrinkToFit="1"/>
    </xf>
    <xf numFmtId="191" fontId="61" fillId="0" borderId="27" xfId="0" applyNumberFormat="1" applyFont="1" applyFill="1" applyBorder="1" applyAlignment="1">
      <alignment vertical="center" shrinkToFit="1"/>
    </xf>
    <xf numFmtId="38" fontId="61" fillId="0" borderId="10" xfId="49" applyFont="1" applyBorder="1" applyAlignment="1">
      <alignment horizontal="center" vertical="center"/>
    </xf>
    <xf numFmtId="38" fontId="61" fillId="0" borderId="33" xfId="49" applyFont="1" applyBorder="1" applyAlignment="1">
      <alignment horizontal="center" vertical="center"/>
    </xf>
    <xf numFmtId="38" fontId="65" fillId="0" borderId="0" xfId="49" applyFont="1" applyFill="1" applyAlignment="1" quotePrefix="1">
      <alignment vertical="center"/>
    </xf>
    <xf numFmtId="38" fontId="65" fillId="0" borderId="0" xfId="49" applyFont="1" applyFill="1" applyAlignment="1" quotePrefix="1">
      <alignment horizontal="left" vertical="center"/>
    </xf>
    <xf numFmtId="38" fontId="6" fillId="0" borderId="33" xfId="49" applyFont="1" applyBorder="1" applyAlignment="1" quotePrefix="1">
      <alignment vertical="center"/>
    </xf>
    <xf numFmtId="38" fontId="6" fillId="0" borderId="41" xfId="49" applyFont="1" applyBorder="1" applyAlignment="1" quotePrefix="1">
      <alignment horizontal="right" vertical="center"/>
    </xf>
    <xf numFmtId="38" fontId="6" fillId="0" borderId="14" xfId="49" applyFont="1" applyBorder="1" applyAlignment="1" quotePrefix="1">
      <alignment vertical="center"/>
    </xf>
    <xf numFmtId="38" fontId="6" fillId="0" borderId="11" xfId="49" applyFont="1" applyBorder="1" applyAlignment="1" quotePrefix="1">
      <alignment vertical="center" shrinkToFit="1"/>
    </xf>
    <xf numFmtId="0" fontId="6" fillId="0" borderId="11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38" fontId="6" fillId="0" borderId="19" xfId="49" applyFont="1" applyBorder="1" applyAlignment="1" quotePrefix="1">
      <alignment horizontal="left" vertical="center" shrinkToFit="1"/>
    </xf>
    <xf numFmtId="38" fontId="6" fillId="0" borderId="15" xfId="49" applyFont="1" applyBorder="1" applyAlignment="1" quotePrefix="1">
      <alignment horizontal="right" vertical="center" shrinkToFit="1"/>
    </xf>
    <xf numFmtId="38" fontId="6" fillId="0" borderId="14" xfId="49" applyFont="1" applyBorder="1" applyAlignment="1" quotePrefix="1">
      <alignment horizontal="right" vertical="center" shrinkToFit="1"/>
    </xf>
    <xf numFmtId="38" fontId="6" fillId="0" borderId="14" xfId="49" applyFont="1" applyBorder="1" applyAlignment="1" quotePrefix="1">
      <alignment horizontal="right" vertical="center"/>
    </xf>
    <xf numFmtId="38" fontId="6" fillId="0" borderId="0" xfId="49" applyFont="1" applyBorder="1" applyAlignment="1" quotePrefix="1">
      <alignment vertical="center"/>
    </xf>
    <xf numFmtId="38" fontId="6" fillId="0" borderId="30" xfId="49" applyFont="1" applyFill="1" applyBorder="1" applyAlignment="1" quotePrefix="1">
      <alignment horizontal="centerContinuous" vertical="center"/>
    </xf>
    <xf numFmtId="38" fontId="6" fillId="0" borderId="15" xfId="49" applyFont="1" applyBorder="1" applyAlignment="1" quotePrefix="1">
      <alignment horizontal="center" vertical="center" shrinkToFit="1"/>
    </xf>
    <xf numFmtId="0" fontId="6" fillId="0" borderId="39" xfId="0" applyFont="1" applyBorder="1" applyAlignment="1" quotePrefix="1">
      <alignment horizontal="distributed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197" fontId="61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67" fillId="0" borderId="42" xfId="0" applyFont="1" applyBorder="1" applyAlignment="1">
      <alignment/>
    </xf>
    <xf numFmtId="191" fontId="61" fillId="0" borderId="17" xfId="49" applyNumberFormat="1" applyFont="1" applyBorder="1" applyAlignment="1">
      <alignment vertical="center" shrinkToFit="1"/>
    </xf>
    <xf numFmtId="191" fontId="61" fillId="0" borderId="15" xfId="49" applyNumberFormat="1" applyFont="1" applyBorder="1" applyAlignment="1">
      <alignment vertical="center" shrinkToFit="1"/>
    </xf>
    <xf numFmtId="197" fontId="61" fillId="0" borderId="0" xfId="0" applyNumberFormat="1" applyFont="1" applyAlignment="1">
      <alignment/>
    </xf>
    <xf numFmtId="0" fontId="68" fillId="0" borderId="0" xfId="0" applyFont="1" applyAlignment="1">
      <alignment/>
    </xf>
    <xf numFmtId="0" fontId="62" fillId="0" borderId="0" xfId="0" applyFont="1" applyAlignment="1" quotePrefix="1">
      <alignment vertical="center"/>
    </xf>
    <xf numFmtId="0" fontId="69" fillId="0" borderId="0" xfId="0" applyFont="1" applyAlignment="1">
      <alignment/>
    </xf>
    <xf numFmtId="197" fontId="6" fillId="0" borderId="41" xfId="49" applyNumberFormat="1" applyFont="1" applyBorder="1" applyAlignment="1">
      <alignment vertical="center"/>
    </xf>
    <xf numFmtId="197" fontId="6" fillId="0" borderId="43" xfId="49" applyNumberFormat="1" applyFont="1" applyBorder="1" applyAlignment="1" quotePrefix="1">
      <alignment horizontal="distributed" vertical="center"/>
    </xf>
    <xf numFmtId="197" fontId="6" fillId="0" borderId="34" xfId="49" applyNumberFormat="1" applyFont="1" applyBorder="1" applyAlignment="1" quotePrefix="1">
      <alignment horizontal="left" vertical="center"/>
    </xf>
    <xf numFmtId="197" fontId="6" fillId="0" borderId="34" xfId="49" applyNumberFormat="1" applyFont="1" applyBorder="1" applyAlignment="1">
      <alignment vertical="center"/>
    </xf>
    <xf numFmtId="197" fontId="6" fillId="0" borderId="43" xfId="49" applyNumberFormat="1" applyFont="1" applyBorder="1" applyAlignment="1" quotePrefix="1">
      <alignment vertical="center"/>
    </xf>
    <xf numFmtId="197" fontId="6" fillId="0" borderId="43" xfId="49" applyNumberFormat="1" applyFont="1" applyBorder="1" applyAlignment="1" quotePrefix="1">
      <alignment horizontal="left" vertical="center"/>
    </xf>
    <xf numFmtId="197" fontId="6" fillId="0" borderId="37" xfId="49" applyNumberFormat="1" applyFont="1" applyBorder="1" applyAlignment="1" quotePrefix="1">
      <alignment horizontal="left" vertical="center"/>
    </xf>
    <xf numFmtId="197" fontId="6" fillId="0" borderId="10" xfId="49" applyNumberFormat="1" applyFont="1" applyBorder="1" applyAlignment="1">
      <alignment horizontal="distributed" vertical="center"/>
    </xf>
    <xf numFmtId="197" fontId="6" fillId="0" borderId="11" xfId="49" applyNumberFormat="1" applyFont="1" applyBorder="1" applyAlignment="1" quotePrefix="1">
      <alignment horizontal="center" vertical="center"/>
    </xf>
    <xf numFmtId="197" fontId="6" fillId="0" borderId="0" xfId="49" applyNumberFormat="1" applyFont="1" applyBorder="1" applyAlignment="1" quotePrefix="1">
      <alignment horizontal="distributed" vertical="center"/>
    </xf>
    <xf numFmtId="197" fontId="6" fillId="0" borderId="28" xfId="49" applyNumberFormat="1" applyFont="1" applyBorder="1" applyAlignment="1">
      <alignment horizontal="distributed" vertical="center"/>
    </xf>
    <xf numFmtId="197" fontId="6" fillId="0" borderId="14" xfId="49" applyNumberFormat="1" applyFont="1" applyBorder="1" applyAlignment="1">
      <alignment horizontal="distributed" vertical="center"/>
    </xf>
    <xf numFmtId="197" fontId="6" fillId="0" borderId="44" xfId="49" applyNumberFormat="1" applyFont="1" applyBorder="1" applyAlignment="1" quotePrefix="1">
      <alignment horizontal="distributed" vertical="center"/>
    </xf>
    <xf numFmtId="197" fontId="6" fillId="0" borderId="38" xfId="49" applyNumberFormat="1" applyFont="1" applyBorder="1" applyAlignment="1">
      <alignment horizontal="distributed" vertical="center"/>
    </xf>
    <xf numFmtId="197" fontId="6" fillId="0" borderId="45" xfId="49" applyNumberFormat="1" applyFont="1" applyBorder="1" applyAlignment="1">
      <alignment horizontal="distributed" vertical="center"/>
    </xf>
    <xf numFmtId="197" fontId="6" fillId="0" borderId="10" xfId="49" applyNumberFormat="1" applyFont="1" applyBorder="1" applyAlignment="1" quotePrefix="1">
      <alignment horizontal="distributed" vertical="center"/>
    </xf>
    <xf numFmtId="197" fontId="6" fillId="0" borderId="11" xfId="49" applyNumberFormat="1" applyFont="1" applyBorder="1" applyAlignment="1">
      <alignment horizontal="distributed" vertical="center"/>
    </xf>
    <xf numFmtId="197" fontId="6" fillId="0" borderId="19" xfId="49" applyNumberFormat="1" applyFont="1" applyBorder="1" applyAlignment="1" quotePrefix="1">
      <alignment horizontal="distributed" vertical="center"/>
    </xf>
    <xf numFmtId="197" fontId="6" fillId="0" borderId="0" xfId="49" applyNumberFormat="1" applyFont="1" applyBorder="1" applyAlignment="1">
      <alignment horizontal="distributed" vertical="center"/>
    </xf>
    <xf numFmtId="197" fontId="6" fillId="0" borderId="11" xfId="49" applyNumberFormat="1" applyFont="1" applyBorder="1" applyAlignment="1" quotePrefix="1">
      <alignment horizontal="distributed" vertical="center"/>
    </xf>
    <xf numFmtId="197" fontId="6" fillId="0" borderId="17" xfId="49" applyNumberFormat="1" applyFont="1" applyBorder="1" applyAlignment="1" quotePrefix="1">
      <alignment horizontal="distributed" vertical="center"/>
    </xf>
    <xf numFmtId="197" fontId="6" fillId="0" borderId="20" xfId="49" applyNumberFormat="1" applyFont="1" applyBorder="1" applyAlignment="1" quotePrefix="1">
      <alignment horizontal="distributed" vertical="center"/>
    </xf>
    <xf numFmtId="197" fontId="6" fillId="0" borderId="19" xfId="49" applyNumberFormat="1" applyFont="1" applyBorder="1" applyAlignment="1" quotePrefix="1">
      <alignment horizontal="distributed" vertical="center" shrinkToFit="1"/>
    </xf>
    <xf numFmtId="197" fontId="6" fillId="0" borderId="33" xfId="49" applyNumberFormat="1" applyFont="1" applyBorder="1" applyAlignment="1">
      <alignment horizontal="distributed" vertical="center"/>
    </xf>
    <xf numFmtId="197" fontId="6" fillId="0" borderId="14" xfId="49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distributed" vertical="center"/>
    </xf>
    <xf numFmtId="197" fontId="6" fillId="0" borderId="14" xfId="49" applyNumberFormat="1" applyFont="1" applyBorder="1" applyAlignment="1" quotePrefix="1">
      <alignment horizontal="distributed" vertical="center" wrapText="1" shrinkToFit="1"/>
    </xf>
    <xf numFmtId="197" fontId="6" fillId="0" borderId="21" xfId="49" applyNumberFormat="1" applyFont="1" applyBorder="1" applyAlignment="1" quotePrefix="1">
      <alignment horizontal="distributed" vertical="center" wrapText="1" shrinkToFit="1"/>
    </xf>
    <xf numFmtId="197" fontId="6" fillId="0" borderId="15" xfId="49" applyNumberFormat="1" applyFont="1" applyBorder="1" applyAlignment="1" quotePrefix="1">
      <alignment horizontal="distributed" vertical="center"/>
    </xf>
    <xf numFmtId="197" fontId="6" fillId="0" borderId="14" xfId="49" applyNumberFormat="1" applyFont="1" applyBorder="1" applyAlignment="1">
      <alignment horizontal="center" vertical="center" shrinkToFit="1"/>
    </xf>
    <xf numFmtId="197" fontId="6" fillId="0" borderId="15" xfId="49" applyNumberFormat="1" applyFont="1" applyBorder="1" applyAlignment="1" quotePrefix="1">
      <alignment horizontal="distributed" vertical="center" wrapText="1" shrinkToFit="1"/>
    </xf>
    <xf numFmtId="197" fontId="6" fillId="0" borderId="36" xfId="49" applyNumberFormat="1" applyFont="1" applyBorder="1" applyAlignment="1" quotePrefix="1">
      <alignment horizontal="distributed" vertical="center"/>
    </xf>
    <xf numFmtId="197" fontId="6" fillId="0" borderId="17" xfId="49" applyNumberFormat="1" applyFont="1" applyBorder="1" applyAlignment="1" quotePrefix="1">
      <alignment horizontal="center" vertical="center"/>
    </xf>
    <xf numFmtId="0" fontId="0" fillId="0" borderId="44" xfId="0" applyFont="1" applyBorder="1" applyAlignment="1">
      <alignment vertical="center"/>
    </xf>
    <xf numFmtId="197" fontId="6" fillId="0" borderId="17" xfId="49" applyNumberFormat="1" applyFont="1" applyBorder="1" applyAlignment="1">
      <alignment horizontal="distributed" vertical="center"/>
    </xf>
    <xf numFmtId="197" fontId="6" fillId="0" borderId="15" xfId="49" applyNumberFormat="1" applyFont="1" applyBorder="1" applyAlignment="1" quotePrefix="1">
      <alignment horizontal="center" vertical="center"/>
    </xf>
    <xf numFmtId="197" fontId="6" fillId="0" borderId="14" xfId="49" applyNumberFormat="1" applyFont="1" applyBorder="1" applyAlignment="1" quotePrefix="1">
      <alignment horizontal="distributed" vertical="center" wrapText="1"/>
    </xf>
    <xf numFmtId="197" fontId="6" fillId="0" borderId="15" xfId="49" applyNumberFormat="1" applyFont="1" applyBorder="1" applyAlignment="1">
      <alignment horizontal="distributed" vertical="center"/>
    </xf>
    <xf numFmtId="197" fontId="6" fillId="0" borderId="15" xfId="49" applyNumberFormat="1" applyFont="1" applyBorder="1" applyAlignment="1">
      <alignment horizontal="distributed" vertical="center" wrapText="1" shrinkToFit="1"/>
    </xf>
    <xf numFmtId="197" fontId="6" fillId="0" borderId="14" xfId="49" applyNumberFormat="1" applyFont="1" applyBorder="1" applyAlignment="1">
      <alignment horizontal="distributed" vertical="center" wrapText="1" shrinkToFit="1"/>
    </xf>
    <xf numFmtId="197" fontId="6" fillId="0" borderId="14" xfId="49" applyNumberFormat="1" applyFont="1" applyBorder="1" applyAlignment="1">
      <alignment vertical="center" shrinkToFit="1"/>
    </xf>
    <xf numFmtId="197" fontId="12" fillId="0" borderId="14" xfId="49" applyNumberFormat="1" applyFont="1" applyBorder="1" applyAlignment="1" quotePrefix="1">
      <alignment horizontal="distributed" vertical="center" wrapText="1"/>
    </xf>
    <xf numFmtId="197" fontId="6" fillId="0" borderId="37" xfId="49" applyNumberFormat="1" applyFont="1" applyBorder="1" applyAlignment="1" quotePrefix="1">
      <alignment vertical="center"/>
    </xf>
    <xf numFmtId="197" fontId="6" fillId="0" borderId="36" xfId="49" applyNumberFormat="1" applyFont="1" applyBorder="1" applyAlignment="1" quotePrefix="1">
      <alignment vertical="center"/>
    </xf>
    <xf numFmtId="197" fontId="6" fillId="0" borderId="37" xfId="49" applyNumberFormat="1" applyFont="1" applyBorder="1" applyAlignment="1">
      <alignment vertical="center"/>
    </xf>
    <xf numFmtId="197" fontId="6" fillId="0" borderId="37" xfId="49" applyNumberFormat="1" applyFont="1" applyBorder="1" applyAlignment="1" quotePrefix="1">
      <alignment horizontal="distributed" vertical="center"/>
    </xf>
    <xf numFmtId="197" fontId="6" fillId="0" borderId="29" xfId="49" applyNumberFormat="1" applyFont="1" applyBorder="1" applyAlignment="1" quotePrefix="1">
      <alignment horizontal="distributed" vertical="center"/>
    </xf>
    <xf numFmtId="197" fontId="6" fillId="0" borderId="30" xfId="49" applyNumberFormat="1" applyFont="1" applyBorder="1" applyAlignment="1" quotePrefix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97" fontId="6" fillId="0" borderId="11" xfId="49" applyNumberFormat="1" applyFont="1" applyBorder="1" applyAlignment="1" quotePrefix="1">
      <alignment horizontal="distributed" vertical="center" wrapText="1"/>
    </xf>
    <xf numFmtId="197" fontId="6" fillId="0" borderId="17" xfId="49" applyNumberFormat="1" applyFont="1" applyBorder="1" applyAlignment="1" quotePrefix="1">
      <alignment horizontal="distributed" vertical="center" wrapText="1"/>
    </xf>
    <xf numFmtId="197" fontId="6" fillId="0" borderId="12" xfId="49" applyNumberFormat="1" applyFont="1" applyBorder="1" applyAlignment="1" quotePrefix="1">
      <alignment horizontal="distributed" vertical="center"/>
    </xf>
    <xf numFmtId="197" fontId="6" fillId="0" borderId="14" xfId="49" applyNumberFormat="1" applyFont="1" applyBorder="1" applyAlignment="1" quotePrefix="1">
      <alignment horizontal="distributed" vertical="center"/>
    </xf>
    <xf numFmtId="197" fontId="6" fillId="0" borderId="15" xfId="49" applyNumberFormat="1" applyFont="1" applyBorder="1" applyAlignment="1">
      <alignment horizontal="center" vertical="center"/>
    </xf>
    <xf numFmtId="197" fontId="6" fillId="0" borderId="15" xfId="49" applyNumberFormat="1" applyFont="1" applyBorder="1" applyAlignment="1" quotePrefix="1">
      <alignment vertical="center"/>
    </xf>
    <xf numFmtId="197" fontId="6" fillId="0" borderId="15" xfId="49" applyNumberFormat="1" applyFont="1" applyBorder="1" applyAlignment="1" quotePrefix="1">
      <alignment vertical="center" wrapText="1"/>
    </xf>
    <xf numFmtId="197" fontId="61" fillId="0" borderId="0" xfId="0" applyNumberFormat="1" applyFont="1" applyAlignment="1">
      <alignment horizontal="right" vertical="center"/>
    </xf>
    <xf numFmtId="197" fontId="61" fillId="0" borderId="29" xfId="49" applyNumberFormat="1" applyFont="1" applyBorder="1" applyAlignment="1">
      <alignment horizontal="distributed" vertical="center"/>
    </xf>
    <xf numFmtId="197" fontId="61" fillId="0" borderId="17" xfId="49" applyNumberFormat="1" applyFont="1" applyBorder="1" applyAlignment="1">
      <alignment horizontal="distributed" vertical="center" wrapText="1"/>
    </xf>
    <xf numFmtId="0" fontId="61" fillId="0" borderId="17" xfId="0" applyFont="1" applyBorder="1" applyAlignment="1">
      <alignment horizontal="distributed" vertical="center"/>
    </xf>
    <xf numFmtId="197" fontId="61" fillId="0" borderId="29" xfId="49" applyNumberFormat="1" applyFont="1" applyBorder="1" applyAlignment="1">
      <alignment horizontal="distributed" vertical="center" wrapText="1"/>
    </xf>
    <xf numFmtId="197" fontId="61" fillId="0" borderId="46" xfId="49" applyNumberFormat="1" applyFont="1" applyBorder="1" applyAlignment="1">
      <alignment horizontal="distributed" vertical="center"/>
    </xf>
    <xf numFmtId="197" fontId="61" fillId="0" borderId="18" xfId="49" applyNumberFormat="1" applyFont="1" applyBorder="1" applyAlignment="1">
      <alignment horizontal="distributed" vertical="center" wrapText="1"/>
    </xf>
    <xf numFmtId="0" fontId="61" fillId="0" borderId="17" xfId="0" applyFont="1" applyBorder="1" applyAlignment="1">
      <alignment horizontal="distributed" vertical="center" wrapText="1"/>
    </xf>
    <xf numFmtId="0" fontId="61" fillId="0" borderId="17" xfId="0" applyFont="1" applyBorder="1" applyAlignment="1">
      <alignment vertical="top" wrapText="1"/>
    </xf>
    <xf numFmtId="0" fontId="61" fillId="0" borderId="15" xfId="0" applyFont="1" applyBorder="1" applyAlignment="1">
      <alignment horizontal="distributed" vertical="center"/>
    </xf>
    <xf numFmtId="0" fontId="61" fillId="0" borderId="15" xfId="0" applyFont="1" applyBorder="1" applyAlignment="1">
      <alignment vertical="top" wrapText="1"/>
    </xf>
    <xf numFmtId="0" fontId="61" fillId="0" borderId="25" xfId="0" applyFont="1" applyBorder="1" applyAlignment="1">
      <alignment horizontal="distributed" vertical="center"/>
    </xf>
    <xf numFmtId="193" fontId="61" fillId="0" borderId="23" xfId="0" applyNumberFormat="1" applyFont="1" applyBorder="1" applyAlignment="1">
      <alignment vertical="center" shrinkToFit="1"/>
    </xf>
    <xf numFmtId="0" fontId="6" fillId="0" borderId="0" xfId="0" applyFont="1" applyFill="1" applyAlignment="1">
      <alignment horizontal="right"/>
    </xf>
    <xf numFmtId="0" fontId="61" fillId="0" borderId="0" xfId="0" applyFont="1" applyAlignment="1">
      <alignment horizontal="right" vertical="center"/>
    </xf>
    <xf numFmtId="38" fontId="61" fillId="0" borderId="46" xfId="49" applyFont="1" applyBorder="1" applyAlignment="1" quotePrefix="1">
      <alignment horizontal="left" vertical="center"/>
    </xf>
    <xf numFmtId="38" fontId="61" fillId="0" borderId="11" xfId="49" applyFont="1" applyBorder="1" applyAlignment="1" quotePrefix="1">
      <alignment horizontal="distributed" vertical="center" shrinkToFit="1"/>
    </xf>
    <xf numFmtId="38" fontId="61" fillId="0" borderId="11" xfId="49" applyFont="1" applyBorder="1" applyAlignment="1" quotePrefix="1">
      <alignment horizontal="center" vertical="center" shrinkToFit="1"/>
    </xf>
    <xf numFmtId="38" fontId="61" fillId="0" borderId="18" xfId="49" applyFont="1" applyBorder="1" applyAlignment="1" quotePrefix="1">
      <alignment horizontal="distributed" vertical="center" shrinkToFit="1"/>
    </xf>
    <xf numFmtId="38" fontId="61" fillId="0" borderId="11" xfId="49" applyFont="1" applyBorder="1" applyAlignment="1">
      <alignment horizontal="distributed" vertical="center" shrinkToFit="1"/>
    </xf>
    <xf numFmtId="38" fontId="61" fillId="0" borderId="14" xfId="49" applyFont="1" applyBorder="1" applyAlignment="1">
      <alignment horizontal="distributed" vertical="center" shrinkToFit="1"/>
    </xf>
    <xf numFmtId="38" fontId="61" fillId="0" borderId="14" xfId="49" applyFont="1" applyBorder="1" applyAlignment="1" quotePrefix="1">
      <alignment horizontal="distributed" vertical="center" shrinkToFit="1"/>
    </xf>
    <xf numFmtId="38" fontId="61" fillId="0" borderId="14" xfId="49" applyFont="1" applyBorder="1" applyAlignment="1" quotePrefix="1">
      <alignment horizontal="center" vertical="center" shrinkToFit="1"/>
    </xf>
    <xf numFmtId="38" fontId="61" fillId="0" borderId="25" xfId="49" applyFont="1" applyBorder="1" applyAlignment="1">
      <alignment horizontal="center" vertical="center" shrinkToFit="1"/>
    </xf>
    <xf numFmtId="38" fontId="61" fillId="0" borderId="19" xfId="49" applyFont="1" applyBorder="1" applyAlignment="1" quotePrefix="1">
      <alignment horizontal="distributed" vertical="center" shrinkToFit="1"/>
    </xf>
    <xf numFmtId="38" fontId="61" fillId="0" borderId="12" xfId="49" applyFont="1" applyBorder="1" applyAlignment="1" quotePrefix="1">
      <alignment horizontal="distributed" vertical="center" shrinkToFit="1"/>
    </xf>
    <xf numFmtId="191" fontId="61" fillId="0" borderId="24" xfId="0" applyNumberFormat="1" applyFont="1" applyBorder="1" applyAlignment="1">
      <alignment vertical="center" shrinkToFit="1"/>
    </xf>
    <xf numFmtId="191" fontId="61" fillId="0" borderId="18" xfId="49" applyNumberFormat="1" applyFont="1" applyBorder="1" applyAlignment="1">
      <alignment vertical="center" shrinkToFit="1"/>
    </xf>
    <xf numFmtId="191" fontId="61" fillId="0" borderId="25" xfId="49" applyNumberFormat="1" applyFont="1" applyBorder="1" applyAlignment="1">
      <alignment vertical="center" shrinkToFit="1"/>
    </xf>
    <xf numFmtId="38" fontId="6" fillId="0" borderId="17" xfId="49" applyFont="1" applyBorder="1" applyAlignment="1" quotePrefix="1">
      <alignment horizontal="distributed" vertical="center"/>
    </xf>
    <xf numFmtId="38" fontId="6" fillId="0" borderId="30" xfId="49" applyFont="1" applyBorder="1" applyAlignment="1" quotePrefix="1">
      <alignment horizontal="distributed" vertical="center"/>
    </xf>
    <xf numFmtId="38" fontId="6" fillId="0" borderId="30" xfId="49" applyFont="1" applyBorder="1" applyAlignment="1" quotePrefix="1">
      <alignment horizontal="distributed" vertical="center" shrinkToFit="1"/>
    </xf>
    <xf numFmtId="38" fontId="6" fillId="0" borderId="17" xfId="49" applyFont="1" applyBorder="1" applyAlignment="1" quotePrefix="1">
      <alignment horizontal="distributed" vertical="center" shrinkToFit="1"/>
    </xf>
    <xf numFmtId="38" fontId="6" fillId="0" borderId="0" xfId="49" applyFont="1" applyBorder="1" applyAlignment="1" quotePrefix="1">
      <alignment horizontal="distributed" vertical="center"/>
    </xf>
    <xf numFmtId="38" fontId="6" fillId="0" borderId="30" xfId="49" applyFont="1" applyBorder="1" applyAlignment="1" quotePrefix="1">
      <alignment horizontal="center" vertical="center"/>
    </xf>
    <xf numFmtId="38" fontId="6" fillId="0" borderId="30" xfId="49" applyFont="1" applyBorder="1" applyAlignment="1" quotePrefix="1">
      <alignment horizontal="distributed" vertical="center" wrapText="1"/>
    </xf>
    <xf numFmtId="38" fontId="6" fillId="0" borderId="18" xfId="49" applyFont="1" applyBorder="1" applyAlignment="1" quotePrefix="1">
      <alignment horizontal="distributed" vertical="center"/>
    </xf>
    <xf numFmtId="193" fontId="6" fillId="0" borderId="19" xfId="0" applyNumberFormat="1" applyFont="1" applyBorder="1" applyAlignment="1">
      <alignment vertical="center" shrinkToFit="1"/>
    </xf>
    <xf numFmtId="193" fontId="6" fillId="0" borderId="31" xfId="0" applyNumberFormat="1" applyFont="1" applyBorder="1" applyAlignment="1">
      <alignment vertical="center" shrinkToFit="1"/>
    </xf>
    <xf numFmtId="38" fontId="6" fillId="0" borderId="21" xfId="49" applyFont="1" applyBorder="1" applyAlignment="1" quotePrefix="1">
      <alignment horizontal="center" vertical="center"/>
    </xf>
    <xf numFmtId="38" fontId="6" fillId="0" borderId="19" xfId="49" applyFont="1" applyBorder="1" applyAlignment="1" quotePrefix="1">
      <alignment vertical="center"/>
    </xf>
    <xf numFmtId="38" fontId="6" fillId="0" borderId="12" xfId="49" applyFont="1" applyBorder="1" applyAlignment="1" quotePrefix="1">
      <alignment vertical="center"/>
    </xf>
    <xf numFmtId="38" fontId="61" fillId="0" borderId="12" xfId="49" applyFont="1" applyBorder="1" applyAlignment="1" quotePrefix="1">
      <alignment horizontal="left" vertical="center"/>
    </xf>
    <xf numFmtId="38" fontId="6" fillId="0" borderId="12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38" xfId="49" applyFont="1" applyBorder="1" applyAlignment="1">
      <alignment horizontal="left" vertical="center"/>
    </xf>
    <xf numFmtId="38" fontId="6" fillId="0" borderId="45" xfId="49" applyFont="1" applyBorder="1" applyAlignment="1">
      <alignment horizontal="left" vertical="center"/>
    </xf>
    <xf numFmtId="38" fontId="6" fillId="0" borderId="44" xfId="49" applyFont="1" applyBorder="1" applyAlignment="1" quotePrefix="1">
      <alignment horizontal="left" vertical="center"/>
    </xf>
    <xf numFmtId="38" fontId="6" fillId="0" borderId="31" xfId="49" applyFont="1" applyBorder="1" applyAlignment="1">
      <alignment vertical="center"/>
    </xf>
    <xf numFmtId="38" fontId="61" fillId="0" borderId="10" xfId="49" applyFont="1" applyBorder="1" applyAlignment="1" quotePrefix="1">
      <alignment horizontal="distributed" vertical="center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15" xfId="49" applyFont="1" applyBorder="1" applyAlignment="1" quotePrefix="1">
      <alignment horizontal="distributed" vertical="center" shrinkToFit="1"/>
    </xf>
    <xf numFmtId="38" fontId="12" fillId="0" borderId="41" xfId="49" applyFont="1" applyBorder="1" applyAlignment="1">
      <alignment vertical="center"/>
    </xf>
    <xf numFmtId="38" fontId="12" fillId="0" borderId="47" xfId="49" applyFont="1" applyBorder="1" applyAlignment="1">
      <alignment horizontal="distributed" vertical="center"/>
    </xf>
    <xf numFmtId="38" fontId="6" fillId="0" borderId="30" xfId="49" applyFont="1" applyBorder="1" applyAlignment="1" quotePrefix="1">
      <alignment horizontal="left" vertical="center"/>
    </xf>
    <xf numFmtId="38" fontId="6" fillId="0" borderId="28" xfId="49" applyFont="1" applyBorder="1" applyAlignment="1" quotePrefix="1">
      <alignment horizontal="left" vertical="center"/>
    </xf>
    <xf numFmtId="38" fontId="6" fillId="0" borderId="28" xfId="49" applyFont="1" applyBorder="1" applyAlignment="1">
      <alignment horizontal="distributed" vertical="center"/>
    </xf>
    <xf numFmtId="38" fontId="6" fillId="0" borderId="20" xfId="49" applyFont="1" applyBorder="1" applyAlignment="1">
      <alignment horizontal="distributed" vertical="center"/>
    </xf>
    <xf numFmtId="38" fontId="6" fillId="0" borderId="19" xfId="49" applyFont="1" applyBorder="1" applyAlignment="1">
      <alignment horizontal="distributed" vertical="center"/>
    </xf>
    <xf numFmtId="38" fontId="6" fillId="0" borderId="12" xfId="49" applyFont="1" applyBorder="1" applyAlignment="1" quotePrefix="1">
      <alignment horizontal="left" vertical="center"/>
    </xf>
    <xf numFmtId="38" fontId="6" fillId="0" borderId="30" xfId="49" applyNumberFormat="1" applyFont="1" applyBorder="1" applyAlignment="1" quotePrefix="1">
      <alignment horizontal="left" vertical="center"/>
    </xf>
    <xf numFmtId="0" fontId="6" fillId="0" borderId="19" xfId="0" applyFont="1" applyBorder="1" applyAlignment="1">
      <alignment vertical="center"/>
    </xf>
    <xf numFmtId="38" fontId="6" fillId="0" borderId="11" xfId="49" applyFont="1" applyBorder="1" applyAlignment="1" quotePrefix="1">
      <alignment horizontal="distributed" vertical="center" shrinkToFit="1"/>
    </xf>
    <xf numFmtId="38" fontId="6" fillId="0" borderId="30" xfId="49" applyNumberFormat="1" applyFont="1" applyBorder="1" applyAlignment="1" quotePrefix="1">
      <alignment horizontal="distributed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distributed" vertical="center"/>
    </xf>
    <xf numFmtId="38" fontId="6" fillId="0" borderId="47" xfId="49" applyFont="1" applyBorder="1" applyAlignment="1">
      <alignment horizontal="distributed" vertical="center"/>
    </xf>
    <xf numFmtId="38" fontId="6" fillId="0" borderId="30" xfId="49" applyNumberFormat="1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38" fontId="6" fillId="0" borderId="18" xfId="49" applyFont="1" applyBorder="1" applyAlignment="1" quotePrefix="1">
      <alignment horizontal="center" vertical="center"/>
    </xf>
    <xf numFmtId="38" fontId="6" fillId="0" borderId="17" xfId="49" applyNumberFormat="1" applyFont="1" applyBorder="1" applyAlignment="1">
      <alignment horizontal="distributed" vertical="center"/>
    </xf>
    <xf numFmtId="38" fontId="12" fillId="0" borderId="48" xfId="49" applyFont="1" applyBorder="1" applyAlignment="1">
      <alignment horizontal="distributed" vertical="center"/>
    </xf>
    <xf numFmtId="38" fontId="6" fillId="0" borderId="21" xfId="49" applyFont="1" applyBorder="1" applyAlignment="1" quotePrefix="1">
      <alignment horizontal="left" vertical="center"/>
    </xf>
    <xf numFmtId="38" fontId="6" fillId="0" borderId="21" xfId="49" applyFont="1" applyBorder="1" applyAlignment="1" quotePrefix="1">
      <alignment horizontal="distributed" vertical="center"/>
    </xf>
    <xf numFmtId="38" fontId="6" fillId="0" borderId="21" xfId="49" applyFont="1" applyBorder="1" applyAlignment="1">
      <alignment horizontal="distributed" vertical="center"/>
    </xf>
    <xf numFmtId="38" fontId="6" fillId="0" borderId="14" xfId="49" applyFont="1" applyBorder="1" applyAlignment="1" quotePrefix="1">
      <alignment horizontal="distributed" vertical="center"/>
    </xf>
    <xf numFmtId="38" fontId="6" fillId="0" borderId="14" xfId="49" applyFont="1" applyBorder="1" applyAlignment="1" quotePrefix="1">
      <alignment horizontal="left" vertical="center"/>
    </xf>
    <xf numFmtId="38" fontId="6" fillId="0" borderId="15" xfId="49" applyNumberFormat="1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center" vertical="center"/>
    </xf>
    <xf numFmtId="38" fontId="6" fillId="0" borderId="25" xfId="49" applyFont="1" applyBorder="1" applyAlignment="1" quotePrefix="1">
      <alignment horizontal="center" vertical="center"/>
    </xf>
    <xf numFmtId="191" fontId="61" fillId="0" borderId="19" xfId="49" applyNumberFormat="1" applyFont="1" applyBorder="1" applyAlignment="1">
      <alignment vertical="center" shrinkToFit="1"/>
    </xf>
    <xf numFmtId="38" fontId="61" fillId="0" borderId="41" xfId="49" applyFont="1" applyBorder="1" applyAlignment="1">
      <alignment vertical="center"/>
    </xf>
    <xf numFmtId="38" fontId="61" fillId="0" borderId="36" xfId="49" applyFont="1" applyBorder="1" applyAlignment="1" quotePrefix="1">
      <alignment horizontal="left" vertical="center" shrinkToFit="1"/>
    </xf>
    <xf numFmtId="38" fontId="61" fillId="0" borderId="34" xfId="49" applyFont="1" applyBorder="1" applyAlignment="1" quotePrefix="1">
      <alignment horizontal="left" vertical="center" shrinkToFit="1"/>
    </xf>
    <xf numFmtId="38" fontId="61" fillId="0" borderId="34" xfId="49" applyFont="1" applyBorder="1" applyAlignment="1">
      <alignment vertical="center" shrinkToFit="1"/>
    </xf>
    <xf numFmtId="38" fontId="61" fillId="0" borderId="34" xfId="49" applyFont="1" applyBorder="1" applyAlignment="1" quotePrefix="1">
      <alignment vertical="center" shrinkToFit="1"/>
    </xf>
    <xf numFmtId="38" fontId="61" fillId="0" borderId="35" xfId="49" applyFont="1" applyBorder="1" applyAlignment="1">
      <alignment vertical="center" shrinkToFit="1"/>
    </xf>
    <xf numFmtId="38" fontId="61" fillId="0" borderId="34" xfId="49" applyFont="1" applyBorder="1" applyAlignment="1" quotePrefix="1">
      <alignment horizontal="left" vertical="center"/>
    </xf>
    <xf numFmtId="38" fontId="61" fillId="0" borderId="43" xfId="49" applyFont="1" applyBorder="1" applyAlignment="1" quotePrefix="1">
      <alignment horizontal="left" vertical="center"/>
    </xf>
    <xf numFmtId="38" fontId="61" fillId="0" borderId="29" xfId="49" applyFont="1" applyBorder="1" applyAlignment="1" quotePrefix="1">
      <alignment horizontal="left" vertical="center"/>
    </xf>
    <xf numFmtId="38" fontId="61" fillId="0" borderId="35" xfId="49" applyFont="1" applyBorder="1" applyAlignment="1" quotePrefix="1">
      <alignment horizontal="left" vertical="center"/>
    </xf>
    <xf numFmtId="38" fontId="61" fillId="0" borderId="36" xfId="49" applyFont="1" applyBorder="1" applyAlignment="1" quotePrefix="1">
      <alignment horizontal="left" vertical="center"/>
    </xf>
    <xf numFmtId="38" fontId="61" fillId="0" borderId="20" xfId="49" applyFont="1" applyBorder="1" applyAlignment="1" quotePrefix="1">
      <alignment horizontal="left" vertical="center" shrinkToFit="1"/>
    </xf>
    <xf numFmtId="38" fontId="61" fillId="0" borderId="38" xfId="49" applyFont="1" applyBorder="1" applyAlignment="1">
      <alignment horizontal="center" vertical="center" shrinkToFit="1"/>
    </xf>
    <xf numFmtId="38" fontId="61" fillId="0" borderId="19" xfId="49" applyFont="1" applyBorder="1" applyAlignment="1" quotePrefix="1">
      <alignment horizontal="left" vertical="center" shrinkToFit="1"/>
    </xf>
    <xf numFmtId="38" fontId="61" fillId="0" borderId="0" xfId="49" applyFont="1" applyBorder="1" applyAlignment="1" quotePrefix="1">
      <alignment horizontal="distributed" vertical="center" shrinkToFit="1"/>
    </xf>
    <xf numFmtId="38" fontId="61" fillId="0" borderId="20" xfId="49" applyFont="1" applyBorder="1" applyAlignment="1" quotePrefix="1">
      <alignment horizontal="left" vertical="center"/>
    </xf>
    <xf numFmtId="38" fontId="61" fillId="0" borderId="19" xfId="49" applyFont="1" applyBorder="1" applyAlignment="1" quotePrefix="1">
      <alignment horizontal="left" vertical="center"/>
    </xf>
    <xf numFmtId="38" fontId="61" fillId="0" borderId="30" xfId="49" applyFont="1" applyBorder="1" applyAlignment="1" quotePrefix="1">
      <alignment horizontal="distributed" vertical="center"/>
    </xf>
    <xf numFmtId="38" fontId="61" fillId="0" borderId="17" xfId="49" applyFont="1" applyBorder="1" applyAlignment="1" quotePrefix="1">
      <alignment horizontal="distributed" vertical="center"/>
    </xf>
    <xf numFmtId="38" fontId="61" fillId="0" borderId="38" xfId="49" applyFont="1" applyBorder="1" applyAlignment="1">
      <alignment horizontal="distributed" vertical="center"/>
    </xf>
    <xf numFmtId="38" fontId="61" fillId="0" borderId="45" xfId="49" applyFont="1" applyBorder="1" applyAlignment="1">
      <alignment horizontal="distributed" vertical="center"/>
    </xf>
    <xf numFmtId="38" fontId="61" fillId="0" borderId="44" xfId="49" applyFont="1" applyBorder="1" applyAlignment="1" quotePrefix="1">
      <alignment horizontal="left" vertical="center"/>
    </xf>
    <xf numFmtId="38" fontId="61" fillId="0" borderId="12" xfId="49" applyFont="1" applyBorder="1" applyAlignment="1">
      <alignment horizontal="center" vertical="center" shrinkToFit="1"/>
    </xf>
    <xf numFmtId="38" fontId="61" fillId="0" borderId="17" xfId="49" applyFont="1" applyBorder="1" applyAlignment="1" quotePrefix="1">
      <alignment horizontal="left" vertical="center" shrinkToFit="1"/>
    </xf>
    <xf numFmtId="38" fontId="61" fillId="0" borderId="0" xfId="49" applyFont="1" applyBorder="1" applyAlignment="1">
      <alignment horizontal="center" vertical="center" shrinkToFit="1"/>
    </xf>
    <xf numFmtId="38" fontId="61" fillId="0" borderId="44" xfId="49" applyFont="1" applyBorder="1" applyAlignment="1">
      <alignment horizontal="center" vertical="center" shrinkToFit="1"/>
    </xf>
    <xf numFmtId="38" fontId="61" fillId="0" borderId="19" xfId="49" applyFont="1" applyBorder="1" applyAlignment="1" quotePrefix="1">
      <alignment horizontal="center" vertical="center" shrinkToFit="1"/>
    </xf>
    <xf numFmtId="38" fontId="70" fillId="0" borderId="19" xfId="49" applyFont="1" applyBorder="1" applyAlignment="1" quotePrefix="1">
      <alignment horizontal="center" vertical="center" shrinkToFit="1"/>
    </xf>
    <xf numFmtId="0" fontId="61" fillId="0" borderId="17" xfId="49" applyNumberFormat="1" applyFont="1" applyBorder="1" applyAlignment="1" quotePrefix="1">
      <alignment horizontal="distributed" vertical="center" shrinkToFit="1"/>
    </xf>
    <xf numFmtId="38" fontId="61" fillId="0" borderId="0" xfId="49" applyFont="1" applyBorder="1" applyAlignment="1" quotePrefix="1">
      <alignment horizontal="center" vertical="center" shrinkToFit="1"/>
    </xf>
    <xf numFmtId="38" fontId="70" fillId="0" borderId="17" xfId="49" applyFont="1" applyBorder="1" applyAlignment="1" quotePrefix="1">
      <alignment horizontal="distributed" vertical="center" shrinkToFit="1"/>
    </xf>
    <xf numFmtId="38" fontId="70" fillId="0" borderId="30" xfId="49" applyFont="1" applyBorder="1" applyAlignment="1" quotePrefix="1">
      <alignment horizontal="distributed" vertical="center" shrinkToFit="1"/>
    </xf>
    <xf numFmtId="0" fontId="61" fillId="0" borderId="17" xfId="49" applyNumberFormat="1" applyFont="1" applyBorder="1" applyAlignment="1">
      <alignment horizontal="center" vertical="center" shrinkToFit="1"/>
    </xf>
    <xf numFmtId="38" fontId="61" fillId="0" borderId="0" xfId="49" applyFont="1" applyBorder="1" applyAlignment="1">
      <alignment horizontal="distributed" vertical="center" shrinkToFit="1"/>
    </xf>
    <xf numFmtId="38" fontId="61" fillId="0" borderId="17" xfId="49" applyFont="1" applyBorder="1" applyAlignment="1">
      <alignment vertical="center" wrapText="1"/>
    </xf>
    <xf numFmtId="38" fontId="70" fillId="0" borderId="30" xfId="49" applyFont="1" applyBorder="1" applyAlignment="1" quotePrefix="1">
      <alignment horizontal="center" vertical="center" shrinkToFit="1"/>
    </xf>
    <xf numFmtId="38" fontId="61" fillId="0" borderId="21" xfId="49" applyFont="1" applyBorder="1" applyAlignment="1" quotePrefix="1">
      <alignment horizontal="distributed" vertical="center" shrinkToFit="1"/>
    </xf>
    <xf numFmtId="0" fontId="61" fillId="0" borderId="15" xfId="49" applyNumberFormat="1" applyFont="1" applyBorder="1" applyAlignment="1">
      <alignment horizontal="center" vertical="center" shrinkToFit="1"/>
    </xf>
    <xf numFmtId="38" fontId="61" fillId="0" borderId="28" xfId="49" applyFont="1" applyBorder="1" applyAlignment="1">
      <alignment horizontal="center" vertical="center" shrinkToFit="1"/>
    </xf>
    <xf numFmtId="38" fontId="61" fillId="0" borderId="28" xfId="49" applyFont="1" applyBorder="1" applyAlignment="1" quotePrefix="1">
      <alignment horizontal="center" vertical="center" shrinkToFit="1"/>
    </xf>
    <xf numFmtId="0" fontId="66" fillId="0" borderId="15" xfId="0" applyFont="1" applyBorder="1" applyAlignment="1">
      <alignment vertical="center" wrapText="1"/>
    </xf>
    <xf numFmtId="193" fontId="61" fillId="0" borderId="19" xfId="49" applyNumberFormat="1" applyFont="1" applyBorder="1" applyAlignment="1">
      <alignment vertical="center" shrinkToFit="1"/>
    </xf>
    <xf numFmtId="193" fontId="61" fillId="0" borderId="17" xfId="49" applyNumberFormat="1" applyFont="1" applyBorder="1" applyAlignment="1">
      <alignment vertical="center" shrinkToFit="1"/>
    </xf>
    <xf numFmtId="38" fontId="6" fillId="0" borderId="0" xfId="49" applyFont="1" applyAlignment="1">
      <alignment horizontal="right" vertical="center"/>
    </xf>
    <xf numFmtId="38" fontId="6" fillId="0" borderId="29" xfId="49" applyFont="1" applyFill="1" applyBorder="1" applyAlignment="1" quotePrefix="1">
      <alignment horizontal="left" vertical="center"/>
    </xf>
    <xf numFmtId="38" fontId="6" fillId="0" borderId="29" xfId="49" applyFont="1" applyFill="1" applyBorder="1" applyAlignment="1" quotePrefix="1">
      <alignment vertical="center"/>
    </xf>
    <xf numFmtId="38" fontId="6" fillId="0" borderId="11" xfId="49" applyFont="1" applyFill="1" applyBorder="1" applyAlignment="1" quotePrefix="1">
      <alignment horizontal="distributed" vertical="center" wrapText="1"/>
    </xf>
    <xf numFmtId="38" fontId="6" fillId="0" borderId="17" xfId="49" applyFont="1" applyFill="1" applyBorder="1" applyAlignment="1" quotePrefix="1">
      <alignment horizontal="distributed" vertical="center" wrapText="1"/>
    </xf>
    <xf numFmtId="38" fontId="6" fillId="0" borderId="11" xfId="49" applyFont="1" applyFill="1" applyBorder="1" applyAlignment="1" quotePrefix="1">
      <alignment horizontal="distributed" vertical="center"/>
    </xf>
    <xf numFmtId="38" fontId="6" fillId="0" borderId="11" xfId="49" applyFont="1" applyFill="1" applyBorder="1" applyAlignment="1" quotePrefix="1">
      <alignment horizontal="left" vertical="center"/>
    </xf>
    <xf numFmtId="38" fontId="6" fillId="0" borderId="19" xfId="49" applyFont="1" applyFill="1" applyBorder="1" applyAlignment="1" quotePrefix="1">
      <alignment horizontal="left" vertical="center"/>
    </xf>
    <xf numFmtId="38" fontId="6" fillId="0" borderId="39" xfId="49" applyFont="1" applyFill="1" applyBorder="1" applyAlignment="1" quotePrefix="1">
      <alignment horizontal="left" vertical="center"/>
    </xf>
    <xf numFmtId="38" fontId="6" fillId="0" borderId="39" xfId="49" applyFont="1" applyFill="1" applyBorder="1" applyAlignment="1" quotePrefix="1">
      <alignment horizontal="distributed" vertical="center"/>
    </xf>
    <xf numFmtId="38" fontId="6" fillId="0" borderId="15" xfId="49" applyFont="1" applyFill="1" applyBorder="1" applyAlignment="1" quotePrefix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 quotePrefix="1">
      <alignment horizontal="distributed" vertical="center" wrapText="1" shrinkToFit="1"/>
    </xf>
    <xf numFmtId="38" fontId="6" fillId="0" borderId="14" xfId="49" applyFont="1" applyFill="1" applyBorder="1" applyAlignment="1" quotePrefix="1">
      <alignment horizontal="distributed" vertical="center"/>
    </xf>
    <xf numFmtId="38" fontId="6" fillId="0" borderId="16" xfId="49" applyFont="1" applyFill="1" applyBorder="1" applyAlignment="1" quotePrefix="1">
      <alignment horizontal="distributed" vertical="center" wrapText="1"/>
    </xf>
    <xf numFmtId="38" fontId="61" fillId="0" borderId="15" xfId="49" applyFont="1" applyFill="1" applyBorder="1" applyAlignment="1">
      <alignment horizontal="distributed" vertical="center" wrapText="1"/>
    </xf>
    <xf numFmtId="38" fontId="61" fillId="0" borderId="17" xfId="49" applyFont="1" applyFill="1" applyBorder="1" applyAlignment="1" quotePrefix="1">
      <alignment horizontal="distributed" vertical="center" wrapText="1"/>
    </xf>
    <xf numFmtId="38" fontId="61" fillId="0" borderId="17" xfId="49" applyFont="1" applyFill="1" applyBorder="1" applyAlignment="1" quotePrefix="1">
      <alignment horizontal="distributed" vertical="center"/>
    </xf>
    <xf numFmtId="38" fontId="10" fillId="0" borderId="11" xfId="49" applyFont="1" applyFill="1" applyBorder="1" applyAlignment="1" quotePrefix="1">
      <alignment horizontal="distributed" vertical="center"/>
    </xf>
    <xf numFmtId="38" fontId="10" fillId="0" borderId="14" xfId="49" applyFont="1" applyFill="1" applyBorder="1" applyAlignment="1" quotePrefix="1">
      <alignment horizontal="distributed" vertical="center"/>
    </xf>
    <xf numFmtId="38" fontId="68" fillId="0" borderId="0" xfId="49" applyFont="1" applyAlignment="1">
      <alignment vertical="center"/>
    </xf>
    <xf numFmtId="38" fontId="6" fillId="0" borderId="19" xfId="49" applyFont="1" applyBorder="1" applyAlignment="1" quotePrefix="1">
      <alignment horizontal="distributed" vertical="center"/>
    </xf>
    <xf numFmtId="38" fontId="10" fillId="0" borderId="17" xfId="49" applyFont="1" applyBorder="1" applyAlignment="1" quotePrefix="1">
      <alignment horizontal="distributed" vertical="center" shrinkToFit="1"/>
    </xf>
    <xf numFmtId="38" fontId="10" fillId="0" borderId="17" xfId="49" applyFont="1" applyBorder="1" applyAlignment="1" quotePrefix="1">
      <alignment horizontal="distributed" vertical="center" wrapText="1"/>
    </xf>
    <xf numFmtId="38" fontId="10" fillId="0" borderId="15" xfId="49" applyFont="1" applyBorder="1" applyAlignment="1" quotePrefix="1">
      <alignment horizontal="distributed" vertical="center"/>
    </xf>
    <xf numFmtId="38" fontId="10" fillId="0" borderId="15" xfId="49" applyFont="1" applyBorder="1" applyAlignment="1" quotePrefix="1">
      <alignment horizontal="distributed" vertical="center" wrapText="1"/>
    </xf>
    <xf numFmtId="38" fontId="6" fillId="0" borderId="15" xfId="49" applyFont="1" applyBorder="1" applyAlignment="1" quotePrefix="1">
      <alignment horizontal="distributed" vertical="center" wrapText="1"/>
    </xf>
    <xf numFmtId="38" fontId="61" fillId="0" borderId="0" xfId="49" applyFont="1" applyAlignment="1">
      <alignment horizontal="right" vertical="center"/>
    </xf>
    <xf numFmtId="38" fontId="6" fillId="0" borderId="18" xfId="49" applyFont="1" applyBorder="1" applyAlignment="1">
      <alignment horizontal="distributed" vertical="center"/>
    </xf>
    <xf numFmtId="38" fontId="6" fillId="0" borderId="25" xfId="49" applyFont="1" applyBorder="1" applyAlignment="1">
      <alignment horizontal="distributed" vertical="center"/>
    </xf>
    <xf numFmtId="41" fontId="61" fillId="0" borderId="24" xfId="0" applyNumberFormat="1" applyFont="1" applyBorder="1" applyAlignment="1">
      <alignment vertical="center" shrinkToFit="1"/>
    </xf>
    <xf numFmtId="38" fontId="64" fillId="0" borderId="45" xfId="49" applyFont="1" applyFill="1" applyBorder="1" applyAlignment="1" quotePrefix="1">
      <alignment horizontal="center" vertical="center"/>
    </xf>
    <xf numFmtId="193" fontId="61" fillId="0" borderId="24" xfId="0" applyNumberFormat="1" applyFont="1" applyBorder="1" applyAlignment="1">
      <alignment vertical="center" shrinkToFit="1"/>
    </xf>
    <xf numFmtId="38" fontId="64" fillId="0" borderId="17" xfId="49" applyFont="1" applyFill="1" applyBorder="1" applyAlignment="1" quotePrefix="1">
      <alignment horizontal="center" vertical="center"/>
    </xf>
    <xf numFmtId="38" fontId="64" fillId="0" borderId="11" xfId="49" applyFont="1" applyFill="1" applyBorder="1" applyAlignment="1" quotePrefix="1">
      <alignment horizontal="center" vertical="center"/>
    </xf>
    <xf numFmtId="38" fontId="64" fillId="0" borderId="17" xfId="49" applyFont="1" applyFill="1" applyBorder="1" applyAlignment="1" quotePrefix="1">
      <alignment horizontal="right" vertical="center"/>
    </xf>
    <xf numFmtId="38" fontId="64" fillId="0" borderId="14" xfId="49" applyFont="1" applyFill="1" applyBorder="1" applyAlignment="1" quotePrefix="1">
      <alignment horizontal="right" vertical="center" wrapText="1"/>
    </xf>
    <xf numFmtId="38" fontId="64" fillId="0" borderId="49" xfId="49" applyFont="1" applyFill="1" applyBorder="1" applyAlignment="1" quotePrefix="1">
      <alignment horizontal="center" vertical="center" shrinkToFit="1"/>
    </xf>
    <xf numFmtId="38" fontId="64" fillId="0" borderId="45" xfId="49" applyFont="1" applyFill="1" applyBorder="1" applyAlignment="1" quotePrefix="1">
      <alignment horizontal="center" vertical="center" shrinkToFit="1"/>
    </xf>
    <xf numFmtId="38" fontId="64" fillId="0" borderId="45" xfId="49" applyFont="1" applyFill="1" applyBorder="1" applyAlignment="1" quotePrefix="1">
      <alignment vertical="center" shrinkToFit="1"/>
    </xf>
    <xf numFmtId="38" fontId="64" fillId="0" borderId="14" xfId="49" applyFont="1" applyFill="1" applyBorder="1" applyAlignment="1" quotePrefix="1">
      <alignment horizontal="center" vertical="center" shrinkToFit="1"/>
    </xf>
    <xf numFmtId="38" fontId="64" fillId="0" borderId="19" xfId="49" applyFont="1" applyFill="1" applyBorder="1" applyAlignment="1" quotePrefix="1">
      <alignment horizontal="left" vertical="center"/>
    </xf>
    <xf numFmtId="38" fontId="64" fillId="0" borderId="40" xfId="49" applyFont="1" applyFill="1" applyBorder="1" applyAlignment="1" quotePrefix="1">
      <alignment horizontal="center" vertical="center" shrinkToFit="1"/>
    </xf>
    <xf numFmtId="38" fontId="64" fillId="0" borderId="19" xfId="49" applyFont="1" applyFill="1" applyBorder="1" applyAlignment="1" quotePrefix="1">
      <alignment horizontal="left" vertical="center" shrinkToFit="1"/>
    </xf>
    <xf numFmtId="0" fontId="67" fillId="0" borderId="21" xfId="0" applyFont="1" applyFill="1" applyBorder="1" applyAlignment="1">
      <alignment vertical="center" wrapText="1"/>
    </xf>
    <xf numFmtId="0" fontId="67" fillId="0" borderId="28" xfId="0" applyFont="1" applyFill="1" applyBorder="1" applyAlignment="1">
      <alignment vertical="center" wrapText="1"/>
    </xf>
    <xf numFmtId="38" fontId="64" fillId="0" borderId="17" xfId="49" applyFont="1" applyFill="1" applyBorder="1" applyAlignment="1" quotePrefix="1">
      <alignment horizontal="center" vertical="center" wrapText="1"/>
    </xf>
    <xf numFmtId="38" fontId="64" fillId="0" borderId="14" xfId="49" applyFont="1" applyFill="1" applyBorder="1" applyAlignment="1" quotePrefix="1">
      <alignment horizontal="center" vertical="center" wrapText="1"/>
    </xf>
    <xf numFmtId="38" fontId="64" fillId="0" borderId="17" xfId="49" applyFont="1" applyFill="1" applyBorder="1" applyAlignment="1" quotePrefix="1">
      <alignment horizontal="right" vertical="center" shrinkToFit="1"/>
    </xf>
    <xf numFmtId="38" fontId="64" fillId="0" borderId="15" xfId="49" applyFont="1" applyFill="1" applyBorder="1" applyAlignment="1" quotePrefix="1">
      <alignment horizontal="right" vertical="center" shrinkToFit="1"/>
    </xf>
    <xf numFmtId="38" fontId="64" fillId="0" borderId="0" xfId="49" applyFont="1" applyFill="1" applyBorder="1" applyAlignment="1" quotePrefix="1">
      <alignment horizontal="center" vertical="center"/>
    </xf>
    <xf numFmtId="38" fontId="64" fillId="0" borderId="11" xfId="49" applyFont="1" applyFill="1" applyBorder="1" applyAlignment="1" quotePrefix="1">
      <alignment horizontal="left" vertical="center" shrinkToFit="1"/>
    </xf>
    <xf numFmtId="0" fontId="61" fillId="0" borderId="15" xfId="0" applyFont="1" applyFill="1" applyBorder="1" applyAlignment="1" quotePrefix="1">
      <alignment horizontal="right" vertical="center" shrinkToFit="1"/>
    </xf>
    <xf numFmtId="38" fontId="64" fillId="0" borderId="15" xfId="49" applyFont="1" applyFill="1" applyBorder="1" applyAlignment="1" quotePrefix="1">
      <alignment horizontal="center" vertical="center"/>
    </xf>
    <xf numFmtId="38" fontId="64" fillId="0" borderId="31" xfId="49" applyFont="1" applyFill="1" applyBorder="1" applyAlignment="1" quotePrefix="1">
      <alignment horizontal="left" vertical="center"/>
    </xf>
    <xf numFmtId="38" fontId="64" fillId="0" borderId="25" xfId="49" applyFont="1" applyFill="1" applyBorder="1" applyAlignment="1" quotePrefix="1">
      <alignment horizontal="center" vertical="center"/>
    </xf>
    <xf numFmtId="38" fontId="6" fillId="0" borderId="50" xfId="49" applyFont="1" applyBorder="1" applyAlignment="1">
      <alignment horizontal="center" vertical="center"/>
    </xf>
    <xf numFmtId="38" fontId="64" fillId="0" borderId="51" xfId="49" applyFont="1" applyBorder="1" applyAlignment="1">
      <alignment horizontal="center" vertical="center"/>
    </xf>
    <xf numFmtId="38" fontId="64" fillId="0" borderId="50" xfId="49" applyFont="1" applyFill="1" applyBorder="1" applyAlignment="1">
      <alignment horizontal="center" vertical="center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15" xfId="49" applyFont="1" applyBorder="1" applyAlignment="1" quotePrefix="1">
      <alignment horizontal="distributed" vertical="center" shrinkToFit="1"/>
    </xf>
    <xf numFmtId="0" fontId="6" fillId="0" borderId="46" xfId="0" applyFont="1" applyBorder="1" applyAlignment="1" quotePrefix="1">
      <alignment horizontal="distributed" vertical="center"/>
    </xf>
    <xf numFmtId="191" fontId="61" fillId="0" borderId="12" xfId="49" applyNumberFormat="1" applyFont="1" applyBorder="1" applyAlignment="1">
      <alignment vertical="center" shrinkToFit="1"/>
    </xf>
    <xf numFmtId="191" fontId="61" fillId="0" borderId="11" xfId="0" applyNumberFormat="1" applyFont="1" applyBorder="1" applyAlignment="1">
      <alignment vertical="center" shrinkToFit="1"/>
    </xf>
    <xf numFmtId="191" fontId="61" fillId="0" borderId="11" xfId="49" applyNumberFormat="1" applyFont="1" applyBorder="1" applyAlignment="1">
      <alignment vertical="center" shrinkToFit="1"/>
    </xf>
    <xf numFmtId="191" fontId="61" fillId="0" borderId="14" xfId="0" applyNumberFormat="1" applyFont="1" applyBorder="1" applyAlignment="1">
      <alignment vertical="center" shrinkToFit="1"/>
    </xf>
    <xf numFmtId="191" fontId="61" fillId="0" borderId="52" xfId="0" applyNumberFormat="1" applyFont="1" applyBorder="1" applyAlignment="1">
      <alignment vertical="center" shrinkToFit="1"/>
    </xf>
    <xf numFmtId="191" fontId="61" fillId="0" borderId="31" xfId="49" applyNumberFormat="1" applyFont="1" applyBorder="1" applyAlignment="1">
      <alignment vertical="center" shrinkToFit="1"/>
    </xf>
    <xf numFmtId="191" fontId="61" fillId="0" borderId="31" xfId="0" applyNumberFormat="1" applyFont="1" applyBorder="1" applyAlignment="1">
      <alignment vertical="center" shrinkToFit="1"/>
    </xf>
    <xf numFmtId="38" fontId="64" fillId="0" borderId="17" xfId="49" applyFont="1" applyFill="1" applyBorder="1" applyAlignment="1" quotePrefix="1">
      <alignment horizontal="center" vertical="center"/>
    </xf>
    <xf numFmtId="38" fontId="64" fillId="0" borderId="17" xfId="49" applyFont="1" applyFill="1" applyBorder="1" applyAlignment="1" quotePrefix="1">
      <alignment horizontal="center" vertical="center" shrinkToFit="1"/>
    </xf>
    <xf numFmtId="38" fontId="64" fillId="0" borderId="15" xfId="49" applyFont="1" applyFill="1" applyBorder="1" applyAlignment="1" quotePrefix="1">
      <alignment horizontal="center" vertical="center" shrinkToFit="1"/>
    </xf>
    <xf numFmtId="0" fontId="61" fillId="0" borderId="14" xfId="0" applyFont="1" applyFill="1" applyBorder="1" applyAlignment="1" quotePrefix="1">
      <alignment horizontal="right" vertical="center" wrapText="1"/>
    </xf>
    <xf numFmtId="0" fontId="0" fillId="0" borderId="14" xfId="0" applyFont="1" applyBorder="1" applyAlignment="1">
      <alignment horizontal="distributed" vertical="center"/>
    </xf>
    <xf numFmtId="197" fontId="61" fillId="0" borderId="17" xfId="49" applyNumberFormat="1" applyFont="1" applyBorder="1" applyAlignment="1">
      <alignment vertical="center" wrapText="1"/>
    </xf>
    <xf numFmtId="0" fontId="6" fillId="0" borderId="15" xfId="0" applyFont="1" applyBorder="1" applyAlignment="1" quotePrefix="1">
      <alignment horizontal="distributed" vertical="center"/>
    </xf>
    <xf numFmtId="38" fontId="6" fillId="0" borderId="49" xfId="49" applyFont="1" applyBorder="1" applyAlignment="1" quotePrefix="1">
      <alignment horizontal="center" vertical="center"/>
    </xf>
    <xf numFmtId="38" fontId="6" fillId="0" borderId="19" xfId="49" applyFont="1" applyBorder="1" applyAlignment="1" quotePrefix="1">
      <alignment horizontal="center" vertical="center"/>
    </xf>
    <xf numFmtId="38" fontId="6" fillId="0" borderId="15" xfId="49" applyFont="1" applyBorder="1" applyAlignment="1" quotePrefix="1">
      <alignment horizontal="center" vertical="center"/>
    </xf>
    <xf numFmtId="38" fontId="6" fillId="0" borderId="40" xfId="49" applyFont="1" applyBorder="1" applyAlignment="1" quotePrefix="1">
      <alignment horizontal="center" vertical="center"/>
    </xf>
    <xf numFmtId="38" fontId="6" fillId="0" borderId="38" xfId="49" applyFont="1" applyBorder="1" applyAlignment="1">
      <alignment horizontal="center" vertical="center"/>
    </xf>
    <xf numFmtId="38" fontId="6" fillId="0" borderId="45" xfId="49" applyFont="1" applyBorder="1" applyAlignment="1">
      <alignment horizontal="center" vertical="center"/>
    </xf>
    <xf numFmtId="38" fontId="6" fillId="0" borderId="38" xfId="49" applyFont="1" applyBorder="1" applyAlignment="1" quotePrefix="1">
      <alignment horizontal="center" vertical="center"/>
    </xf>
    <xf numFmtId="38" fontId="6" fillId="0" borderId="45" xfId="49" applyFont="1" applyBorder="1" applyAlignment="1" quotePrefix="1">
      <alignment horizontal="center" vertical="center"/>
    </xf>
    <xf numFmtId="38" fontId="6" fillId="0" borderId="40" xfId="49" applyFont="1" applyBorder="1" applyAlignment="1" quotePrefix="1">
      <alignment horizontal="center" vertical="center" shrinkToFit="1"/>
    </xf>
    <xf numFmtId="38" fontId="6" fillId="0" borderId="45" xfId="49" applyFont="1" applyBorder="1" applyAlignment="1" quotePrefix="1">
      <alignment horizontal="center" vertical="center" shrinkToFit="1"/>
    </xf>
    <xf numFmtId="38" fontId="6" fillId="0" borderId="53" xfId="49" applyFont="1" applyBorder="1" applyAlignment="1" quotePrefix="1">
      <alignment horizontal="center" vertical="center"/>
    </xf>
    <xf numFmtId="38" fontId="6" fillId="0" borderId="34" xfId="49" applyFont="1" applyBorder="1" applyAlignment="1" quotePrefix="1">
      <alignment horizontal="center" vertical="center"/>
    </xf>
    <xf numFmtId="38" fontId="6" fillId="0" borderId="35" xfId="49" applyFont="1" applyBorder="1" applyAlignment="1" quotePrefix="1">
      <alignment horizontal="center" vertical="center"/>
    </xf>
    <xf numFmtId="38" fontId="6" fillId="0" borderId="53" xfId="49" applyFont="1" applyFill="1" applyBorder="1" applyAlignment="1" quotePrefix="1">
      <alignment horizontal="center" vertical="center"/>
    </xf>
    <xf numFmtId="38" fontId="6" fillId="0" borderId="34" xfId="49" applyFont="1" applyFill="1" applyBorder="1" applyAlignment="1" quotePrefix="1">
      <alignment horizontal="center" vertical="center"/>
    </xf>
    <xf numFmtId="38" fontId="6" fillId="0" borderId="35" xfId="49" applyFont="1" applyFill="1" applyBorder="1" applyAlignment="1" quotePrefix="1">
      <alignment horizontal="center" vertical="center"/>
    </xf>
    <xf numFmtId="0" fontId="6" fillId="0" borderId="53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54" xfId="0" applyFont="1" applyBorder="1" applyAlignment="1" quotePrefix="1">
      <alignment horizontal="center" vertical="center"/>
    </xf>
    <xf numFmtId="38" fontId="6" fillId="0" borderId="21" xfId="49" applyFont="1" applyBorder="1" applyAlignment="1" quotePrefix="1">
      <alignment horizontal="center" vertical="center"/>
    </xf>
    <xf numFmtId="38" fontId="6" fillId="0" borderId="14" xfId="49" applyFont="1" applyBorder="1" applyAlignment="1" quotePrefix="1">
      <alignment horizontal="center" vertical="center"/>
    </xf>
    <xf numFmtId="197" fontId="6" fillId="0" borderId="28" xfId="49" applyNumberFormat="1" applyFont="1" applyBorder="1" applyAlignment="1" quotePrefix="1">
      <alignment horizontal="center" vertical="center"/>
    </xf>
    <xf numFmtId="197" fontId="6" fillId="0" borderId="14" xfId="49" applyNumberFormat="1" applyFont="1" applyBorder="1" applyAlignment="1">
      <alignment horizontal="center" vertical="center"/>
    </xf>
    <xf numFmtId="197" fontId="6" fillId="0" borderId="21" xfId="49" applyNumberFormat="1" applyFont="1" applyBorder="1" applyAlignment="1" quotePrefix="1">
      <alignment horizontal="center" vertical="center"/>
    </xf>
    <xf numFmtId="197" fontId="6" fillId="0" borderId="14" xfId="49" applyNumberFormat="1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1" fillId="0" borderId="41" xfId="49" applyFont="1" applyBorder="1" applyAlignment="1" quotePrefix="1">
      <alignment horizontal="distributed" vertical="center"/>
    </xf>
    <xf numFmtId="38" fontId="61" fillId="0" borderId="10" xfId="49" applyFont="1" applyBorder="1" applyAlignment="1" quotePrefix="1">
      <alignment horizontal="distributed" vertical="center"/>
    </xf>
    <xf numFmtId="38" fontId="61" fillId="0" borderId="33" xfId="49" applyFont="1" applyBorder="1" applyAlignment="1" quotePrefix="1">
      <alignment horizontal="distributed" vertical="center"/>
    </xf>
    <xf numFmtId="38" fontId="61" fillId="0" borderId="53" xfId="49" applyFont="1" applyBorder="1" applyAlignment="1" quotePrefix="1">
      <alignment horizontal="center" vertical="center"/>
    </xf>
    <xf numFmtId="38" fontId="61" fillId="0" borderId="34" xfId="49" applyFont="1" applyBorder="1" applyAlignment="1" quotePrefix="1">
      <alignment horizontal="center" vertical="center"/>
    </xf>
    <xf numFmtId="38" fontId="61" fillId="0" borderId="35" xfId="49" applyFont="1" applyBorder="1" applyAlignment="1" quotePrefix="1">
      <alignment horizontal="center" vertical="center"/>
    </xf>
    <xf numFmtId="38" fontId="61" fillId="0" borderId="36" xfId="49" applyFont="1" applyBorder="1" applyAlignment="1" quotePrefix="1">
      <alignment horizontal="center" vertical="center"/>
    </xf>
    <xf numFmtId="38" fontId="61" fillId="0" borderId="43" xfId="49" applyFont="1" applyBorder="1" applyAlignment="1" quotePrefix="1">
      <alignment horizontal="center" vertical="center"/>
    </xf>
    <xf numFmtId="38" fontId="61" fillId="0" borderId="37" xfId="49" applyFont="1" applyBorder="1" applyAlignment="1" quotePrefix="1">
      <alignment horizontal="center" vertical="center"/>
    </xf>
    <xf numFmtId="38" fontId="61" fillId="0" borderId="40" xfId="49" applyFont="1" applyBorder="1" applyAlignment="1" quotePrefix="1">
      <alignment horizontal="center" vertical="center" shrinkToFit="1"/>
    </xf>
    <xf numFmtId="38" fontId="61" fillId="0" borderId="38" xfId="49" applyFont="1" applyBorder="1" applyAlignment="1" quotePrefix="1">
      <alignment horizontal="center" vertical="center" shrinkToFit="1"/>
    </xf>
    <xf numFmtId="38" fontId="61" fillId="0" borderId="45" xfId="49" applyFont="1" applyBorder="1" applyAlignment="1" quotePrefix="1">
      <alignment horizontal="center" vertical="center" shrinkToFit="1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15" xfId="49" applyFont="1" applyBorder="1" applyAlignment="1" quotePrefix="1">
      <alignment horizontal="distributed" vertical="center" shrinkToFit="1"/>
    </xf>
    <xf numFmtId="38" fontId="6" fillId="0" borderId="36" xfId="49" applyFont="1" applyBorder="1" applyAlignment="1" quotePrefix="1">
      <alignment horizontal="center" vertical="center"/>
    </xf>
    <xf numFmtId="38" fontId="6" fillId="0" borderId="43" xfId="49" applyFont="1" applyBorder="1" applyAlignment="1" quotePrefix="1">
      <alignment horizontal="center" vertical="center"/>
    </xf>
    <xf numFmtId="38" fontId="6" fillId="0" borderId="37" xfId="49" applyFont="1" applyBorder="1" applyAlignment="1" quotePrefix="1">
      <alignment horizontal="center" vertical="center"/>
    </xf>
    <xf numFmtId="38" fontId="6" fillId="0" borderId="20" xfId="49" applyFont="1" applyBorder="1" applyAlignment="1" quotePrefix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55" xfId="49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6" fillId="0" borderId="12" xfId="49" applyFont="1" applyBorder="1" applyAlignment="1" quotePrefix="1">
      <alignment horizontal="center" vertical="center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0" borderId="30" xfId="49" applyFont="1" applyBorder="1" applyAlignment="1" quotePrefix="1">
      <alignment horizontal="center" vertical="center"/>
    </xf>
    <xf numFmtId="38" fontId="6" fillId="0" borderId="11" xfId="49" applyFont="1" applyBorder="1" applyAlignment="1" quotePrefix="1">
      <alignment horizontal="center" vertical="center"/>
    </xf>
    <xf numFmtId="38" fontId="61" fillId="0" borderId="20" xfId="49" applyFont="1" applyBorder="1" applyAlignment="1" quotePrefix="1">
      <alignment horizontal="center" vertical="center"/>
    </xf>
    <xf numFmtId="38" fontId="61" fillId="0" borderId="44" xfId="49" applyFont="1" applyBorder="1" applyAlignment="1">
      <alignment horizontal="center" vertical="center"/>
    </xf>
    <xf numFmtId="38" fontId="61" fillId="0" borderId="12" xfId="49" applyFont="1" applyBorder="1" applyAlignment="1">
      <alignment horizontal="center" vertical="center"/>
    </xf>
    <xf numFmtId="38" fontId="61" fillId="0" borderId="20" xfId="49" applyFont="1" applyBorder="1" applyAlignment="1" quotePrefix="1">
      <alignment horizontal="center" vertical="center" shrinkToFit="1"/>
    </xf>
    <xf numFmtId="38" fontId="61" fillId="0" borderId="44" xfId="49" applyFont="1" applyBorder="1" applyAlignment="1" quotePrefix="1">
      <alignment horizontal="center" vertical="center" shrinkToFit="1"/>
    </xf>
    <xf numFmtId="38" fontId="61" fillId="0" borderId="12" xfId="49" applyFont="1" applyBorder="1" applyAlignment="1" quotePrefix="1">
      <alignment horizontal="center" vertical="center" shrinkToFit="1"/>
    </xf>
    <xf numFmtId="38" fontId="6" fillId="0" borderId="41" xfId="49" applyFont="1" applyFill="1" applyBorder="1" applyAlignment="1">
      <alignment horizontal="distributed" vertical="center"/>
    </xf>
    <xf numFmtId="38" fontId="6" fillId="0" borderId="10" xfId="49" applyFont="1" applyFill="1" applyBorder="1" applyAlignment="1">
      <alignment horizontal="distributed" vertical="center"/>
    </xf>
    <xf numFmtId="38" fontId="6" fillId="0" borderId="33" xfId="49" applyFont="1" applyFill="1" applyBorder="1" applyAlignment="1">
      <alignment horizontal="distributed" vertical="center"/>
    </xf>
    <xf numFmtId="38" fontId="6" fillId="0" borderId="53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38" fontId="6" fillId="0" borderId="54" xfId="49" applyFont="1" applyFill="1" applyBorder="1" applyAlignment="1">
      <alignment horizontal="center" vertical="center"/>
    </xf>
    <xf numFmtId="38" fontId="64" fillId="0" borderId="53" xfId="49" applyFont="1" applyFill="1" applyBorder="1" applyAlignment="1" quotePrefix="1">
      <alignment horizontal="center" vertical="center"/>
    </xf>
    <xf numFmtId="38" fontId="64" fillId="0" borderId="34" xfId="49" applyFont="1" applyFill="1" applyBorder="1" applyAlignment="1" quotePrefix="1">
      <alignment horizontal="center" vertical="center"/>
    </xf>
    <xf numFmtId="38" fontId="64" fillId="0" borderId="54" xfId="49" applyFont="1" applyFill="1" applyBorder="1" applyAlignment="1" quotePrefix="1">
      <alignment horizontal="center" vertical="center"/>
    </xf>
    <xf numFmtId="38" fontId="64" fillId="0" borderId="35" xfId="49" applyFont="1" applyFill="1" applyBorder="1" applyAlignment="1" quotePrefix="1">
      <alignment horizontal="center" vertical="center"/>
    </xf>
    <xf numFmtId="38" fontId="64" fillId="0" borderId="20" xfId="49" applyFont="1" applyFill="1" applyBorder="1" applyAlignment="1" quotePrefix="1">
      <alignment horizontal="left" vertical="center" shrinkToFit="1"/>
    </xf>
    <xf numFmtId="0" fontId="66" fillId="0" borderId="12" xfId="0" applyFont="1" applyBorder="1" applyAlignment="1">
      <alignment horizontal="left" vertical="center" shrinkToFit="1"/>
    </xf>
    <xf numFmtId="38" fontId="64" fillId="0" borderId="20" xfId="49" applyFont="1" applyFill="1" applyBorder="1" applyAlignment="1" quotePrefix="1">
      <alignment horizontal="center" vertical="center" wrapText="1"/>
    </xf>
    <xf numFmtId="38" fontId="64" fillId="0" borderId="44" xfId="49" applyFont="1" applyFill="1" applyBorder="1" applyAlignment="1">
      <alignment horizontal="center" vertical="center" wrapText="1"/>
    </xf>
    <xf numFmtId="38" fontId="64" fillId="0" borderId="12" xfId="49" applyFont="1" applyFill="1" applyBorder="1" applyAlignment="1">
      <alignment horizontal="center" vertical="center" wrapText="1"/>
    </xf>
    <xf numFmtId="38" fontId="64" fillId="0" borderId="40" xfId="49" applyFont="1" applyFill="1" applyBorder="1" applyAlignment="1" quotePrefix="1">
      <alignment horizontal="center" vertical="center"/>
    </xf>
    <xf numFmtId="38" fontId="64" fillId="0" borderId="45" xfId="49" applyFont="1" applyFill="1" applyBorder="1" applyAlignment="1">
      <alignment horizontal="center" vertical="center"/>
    </xf>
    <xf numFmtId="38" fontId="64" fillId="0" borderId="40" xfId="49" applyFont="1" applyFill="1" applyBorder="1" applyAlignment="1">
      <alignment horizontal="left" vertical="center"/>
    </xf>
    <xf numFmtId="38" fontId="64" fillId="0" borderId="38" xfId="49" applyFont="1" applyFill="1" applyBorder="1" applyAlignment="1">
      <alignment horizontal="left" vertical="center"/>
    </xf>
    <xf numFmtId="38" fontId="64" fillId="0" borderId="45" xfId="49" applyFont="1" applyFill="1" applyBorder="1" applyAlignment="1">
      <alignment horizontal="left" vertical="center"/>
    </xf>
    <xf numFmtId="38" fontId="64" fillId="0" borderId="21" xfId="49" applyFont="1" applyFill="1" applyBorder="1" applyAlignment="1" quotePrefix="1">
      <alignment vertical="center"/>
    </xf>
    <xf numFmtId="38" fontId="64" fillId="0" borderId="14" xfId="49" applyFont="1" applyFill="1" applyBorder="1" applyAlignment="1">
      <alignment vertical="center"/>
    </xf>
    <xf numFmtId="38" fontId="64" fillId="0" borderId="38" xfId="49" applyFont="1" applyFill="1" applyBorder="1" applyAlignment="1" quotePrefix="1">
      <alignment horizontal="center" vertical="center"/>
    </xf>
    <xf numFmtId="38" fontId="64" fillId="0" borderId="45" xfId="49" applyFont="1" applyFill="1" applyBorder="1" applyAlignment="1" quotePrefix="1">
      <alignment horizontal="center" vertical="center"/>
    </xf>
    <xf numFmtId="38" fontId="64" fillId="0" borderId="41" xfId="49" applyFont="1" applyFill="1" applyBorder="1" applyAlignment="1" quotePrefix="1">
      <alignment horizontal="center" vertical="center"/>
    </xf>
    <xf numFmtId="38" fontId="64" fillId="0" borderId="10" xfId="49" applyFont="1" applyFill="1" applyBorder="1" applyAlignment="1" quotePrefix="1">
      <alignment horizontal="center" vertical="center"/>
    </xf>
    <xf numFmtId="38" fontId="64" fillId="0" borderId="33" xfId="49" applyFont="1" applyFill="1" applyBorder="1" applyAlignment="1" quotePrefix="1">
      <alignment horizontal="center" vertical="center"/>
    </xf>
    <xf numFmtId="38" fontId="64" fillId="0" borderId="17" xfId="49" applyFont="1" applyFill="1" applyBorder="1" applyAlignment="1" quotePrefix="1">
      <alignment horizontal="center" vertical="center"/>
    </xf>
    <xf numFmtId="38" fontId="64" fillId="0" borderId="15" xfId="49" applyFont="1" applyFill="1" applyBorder="1" applyAlignment="1">
      <alignment horizontal="center" vertical="center"/>
    </xf>
    <xf numFmtId="38" fontId="64" fillId="0" borderId="20" xfId="49" applyFont="1" applyFill="1" applyBorder="1" applyAlignment="1" quotePrefix="1">
      <alignment horizontal="left" vertical="center"/>
    </xf>
    <xf numFmtId="38" fontId="64" fillId="0" borderId="12" xfId="49" applyFont="1" applyFill="1" applyBorder="1" applyAlignment="1" quotePrefix="1">
      <alignment horizontal="left" vertical="center"/>
    </xf>
    <xf numFmtId="38" fontId="64" fillId="0" borderId="21" xfId="49" applyFont="1" applyFill="1" applyBorder="1" applyAlignment="1" quotePrefix="1">
      <alignment horizontal="center" vertical="center"/>
    </xf>
    <xf numFmtId="38" fontId="64" fillId="0" borderId="14" xfId="49" applyFont="1" applyFill="1" applyBorder="1" applyAlignment="1" quotePrefix="1">
      <alignment horizontal="center" vertical="center"/>
    </xf>
    <xf numFmtId="38" fontId="64" fillId="0" borderId="44" xfId="49" applyFont="1" applyFill="1" applyBorder="1" applyAlignment="1">
      <alignment horizontal="left" vertical="center"/>
    </xf>
    <xf numFmtId="38" fontId="64" fillId="0" borderId="12" xfId="49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6" fillId="0" borderId="56" xfId="49" applyFont="1" applyBorder="1" applyAlignment="1" quotePrefix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6" fillId="0" borderId="49" xfId="49" applyFont="1" applyBorder="1" applyAlignment="1" quotePrefix="1">
      <alignment horizontal="center" vertical="center"/>
    </xf>
    <xf numFmtId="0" fontId="0" fillId="0" borderId="49" xfId="0" applyBorder="1" applyAlignment="1">
      <alignment horizontal="center" vertical="center"/>
    </xf>
    <xf numFmtId="38" fontId="6" fillId="0" borderId="41" xfId="49" applyFont="1" applyBorder="1" applyAlignment="1" quotePrefix="1">
      <alignment horizontal="distributed" vertical="center"/>
    </xf>
    <xf numFmtId="38" fontId="6" fillId="0" borderId="10" xfId="49" applyFont="1" applyBorder="1" applyAlignment="1" quotePrefix="1">
      <alignment horizontal="distributed" vertical="center"/>
    </xf>
    <xf numFmtId="38" fontId="6" fillId="0" borderId="33" xfId="49" applyFont="1" applyBorder="1" applyAlignment="1" quotePrefix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71575"/>
          <a:ext cx="18383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3" customWidth="1"/>
    <col min="2" max="21" width="14.375" style="23" customWidth="1"/>
    <col min="22" max="22" width="14.375" style="37" customWidth="1"/>
    <col min="23" max="29" width="14.375" style="23" customWidth="1"/>
    <col min="30" max="16384" width="9.125" style="23" customWidth="1"/>
  </cols>
  <sheetData>
    <row r="1" spans="1:22" s="3" customFormat="1" ht="30.75" customHeight="1">
      <c r="A1" s="1"/>
      <c r="B1" s="229" t="s">
        <v>12</v>
      </c>
      <c r="V1" s="29"/>
    </row>
    <row r="2" spans="1:22" s="3" customFormat="1" ht="30.75" customHeight="1">
      <c r="A2" s="1"/>
      <c r="B2" s="230" t="s">
        <v>92</v>
      </c>
      <c r="V2" s="29"/>
    </row>
    <row r="3" spans="1:22" s="3" customFormat="1" ht="30.75" customHeight="1" thickBot="1">
      <c r="A3" s="1"/>
      <c r="B3" s="2"/>
      <c r="Q3" s="245" t="s">
        <v>137</v>
      </c>
      <c r="R3" s="246" t="s">
        <v>138</v>
      </c>
      <c r="V3" s="29"/>
    </row>
    <row r="4" spans="1:29" s="4" customFormat="1" ht="30.75" customHeight="1">
      <c r="A4" s="232" t="s">
        <v>93</v>
      </c>
      <c r="B4" s="523" t="s">
        <v>638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5"/>
      <c r="R4" s="523" t="s">
        <v>123</v>
      </c>
      <c r="S4" s="524"/>
      <c r="T4" s="524"/>
      <c r="U4" s="524"/>
      <c r="V4" s="525"/>
      <c r="W4" s="526" t="s">
        <v>13</v>
      </c>
      <c r="X4" s="527"/>
      <c r="Y4" s="527"/>
      <c r="Z4" s="528"/>
      <c r="AA4" s="529" t="s">
        <v>131</v>
      </c>
      <c r="AB4" s="530"/>
      <c r="AC4" s="531"/>
    </row>
    <row r="5" spans="1:29" s="4" customFormat="1" ht="30.75" customHeight="1">
      <c r="A5" s="5"/>
      <c r="B5" s="516" t="s">
        <v>103</v>
      </c>
      <c r="C5" s="519"/>
      <c r="D5" s="520"/>
      <c r="E5" s="516" t="s">
        <v>107</v>
      </c>
      <c r="F5" s="519"/>
      <c r="G5" s="519"/>
      <c r="H5" s="519"/>
      <c r="I5" s="519"/>
      <c r="J5" s="520"/>
      <c r="K5" s="6" t="s">
        <v>0</v>
      </c>
      <c r="L5" s="516" t="s">
        <v>116</v>
      </c>
      <c r="M5" s="519"/>
      <c r="N5" s="520"/>
      <c r="O5" s="513" t="s">
        <v>643</v>
      </c>
      <c r="P5" s="521" t="s">
        <v>644</v>
      </c>
      <c r="Q5" s="522"/>
      <c r="R5" s="521" t="s">
        <v>644</v>
      </c>
      <c r="S5" s="522"/>
      <c r="T5" s="241" t="s">
        <v>360</v>
      </c>
      <c r="U5" s="7"/>
      <c r="V5" s="30" t="s">
        <v>361</v>
      </c>
      <c r="W5" s="516" t="s">
        <v>642</v>
      </c>
      <c r="X5" s="517"/>
      <c r="Y5" s="517"/>
      <c r="Z5" s="518"/>
      <c r="AA5" s="8" t="s">
        <v>2</v>
      </c>
      <c r="AB5" s="8" t="s">
        <v>3</v>
      </c>
      <c r="AC5" s="9"/>
    </row>
    <row r="6" spans="1:29" s="4" customFormat="1" ht="30.75" customHeight="1">
      <c r="A6" s="5"/>
      <c r="B6" s="79" t="s">
        <v>104</v>
      </c>
      <c r="C6" s="11" t="s">
        <v>106</v>
      </c>
      <c r="D6" s="11" t="s">
        <v>640</v>
      </c>
      <c r="E6" s="69" t="s">
        <v>108</v>
      </c>
      <c r="F6" s="234" t="s">
        <v>110</v>
      </c>
      <c r="G6" s="234" t="s">
        <v>111</v>
      </c>
      <c r="H6" s="234" t="s">
        <v>112</v>
      </c>
      <c r="I6" s="234" t="s">
        <v>113</v>
      </c>
      <c r="J6" s="514" t="s">
        <v>4</v>
      </c>
      <c r="K6" s="235" t="s">
        <v>114</v>
      </c>
      <c r="L6" s="237" t="s">
        <v>117</v>
      </c>
      <c r="M6" s="11" t="s">
        <v>119</v>
      </c>
      <c r="N6" s="12" t="s">
        <v>121</v>
      </c>
      <c r="O6" s="12" t="s">
        <v>5</v>
      </c>
      <c r="P6" s="516" t="s">
        <v>14</v>
      </c>
      <c r="Q6" s="518"/>
      <c r="R6" s="519" t="s">
        <v>15</v>
      </c>
      <c r="S6" s="518"/>
      <c r="T6" s="532" t="s">
        <v>125</v>
      </c>
      <c r="U6" s="533"/>
      <c r="V6" s="242" t="s">
        <v>16</v>
      </c>
      <c r="W6" s="516" t="s">
        <v>129</v>
      </c>
      <c r="X6" s="518"/>
      <c r="Y6" s="516" t="s">
        <v>130</v>
      </c>
      <c r="Z6" s="518"/>
      <c r="AA6" s="235" t="s">
        <v>132</v>
      </c>
      <c r="AB6" s="235" t="s">
        <v>134</v>
      </c>
      <c r="AC6" s="244" t="s">
        <v>135</v>
      </c>
    </row>
    <row r="7" spans="1:29" s="4" customFormat="1" ht="30.75" customHeight="1">
      <c r="A7" s="231" t="s">
        <v>17</v>
      </c>
      <c r="B7" s="82" t="s">
        <v>105</v>
      </c>
      <c r="C7" s="14" t="s">
        <v>105</v>
      </c>
      <c r="D7" s="14" t="s">
        <v>105</v>
      </c>
      <c r="E7" s="233" t="s">
        <v>109</v>
      </c>
      <c r="F7" s="233" t="s">
        <v>109</v>
      </c>
      <c r="G7" s="233" t="s">
        <v>109</v>
      </c>
      <c r="H7" s="233" t="s">
        <v>109</v>
      </c>
      <c r="I7" s="233" t="s">
        <v>109</v>
      </c>
      <c r="J7" s="515"/>
      <c r="K7" s="236" t="s">
        <v>115</v>
      </c>
      <c r="L7" s="238" t="s">
        <v>118</v>
      </c>
      <c r="M7" s="239" t="s">
        <v>120</v>
      </c>
      <c r="N7" s="240" t="s">
        <v>122</v>
      </c>
      <c r="O7" s="14" t="s">
        <v>6</v>
      </c>
      <c r="P7" s="82" t="s">
        <v>124</v>
      </c>
      <c r="Q7" s="13" t="s">
        <v>641</v>
      </c>
      <c r="R7" s="14" t="s">
        <v>124</v>
      </c>
      <c r="S7" s="13" t="s">
        <v>641</v>
      </c>
      <c r="T7" s="14" t="s">
        <v>127</v>
      </c>
      <c r="U7" s="14" t="s">
        <v>128</v>
      </c>
      <c r="V7" s="31"/>
      <c r="W7" s="243" t="s">
        <v>19</v>
      </c>
      <c r="X7" s="13" t="s">
        <v>20</v>
      </c>
      <c r="Y7" s="243" t="s">
        <v>19</v>
      </c>
      <c r="Z7" s="13" t="s">
        <v>20</v>
      </c>
      <c r="AA7" s="236" t="s">
        <v>133</v>
      </c>
      <c r="AB7" s="236" t="s">
        <v>133</v>
      </c>
      <c r="AC7" s="16"/>
    </row>
    <row r="8" spans="1:29" s="4" customFormat="1" ht="30.75" customHeight="1">
      <c r="A8" s="114" t="s">
        <v>7</v>
      </c>
      <c r="B8" s="21"/>
      <c r="C8" s="17"/>
      <c r="D8" s="17"/>
      <c r="E8" s="18">
        <v>231</v>
      </c>
      <c r="F8" s="18">
        <v>115</v>
      </c>
      <c r="G8" s="18">
        <v>0</v>
      </c>
      <c r="H8" s="18">
        <v>0</v>
      </c>
      <c r="I8" s="18">
        <v>0</v>
      </c>
      <c r="J8" s="18">
        <v>346</v>
      </c>
      <c r="K8" s="18"/>
      <c r="L8" s="19">
        <v>19935</v>
      </c>
      <c r="M8" s="18">
        <v>0</v>
      </c>
      <c r="N8" s="18">
        <v>0</v>
      </c>
      <c r="O8" s="18">
        <v>2</v>
      </c>
      <c r="P8" s="18">
        <v>0</v>
      </c>
      <c r="Q8" s="18">
        <v>0</v>
      </c>
      <c r="R8" s="18">
        <v>0</v>
      </c>
      <c r="S8" s="18">
        <v>0</v>
      </c>
      <c r="T8" s="22"/>
      <c r="U8" s="18">
        <v>9</v>
      </c>
      <c r="V8" s="32"/>
      <c r="W8" s="42"/>
      <c r="X8" s="26">
        <v>114902</v>
      </c>
      <c r="Y8" s="27"/>
      <c r="Z8" s="26">
        <v>125131</v>
      </c>
      <c r="AA8" s="18">
        <v>97</v>
      </c>
      <c r="AB8" s="18">
        <v>0</v>
      </c>
      <c r="AC8" s="20">
        <f>SUM(AC9:AC11)</f>
        <v>97</v>
      </c>
    </row>
    <row r="9" spans="1:29" s="4" customFormat="1" ht="30.75" customHeight="1">
      <c r="A9" s="119" t="s">
        <v>102</v>
      </c>
      <c r="B9" s="21" t="s">
        <v>8</v>
      </c>
      <c r="C9" s="17"/>
      <c r="D9" s="17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3</v>
      </c>
      <c r="L9" s="19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22" t="s">
        <v>22</v>
      </c>
      <c r="U9" s="18">
        <v>0</v>
      </c>
      <c r="V9" s="33" t="s">
        <v>26</v>
      </c>
      <c r="W9" s="43">
        <v>0</v>
      </c>
      <c r="X9" s="44">
        <v>0</v>
      </c>
      <c r="Y9" s="28">
        <v>0</v>
      </c>
      <c r="Z9" s="44">
        <v>0</v>
      </c>
      <c r="AA9" s="18">
        <v>0</v>
      </c>
      <c r="AB9" s="18">
        <v>0</v>
      </c>
      <c r="AC9" s="20">
        <v>0</v>
      </c>
    </row>
    <row r="10" spans="1:29" s="4" customFormat="1" ht="30.75" customHeight="1">
      <c r="A10" s="119" t="s">
        <v>136</v>
      </c>
      <c r="B10" s="21" t="s">
        <v>8</v>
      </c>
      <c r="C10" s="17"/>
      <c r="D10" s="17"/>
      <c r="E10" s="18">
        <v>186</v>
      </c>
      <c r="F10" s="18">
        <v>89</v>
      </c>
      <c r="G10" s="18">
        <v>0</v>
      </c>
      <c r="H10" s="18">
        <v>0</v>
      </c>
      <c r="I10" s="18">
        <v>0</v>
      </c>
      <c r="J10" s="18">
        <v>275</v>
      </c>
      <c r="K10" s="18">
        <v>3</v>
      </c>
      <c r="L10" s="19">
        <v>15416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22" t="s">
        <v>22</v>
      </c>
      <c r="U10" s="18">
        <v>5</v>
      </c>
      <c r="V10" s="33" t="s">
        <v>26</v>
      </c>
      <c r="W10" s="43">
        <v>365</v>
      </c>
      <c r="X10" s="44">
        <v>93383</v>
      </c>
      <c r="Y10" s="28">
        <v>244</v>
      </c>
      <c r="Z10" s="44">
        <v>90281</v>
      </c>
      <c r="AA10" s="18">
        <v>0</v>
      </c>
      <c r="AB10" s="18">
        <v>0</v>
      </c>
      <c r="AC10" s="20">
        <v>0</v>
      </c>
    </row>
    <row r="11" spans="1:29" s="4" customFormat="1" ht="30.75" customHeight="1">
      <c r="A11" s="119" t="s">
        <v>590</v>
      </c>
      <c r="B11" s="21" t="s">
        <v>8</v>
      </c>
      <c r="C11" s="17"/>
      <c r="D11" s="17"/>
      <c r="E11" s="18">
        <v>45</v>
      </c>
      <c r="F11" s="18">
        <v>26</v>
      </c>
      <c r="G11" s="18">
        <v>0</v>
      </c>
      <c r="H11" s="18">
        <v>0</v>
      </c>
      <c r="I11" s="18">
        <v>0</v>
      </c>
      <c r="J11" s="18">
        <v>71</v>
      </c>
      <c r="K11" s="18">
        <v>1</v>
      </c>
      <c r="L11" s="19">
        <v>4519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22" t="s">
        <v>22</v>
      </c>
      <c r="U11" s="18">
        <v>4</v>
      </c>
      <c r="V11" s="33" t="s">
        <v>25</v>
      </c>
      <c r="W11" s="43">
        <v>365</v>
      </c>
      <c r="X11" s="44">
        <v>21519</v>
      </c>
      <c r="Y11" s="28">
        <v>244</v>
      </c>
      <c r="Z11" s="44">
        <v>34850</v>
      </c>
      <c r="AA11" s="18">
        <v>97</v>
      </c>
      <c r="AB11" s="18">
        <v>0</v>
      </c>
      <c r="AC11" s="20">
        <v>97</v>
      </c>
    </row>
    <row r="12" spans="1:29" s="4" customFormat="1" ht="30.75" customHeight="1">
      <c r="A12" s="119" t="s">
        <v>9</v>
      </c>
      <c r="B12" s="21" t="s">
        <v>8</v>
      </c>
      <c r="C12" s="17"/>
      <c r="D12" s="17"/>
      <c r="E12" s="18">
        <v>100</v>
      </c>
      <c r="F12" s="18">
        <v>0</v>
      </c>
      <c r="G12" s="18">
        <v>0</v>
      </c>
      <c r="H12" s="18">
        <v>0</v>
      </c>
      <c r="I12" s="18">
        <v>0</v>
      </c>
      <c r="J12" s="18">
        <v>100</v>
      </c>
      <c r="K12" s="18">
        <v>2</v>
      </c>
      <c r="L12" s="19">
        <v>9722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22" t="s">
        <v>22</v>
      </c>
      <c r="U12" s="18">
        <v>5</v>
      </c>
      <c r="V12" s="33" t="s">
        <v>28</v>
      </c>
      <c r="W12" s="43">
        <v>365</v>
      </c>
      <c r="X12" s="44">
        <v>31722</v>
      </c>
      <c r="Y12" s="28">
        <v>244</v>
      </c>
      <c r="Z12" s="44">
        <v>65195</v>
      </c>
      <c r="AA12" s="18">
        <v>139</v>
      </c>
      <c r="AB12" s="18">
        <v>0</v>
      </c>
      <c r="AC12" s="20">
        <v>139</v>
      </c>
    </row>
    <row r="13" spans="1:29" s="4" customFormat="1" ht="30.75" customHeight="1">
      <c r="A13" s="119" t="s">
        <v>24</v>
      </c>
      <c r="B13" s="21"/>
      <c r="C13" s="17"/>
      <c r="D13" s="17"/>
      <c r="E13" s="18">
        <v>118</v>
      </c>
      <c r="F13" s="18">
        <v>0</v>
      </c>
      <c r="G13" s="18">
        <v>0</v>
      </c>
      <c r="H13" s="18">
        <v>0</v>
      </c>
      <c r="I13" s="18">
        <v>0</v>
      </c>
      <c r="J13" s="18">
        <v>118</v>
      </c>
      <c r="K13" s="18"/>
      <c r="L13" s="19">
        <v>5942</v>
      </c>
      <c r="M13" s="18">
        <v>0</v>
      </c>
      <c r="N13" s="18">
        <v>0</v>
      </c>
      <c r="O13" s="18">
        <v>3</v>
      </c>
      <c r="P13" s="18">
        <v>0</v>
      </c>
      <c r="Q13" s="18">
        <v>0</v>
      </c>
      <c r="R13" s="18">
        <v>0</v>
      </c>
      <c r="S13" s="18">
        <v>0</v>
      </c>
      <c r="T13" s="22"/>
      <c r="U13" s="18">
        <v>15</v>
      </c>
      <c r="V13" s="32"/>
      <c r="W13" s="43"/>
      <c r="X13" s="18">
        <v>31909</v>
      </c>
      <c r="Y13" s="28"/>
      <c r="Z13" s="18">
        <v>53448</v>
      </c>
      <c r="AA13" s="18">
        <v>112</v>
      </c>
      <c r="AB13" s="18">
        <v>0</v>
      </c>
      <c r="AC13" s="20">
        <f>SUM(AC14:AC15)</f>
        <v>112</v>
      </c>
    </row>
    <row r="14" spans="1:29" s="4" customFormat="1" ht="30.75" customHeight="1">
      <c r="A14" s="119" t="s">
        <v>94</v>
      </c>
      <c r="B14" s="21" t="s">
        <v>8</v>
      </c>
      <c r="C14" s="17"/>
      <c r="D14" s="17"/>
      <c r="E14" s="18">
        <v>58</v>
      </c>
      <c r="F14" s="18">
        <v>0</v>
      </c>
      <c r="G14" s="18">
        <v>0</v>
      </c>
      <c r="H14" s="18">
        <v>0</v>
      </c>
      <c r="I14" s="18">
        <v>0</v>
      </c>
      <c r="J14" s="18">
        <v>58</v>
      </c>
      <c r="K14" s="18">
        <v>1</v>
      </c>
      <c r="L14" s="19">
        <v>2974</v>
      </c>
      <c r="M14" s="18">
        <v>0</v>
      </c>
      <c r="N14" s="18">
        <v>0</v>
      </c>
      <c r="O14" s="18">
        <v>3</v>
      </c>
      <c r="P14" s="18">
        <v>0</v>
      </c>
      <c r="Q14" s="18">
        <v>0</v>
      </c>
      <c r="R14" s="18">
        <v>0</v>
      </c>
      <c r="S14" s="18">
        <v>0</v>
      </c>
      <c r="T14" s="22" t="s">
        <v>22</v>
      </c>
      <c r="U14" s="18">
        <v>10</v>
      </c>
      <c r="V14" s="33" t="s">
        <v>27</v>
      </c>
      <c r="W14" s="43">
        <v>365</v>
      </c>
      <c r="X14" s="44">
        <v>17188</v>
      </c>
      <c r="Y14" s="28">
        <v>244</v>
      </c>
      <c r="Z14" s="44">
        <v>27479</v>
      </c>
      <c r="AA14" s="18">
        <v>55</v>
      </c>
      <c r="AB14" s="18">
        <v>0</v>
      </c>
      <c r="AC14" s="20">
        <v>55</v>
      </c>
    </row>
    <row r="15" spans="1:29" s="4" customFormat="1" ht="30.75" customHeight="1">
      <c r="A15" s="119" t="s">
        <v>101</v>
      </c>
      <c r="B15" s="21" t="s">
        <v>8</v>
      </c>
      <c r="C15" s="17"/>
      <c r="D15" s="17"/>
      <c r="E15" s="18">
        <v>60</v>
      </c>
      <c r="F15" s="18">
        <v>0</v>
      </c>
      <c r="G15" s="18">
        <v>0</v>
      </c>
      <c r="H15" s="18">
        <v>0</v>
      </c>
      <c r="I15" s="18">
        <v>0</v>
      </c>
      <c r="J15" s="18">
        <v>60</v>
      </c>
      <c r="K15" s="18">
        <v>1</v>
      </c>
      <c r="L15" s="19">
        <v>2968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22" t="s">
        <v>22</v>
      </c>
      <c r="U15" s="18">
        <v>5</v>
      </c>
      <c r="V15" s="33" t="s">
        <v>27</v>
      </c>
      <c r="W15" s="43">
        <v>365</v>
      </c>
      <c r="X15" s="44">
        <v>14721</v>
      </c>
      <c r="Y15" s="28">
        <v>244</v>
      </c>
      <c r="Z15" s="44">
        <v>25969</v>
      </c>
      <c r="AA15" s="18">
        <v>57</v>
      </c>
      <c r="AB15" s="18">
        <v>0</v>
      </c>
      <c r="AC15" s="20">
        <v>57</v>
      </c>
    </row>
    <row r="16" spans="1:29" s="4" customFormat="1" ht="30.75" customHeight="1">
      <c r="A16" s="119" t="s">
        <v>10</v>
      </c>
      <c r="B16" s="21"/>
      <c r="C16" s="17"/>
      <c r="D16" s="17"/>
      <c r="E16" s="18">
        <v>250</v>
      </c>
      <c r="F16" s="18">
        <v>203</v>
      </c>
      <c r="G16" s="18">
        <v>0</v>
      </c>
      <c r="H16" s="18">
        <v>0</v>
      </c>
      <c r="I16" s="18">
        <v>0</v>
      </c>
      <c r="J16" s="18">
        <v>453</v>
      </c>
      <c r="K16" s="18"/>
      <c r="L16" s="19">
        <v>27208</v>
      </c>
      <c r="M16" s="18">
        <v>1008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22"/>
      <c r="U16" s="18">
        <v>14</v>
      </c>
      <c r="V16" s="32"/>
      <c r="W16" s="43"/>
      <c r="X16" s="18">
        <v>132731</v>
      </c>
      <c r="Y16" s="28"/>
      <c r="Z16" s="18">
        <v>122796</v>
      </c>
      <c r="AA16" s="18">
        <v>460</v>
      </c>
      <c r="AB16" s="18">
        <v>0</v>
      </c>
      <c r="AC16" s="20">
        <f>SUM(AC17:AC18)</f>
        <v>460</v>
      </c>
    </row>
    <row r="17" spans="1:29" s="4" customFormat="1" ht="30.75" customHeight="1">
      <c r="A17" s="119" t="s">
        <v>95</v>
      </c>
      <c r="B17" s="21" t="s">
        <v>8</v>
      </c>
      <c r="C17" s="17"/>
      <c r="D17" s="17"/>
      <c r="E17" s="18">
        <v>210</v>
      </c>
      <c r="F17" s="18">
        <v>0</v>
      </c>
      <c r="G17" s="18">
        <v>0</v>
      </c>
      <c r="H17" s="18">
        <v>0</v>
      </c>
      <c r="I17" s="18">
        <v>0</v>
      </c>
      <c r="J17" s="18">
        <v>210</v>
      </c>
      <c r="K17" s="18">
        <v>3</v>
      </c>
      <c r="L17" s="19">
        <v>10744</v>
      </c>
      <c r="M17" s="18">
        <v>1008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22" t="s">
        <v>22</v>
      </c>
      <c r="U17" s="18">
        <v>10</v>
      </c>
      <c r="V17" s="33" t="s">
        <v>28</v>
      </c>
      <c r="W17" s="43">
        <v>365</v>
      </c>
      <c r="X17" s="44">
        <v>47083</v>
      </c>
      <c r="Y17" s="28">
        <v>244</v>
      </c>
      <c r="Z17" s="44">
        <v>85091</v>
      </c>
      <c r="AA17" s="18">
        <v>243</v>
      </c>
      <c r="AB17" s="18">
        <v>0</v>
      </c>
      <c r="AC17" s="20">
        <v>243</v>
      </c>
    </row>
    <row r="18" spans="1:29" s="4" customFormat="1" ht="30.75" customHeight="1">
      <c r="A18" s="119" t="s">
        <v>589</v>
      </c>
      <c r="B18" s="21" t="s">
        <v>8</v>
      </c>
      <c r="C18" s="17"/>
      <c r="D18" s="17"/>
      <c r="E18" s="18">
        <v>40</v>
      </c>
      <c r="F18" s="18">
        <v>203</v>
      </c>
      <c r="G18" s="18">
        <v>0</v>
      </c>
      <c r="H18" s="18">
        <v>0</v>
      </c>
      <c r="I18" s="18">
        <v>0</v>
      </c>
      <c r="J18" s="18">
        <v>243</v>
      </c>
      <c r="K18" s="18">
        <v>3</v>
      </c>
      <c r="L18" s="19">
        <v>16464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22" t="s">
        <v>22</v>
      </c>
      <c r="U18" s="18">
        <v>4</v>
      </c>
      <c r="V18" s="33" t="s">
        <v>26</v>
      </c>
      <c r="W18" s="43">
        <v>365</v>
      </c>
      <c r="X18" s="44">
        <v>85648</v>
      </c>
      <c r="Y18" s="28">
        <v>244</v>
      </c>
      <c r="Z18" s="44">
        <v>37705</v>
      </c>
      <c r="AA18" s="18">
        <v>217</v>
      </c>
      <c r="AB18" s="18">
        <v>0</v>
      </c>
      <c r="AC18" s="20">
        <v>217</v>
      </c>
    </row>
    <row r="19" spans="1:29" s="4" customFormat="1" ht="30.75" customHeight="1">
      <c r="A19" s="119" t="s">
        <v>11</v>
      </c>
      <c r="B19" s="21"/>
      <c r="C19" s="17"/>
      <c r="D19" s="17"/>
      <c r="E19" s="18">
        <v>156</v>
      </c>
      <c r="F19" s="18">
        <v>89</v>
      </c>
      <c r="G19" s="18">
        <v>0</v>
      </c>
      <c r="H19" s="18">
        <v>0</v>
      </c>
      <c r="I19" s="18">
        <v>0</v>
      </c>
      <c r="J19" s="18">
        <v>245</v>
      </c>
      <c r="K19" s="18"/>
      <c r="L19" s="19">
        <v>15790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22"/>
      <c r="U19" s="18">
        <v>8</v>
      </c>
      <c r="V19" s="32"/>
      <c r="W19" s="43"/>
      <c r="X19" s="18">
        <v>74111</v>
      </c>
      <c r="Y19" s="28"/>
      <c r="Z19" s="18">
        <v>79597</v>
      </c>
      <c r="AA19" s="18">
        <v>269</v>
      </c>
      <c r="AB19" s="18">
        <v>0</v>
      </c>
      <c r="AC19" s="20">
        <f>SUM(AC20:AC21)</f>
        <v>269</v>
      </c>
    </row>
    <row r="20" spans="1:29" s="4" customFormat="1" ht="30.75" customHeight="1">
      <c r="A20" s="119" t="s">
        <v>100</v>
      </c>
      <c r="B20" s="21" t="s">
        <v>8</v>
      </c>
      <c r="C20" s="17"/>
      <c r="D20" s="17"/>
      <c r="E20" s="18">
        <v>96</v>
      </c>
      <c r="F20" s="18">
        <v>49</v>
      </c>
      <c r="G20" s="18">
        <v>0</v>
      </c>
      <c r="H20" s="18">
        <v>0</v>
      </c>
      <c r="I20" s="18">
        <v>0</v>
      </c>
      <c r="J20" s="18">
        <v>145</v>
      </c>
      <c r="K20" s="18">
        <v>1</v>
      </c>
      <c r="L20" s="19">
        <v>8950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22" t="s">
        <v>22</v>
      </c>
      <c r="U20" s="18">
        <v>4</v>
      </c>
      <c r="V20" s="33" t="s">
        <v>26</v>
      </c>
      <c r="W20" s="43">
        <v>365</v>
      </c>
      <c r="X20" s="44">
        <v>43781</v>
      </c>
      <c r="Y20" s="28">
        <v>244</v>
      </c>
      <c r="Z20" s="44">
        <v>47326</v>
      </c>
      <c r="AA20" s="18">
        <v>170</v>
      </c>
      <c r="AB20" s="18">
        <v>0</v>
      </c>
      <c r="AC20" s="20">
        <v>170</v>
      </c>
    </row>
    <row r="21" spans="1:29" s="4" customFormat="1" ht="30.75" customHeight="1">
      <c r="A21" s="119" t="s">
        <v>99</v>
      </c>
      <c r="B21" s="21" t="s">
        <v>8</v>
      </c>
      <c r="C21" s="17"/>
      <c r="D21" s="17"/>
      <c r="E21" s="18">
        <v>60</v>
      </c>
      <c r="F21" s="18">
        <v>40</v>
      </c>
      <c r="G21" s="18">
        <v>0</v>
      </c>
      <c r="H21" s="18">
        <v>0</v>
      </c>
      <c r="I21" s="18">
        <v>0</v>
      </c>
      <c r="J21" s="18">
        <v>100</v>
      </c>
      <c r="K21" s="18">
        <v>1</v>
      </c>
      <c r="L21" s="19">
        <v>6840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22" t="s">
        <v>22</v>
      </c>
      <c r="U21" s="18">
        <v>4</v>
      </c>
      <c r="V21" s="33" t="s">
        <v>25</v>
      </c>
      <c r="W21" s="43">
        <v>365</v>
      </c>
      <c r="X21" s="44">
        <v>30330</v>
      </c>
      <c r="Y21" s="28">
        <v>244</v>
      </c>
      <c r="Z21" s="44">
        <v>32271</v>
      </c>
      <c r="AA21" s="18">
        <v>99</v>
      </c>
      <c r="AB21" s="18">
        <v>0</v>
      </c>
      <c r="AC21" s="20">
        <v>99</v>
      </c>
    </row>
    <row r="22" spans="1:29" s="4" customFormat="1" ht="30.75" customHeight="1">
      <c r="A22" s="119" t="s">
        <v>18</v>
      </c>
      <c r="B22" s="21" t="s">
        <v>8</v>
      </c>
      <c r="C22" s="21"/>
      <c r="D22" s="17"/>
      <c r="E22" s="18">
        <v>150</v>
      </c>
      <c r="F22" s="18">
        <v>0</v>
      </c>
      <c r="G22" s="18">
        <v>0</v>
      </c>
      <c r="H22" s="18">
        <v>0</v>
      </c>
      <c r="I22" s="18">
        <v>0</v>
      </c>
      <c r="J22" s="18">
        <v>150</v>
      </c>
      <c r="K22" s="18">
        <v>3</v>
      </c>
      <c r="L22" s="19">
        <v>10935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22" t="s">
        <v>22</v>
      </c>
      <c r="U22" s="18">
        <v>5</v>
      </c>
      <c r="V22" s="33" t="s">
        <v>26</v>
      </c>
      <c r="W22" s="43">
        <v>365</v>
      </c>
      <c r="X22" s="44">
        <v>41529</v>
      </c>
      <c r="Y22" s="28">
        <v>244</v>
      </c>
      <c r="Z22" s="44">
        <v>68984</v>
      </c>
      <c r="AA22" s="18">
        <v>3</v>
      </c>
      <c r="AB22" s="18">
        <v>0</v>
      </c>
      <c r="AC22" s="20">
        <v>3</v>
      </c>
    </row>
    <row r="23" spans="1:29" s="4" customFormat="1" ht="30.75" customHeight="1">
      <c r="A23" s="119" t="s">
        <v>21</v>
      </c>
      <c r="B23" s="21" t="s">
        <v>8</v>
      </c>
      <c r="C23" s="17"/>
      <c r="D23" s="17"/>
      <c r="E23" s="18">
        <v>215</v>
      </c>
      <c r="F23" s="18">
        <v>0</v>
      </c>
      <c r="G23" s="18">
        <v>0</v>
      </c>
      <c r="H23" s="18">
        <v>0</v>
      </c>
      <c r="I23" s="18">
        <v>0</v>
      </c>
      <c r="J23" s="18">
        <v>215</v>
      </c>
      <c r="K23" s="18">
        <v>3</v>
      </c>
      <c r="L23" s="19">
        <v>0</v>
      </c>
      <c r="M23" s="18">
        <v>17362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22" t="s">
        <v>22</v>
      </c>
      <c r="U23" s="18">
        <v>5</v>
      </c>
      <c r="V23" s="34" t="s">
        <v>25</v>
      </c>
      <c r="W23" s="45">
        <v>365</v>
      </c>
      <c r="X23" s="18">
        <v>58812</v>
      </c>
      <c r="Y23" s="28">
        <v>242</v>
      </c>
      <c r="Z23" s="18">
        <v>105066</v>
      </c>
      <c r="AA23" s="18">
        <v>253</v>
      </c>
      <c r="AB23" s="18">
        <v>0</v>
      </c>
      <c r="AC23" s="20">
        <v>253</v>
      </c>
    </row>
    <row r="24" spans="1:29" s="4" customFormat="1" ht="30.75" customHeight="1">
      <c r="A24" s="119" t="s">
        <v>23</v>
      </c>
      <c r="B24" s="21"/>
      <c r="C24" s="17"/>
      <c r="D24" s="17"/>
      <c r="E24" s="18">
        <v>200</v>
      </c>
      <c r="F24" s="18">
        <v>60</v>
      </c>
      <c r="G24" s="18">
        <v>0</v>
      </c>
      <c r="H24" s="18">
        <v>0</v>
      </c>
      <c r="I24" s="18">
        <v>0</v>
      </c>
      <c r="J24" s="18">
        <v>260</v>
      </c>
      <c r="K24" s="18"/>
      <c r="L24" s="19">
        <v>24691</v>
      </c>
      <c r="M24" s="18">
        <v>0</v>
      </c>
      <c r="N24" s="18">
        <v>0</v>
      </c>
      <c r="O24" s="18">
        <v>0</v>
      </c>
      <c r="P24" s="18">
        <v>105</v>
      </c>
      <c r="Q24" s="18">
        <v>111</v>
      </c>
      <c r="R24" s="18">
        <v>0</v>
      </c>
      <c r="S24" s="18">
        <v>0</v>
      </c>
      <c r="T24" s="22"/>
      <c r="U24" s="18">
        <v>12</v>
      </c>
      <c r="V24" s="35"/>
      <c r="W24" s="46"/>
      <c r="X24" s="18">
        <v>74983</v>
      </c>
      <c r="Y24" s="25"/>
      <c r="Z24" s="18">
        <v>115057</v>
      </c>
      <c r="AA24" s="18">
        <v>358</v>
      </c>
      <c r="AB24" s="18">
        <v>0</v>
      </c>
      <c r="AC24" s="20">
        <f>SUM(AC25:AC27)</f>
        <v>358</v>
      </c>
    </row>
    <row r="25" spans="1:29" s="4" customFormat="1" ht="30.75" customHeight="1">
      <c r="A25" s="119" t="s">
        <v>96</v>
      </c>
      <c r="B25" s="21" t="s">
        <v>8</v>
      </c>
      <c r="C25" s="17"/>
      <c r="D25" s="17"/>
      <c r="E25" s="18">
        <v>125</v>
      </c>
      <c r="F25" s="18">
        <v>0</v>
      </c>
      <c r="G25" s="18">
        <v>0</v>
      </c>
      <c r="H25" s="18">
        <v>0</v>
      </c>
      <c r="I25" s="18">
        <v>0</v>
      </c>
      <c r="J25" s="18">
        <v>125</v>
      </c>
      <c r="K25" s="18">
        <v>2</v>
      </c>
      <c r="L25" s="19">
        <v>10186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22" t="s">
        <v>22</v>
      </c>
      <c r="U25" s="18">
        <v>2</v>
      </c>
      <c r="V25" s="33" t="s">
        <v>27</v>
      </c>
      <c r="W25" s="43">
        <v>365</v>
      </c>
      <c r="X25" s="44">
        <v>33649</v>
      </c>
      <c r="Y25" s="28">
        <v>244</v>
      </c>
      <c r="Z25" s="44">
        <v>46231</v>
      </c>
      <c r="AA25" s="18">
        <v>193</v>
      </c>
      <c r="AB25" s="18">
        <v>0</v>
      </c>
      <c r="AC25" s="20">
        <v>193</v>
      </c>
    </row>
    <row r="26" spans="1:29" s="4" customFormat="1" ht="30.75" customHeight="1">
      <c r="A26" s="119" t="s">
        <v>98</v>
      </c>
      <c r="B26" s="21" t="s">
        <v>8</v>
      </c>
      <c r="C26" s="17"/>
      <c r="D26" s="17"/>
      <c r="E26" s="18">
        <v>36</v>
      </c>
      <c r="F26" s="18">
        <v>0</v>
      </c>
      <c r="G26" s="18">
        <v>0</v>
      </c>
      <c r="H26" s="18">
        <v>0</v>
      </c>
      <c r="I26" s="18">
        <v>0</v>
      </c>
      <c r="J26" s="18">
        <v>36</v>
      </c>
      <c r="K26" s="18">
        <v>2</v>
      </c>
      <c r="L26" s="19">
        <v>4396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22" t="s">
        <v>22</v>
      </c>
      <c r="U26" s="18">
        <v>2</v>
      </c>
      <c r="V26" s="33" t="s">
        <v>29</v>
      </c>
      <c r="W26" s="43">
        <v>365</v>
      </c>
      <c r="X26" s="44">
        <v>11560</v>
      </c>
      <c r="Y26" s="28">
        <v>244</v>
      </c>
      <c r="Z26" s="44">
        <v>27315</v>
      </c>
      <c r="AA26" s="18">
        <v>44</v>
      </c>
      <c r="AB26" s="18">
        <v>0</v>
      </c>
      <c r="AC26" s="20">
        <v>44</v>
      </c>
    </row>
    <row r="27" spans="1:29" s="4" customFormat="1" ht="30.75" customHeight="1">
      <c r="A27" s="124" t="s">
        <v>97</v>
      </c>
      <c r="B27" s="21" t="s">
        <v>8</v>
      </c>
      <c r="C27" s="17"/>
      <c r="D27" s="17"/>
      <c r="E27" s="18">
        <v>39</v>
      </c>
      <c r="F27" s="18">
        <v>60</v>
      </c>
      <c r="G27" s="18">
        <v>0</v>
      </c>
      <c r="H27" s="18">
        <v>0</v>
      </c>
      <c r="I27" s="18">
        <v>0</v>
      </c>
      <c r="J27" s="18">
        <v>99</v>
      </c>
      <c r="K27" s="18">
        <v>2</v>
      </c>
      <c r="L27" s="19">
        <v>10109</v>
      </c>
      <c r="M27" s="18">
        <v>0</v>
      </c>
      <c r="N27" s="18">
        <v>0</v>
      </c>
      <c r="O27" s="18">
        <v>0</v>
      </c>
      <c r="P27" s="18">
        <v>105</v>
      </c>
      <c r="Q27" s="18">
        <v>111</v>
      </c>
      <c r="R27" s="18">
        <v>0</v>
      </c>
      <c r="S27" s="18">
        <v>0</v>
      </c>
      <c r="T27" s="22" t="s">
        <v>22</v>
      </c>
      <c r="U27" s="18">
        <v>8</v>
      </c>
      <c r="V27" s="33" t="s">
        <v>89</v>
      </c>
      <c r="W27" s="43">
        <v>365</v>
      </c>
      <c r="X27" s="44">
        <v>29774</v>
      </c>
      <c r="Y27" s="28">
        <v>244</v>
      </c>
      <c r="Z27" s="44">
        <v>41511</v>
      </c>
      <c r="AA27" s="18">
        <v>121</v>
      </c>
      <c r="AB27" s="18">
        <v>0</v>
      </c>
      <c r="AC27" s="20">
        <v>121</v>
      </c>
    </row>
    <row r="28" spans="1:29" s="4" customFormat="1" ht="30.75" customHeight="1" thickBot="1">
      <c r="A28" s="494" t="s">
        <v>4</v>
      </c>
      <c r="B28" s="38"/>
      <c r="C28" s="38"/>
      <c r="D28" s="38"/>
      <c r="E28" s="39">
        <f aca="true" t="shared" si="0" ref="E28:J28">E8+E12+E13+E16+E19+E22+E23+E24</f>
        <v>1420</v>
      </c>
      <c r="F28" s="39">
        <f>F8+F12+F13+F16+F19+F22+F23+F24</f>
        <v>467</v>
      </c>
      <c r="G28" s="39">
        <f t="shared" si="0"/>
        <v>0</v>
      </c>
      <c r="H28" s="39">
        <f t="shared" si="0"/>
        <v>0</v>
      </c>
      <c r="I28" s="39">
        <f t="shared" si="0"/>
        <v>0</v>
      </c>
      <c r="J28" s="39">
        <f t="shared" si="0"/>
        <v>1887</v>
      </c>
      <c r="K28" s="39"/>
      <c r="L28" s="40">
        <f>L8+L12+L13+L16+L19+L22+L23+L24</f>
        <v>114223</v>
      </c>
      <c r="M28" s="39">
        <f aca="true" t="shared" si="1" ref="M28:S28">M8+M12+M13+M16+M19+M22+M23+M24</f>
        <v>18370</v>
      </c>
      <c r="N28" s="39">
        <f t="shared" si="1"/>
        <v>0</v>
      </c>
      <c r="O28" s="39">
        <f t="shared" si="1"/>
        <v>5</v>
      </c>
      <c r="P28" s="39">
        <f t="shared" si="1"/>
        <v>105</v>
      </c>
      <c r="Q28" s="39">
        <f t="shared" si="1"/>
        <v>111</v>
      </c>
      <c r="R28" s="39">
        <f t="shared" si="1"/>
        <v>0</v>
      </c>
      <c r="S28" s="39">
        <f t="shared" si="1"/>
        <v>0</v>
      </c>
      <c r="T28" s="39"/>
      <c r="U28" s="39">
        <f>U8+U12+U13+U16+U19+U22+U23+U24</f>
        <v>73</v>
      </c>
      <c r="V28" s="39"/>
      <c r="W28" s="39"/>
      <c r="X28" s="39">
        <f>X8+X12+X13+X16+X19+X22+X23+X24</f>
        <v>560699</v>
      </c>
      <c r="Y28" s="39"/>
      <c r="Z28" s="39">
        <f>Z8+Z12+Z13+Z16+Z19+Z22+Z23+Z24</f>
        <v>735274</v>
      </c>
      <c r="AA28" s="39">
        <f>AA8+AA12+AA13+AA16+AA19+AA22+AA23+AA24</f>
        <v>1691</v>
      </c>
      <c r="AB28" s="39">
        <f>AB8+AB12+AB13+AB16+AB19+AB22+AB23+AB24</f>
        <v>0</v>
      </c>
      <c r="AC28" s="41">
        <f>AC8+AC12+AC13+AC16+AC19+AC22+AC23+AC24</f>
        <v>1691</v>
      </c>
    </row>
    <row r="29" spans="1:22" s="24" customFormat="1" ht="30.75" customHeight="1">
      <c r="A29" s="4"/>
      <c r="B29" s="4" t="s">
        <v>639</v>
      </c>
      <c r="V29" s="36"/>
    </row>
    <row r="31" s="100" customFormat="1" ht="18.75" customHeight="1"/>
  </sheetData>
  <sheetProtection/>
  <mergeCells count="16">
    <mergeCell ref="R4:V4"/>
    <mergeCell ref="W4:Z4"/>
    <mergeCell ref="AA4:AC4"/>
    <mergeCell ref="B4:Q4"/>
    <mergeCell ref="P6:Q6"/>
    <mergeCell ref="R5:S5"/>
    <mergeCell ref="R6:S6"/>
    <mergeCell ref="T6:U6"/>
    <mergeCell ref="B5:D5"/>
    <mergeCell ref="E5:J5"/>
    <mergeCell ref="J6:J7"/>
    <mergeCell ref="W5:Z5"/>
    <mergeCell ref="L5:N5"/>
    <mergeCell ref="W6:X6"/>
    <mergeCell ref="Y6:Z6"/>
    <mergeCell ref="P5:Q5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58" r:id="rId2"/>
  <ignoredErrors>
    <ignoredError sqref="X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125" style="133" customWidth="1"/>
    <col min="2" max="50" width="14.25390625" style="133" customWidth="1"/>
    <col min="51" max="51" width="12.375" style="133" customWidth="1"/>
    <col min="52" max="16384" width="9.125" style="133" customWidth="1"/>
  </cols>
  <sheetData>
    <row r="1" spans="2:50" s="106" customFormat="1" ht="29.25" customHeight="1">
      <c r="B1" s="229" t="s">
        <v>12</v>
      </c>
      <c r="N1" s="252"/>
      <c r="O1" s="252"/>
      <c r="P1" s="247"/>
      <c r="Q1" s="247"/>
      <c r="AI1" s="252"/>
      <c r="AJ1" s="248"/>
      <c r="AW1" s="252"/>
      <c r="AX1" s="248"/>
    </row>
    <row r="2" spans="2:50" s="106" customFormat="1" ht="29.25" customHeight="1">
      <c r="B2" s="230" t="s">
        <v>139</v>
      </c>
      <c r="N2" s="252"/>
      <c r="O2" s="252"/>
      <c r="P2" s="247"/>
      <c r="Q2" s="247"/>
      <c r="AI2" s="252"/>
      <c r="AJ2" s="248"/>
      <c r="AW2" s="252"/>
      <c r="AX2" s="248"/>
    </row>
    <row r="3" spans="1:50" s="106" customFormat="1" ht="29.25" customHeight="1" thickBot="1">
      <c r="A3" s="253"/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45" t="s">
        <v>140</v>
      </c>
      <c r="S3" s="246" t="s">
        <v>161</v>
      </c>
      <c r="T3" s="255"/>
      <c r="U3" s="107"/>
      <c r="V3" s="255"/>
      <c r="W3" s="255"/>
      <c r="X3" s="255"/>
      <c r="Y3" s="255"/>
      <c r="Z3" s="255"/>
      <c r="AA3" s="255"/>
      <c r="AB3" s="255"/>
      <c r="AC3" s="255"/>
      <c r="AD3" s="253"/>
      <c r="AE3" s="245"/>
      <c r="AF3" s="246"/>
      <c r="AG3" s="133"/>
      <c r="AH3" s="133"/>
      <c r="AI3" s="245" t="s">
        <v>162</v>
      </c>
      <c r="AJ3" s="246" t="s">
        <v>176</v>
      </c>
      <c r="AK3" s="133"/>
      <c r="AL3" s="133"/>
      <c r="AM3" s="133"/>
      <c r="AN3" s="133"/>
      <c r="AO3" s="133"/>
      <c r="AP3" s="133"/>
      <c r="AQ3" s="133"/>
      <c r="AR3" s="133"/>
      <c r="AS3" s="133"/>
      <c r="AW3" s="249"/>
      <c r="AX3" s="313" t="s">
        <v>90</v>
      </c>
    </row>
    <row r="4" spans="1:51" s="106" customFormat="1" ht="29.25" customHeight="1">
      <c r="A4" s="256"/>
      <c r="B4" s="257" t="s">
        <v>141</v>
      </c>
      <c r="C4" s="258"/>
      <c r="D4" s="259"/>
      <c r="E4" s="259"/>
      <c r="F4" s="259"/>
      <c r="G4" s="259"/>
      <c r="H4" s="259"/>
      <c r="I4" s="260"/>
      <c r="J4" s="259"/>
      <c r="K4" s="259"/>
      <c r="L4" s="259"/>
      <c r="M4" s="261"/>
      <c r="N4" s="261"/>
      <c r="O4" s="261"/>
      <c r="P4" s="261"/>
      <c r="Q4" s="261"/>
      <c r="R4" s="262"/>
      <c r="S4" s="287" t="s">
        <v>163</v>
      </c>
      <c r="T4" s="258"/>
      <c r="U4" s="259"/>
      <c r="V4" s="259"/>
      <c r="W4" s="259"/>
      <c r="X4" s="259"/>
      <c r="Y4" s="259"/>
      <c r="Z4" s="260"/>
      <c r="AA4" s="259"/>
      <c r="AB4" s="259"/>
      <c r="AC4" s="259"/>
      <c r="AD4" s="261"/>
      <c r="AE4" s="262"/>
      <c r="AF4" s="298"/>
      <c r="AG4" s="298"/>
      <c r="AH4" s="260"/>
      <c r="AI4" s="298"/>
      <c r="AJ4" s="260"/>
      <c r="AK4" s="298"/>
      <c r="AL4" s="299"/>
      <c r="AM4" s="260"/>
      <c r="AN4" s="298"/>
      <c r="AO4" s="300"/>
      <c r="AP4" s="300"/>
      <c r="AQ4" s="301" t="s">
        <v>177</v>
      </c>
      <c r="AR4" s="301" t="s">
        <v>167</v>
      </c>
      <c r="AS4" s="302" t="s">
        <v>178</v>
      </c>
      <c r="AT4" s="314" t="s">
        <v>204</v>
      </c>
      <c r="AU4" s="317" t="s">
        <v>208</v>
      </c>
      <c r="AV4" s="317" t="s">
        <v>211</v>
      </c>
      <c r="AW4" s="314" t="s">
        <v>152</v>
      </c>
      <c r="AX4" s="318" t="s">
        <v>152</v>
      </c>
      <c r="AY4" s="108"/>
    </row>
    <row r="5" spans="1:51" s="106" customFormat="1" ht="29.25" customHeight="1">
      <c r="A5" s="263"/>
      <c r="B5" s="264" t="s">
        <v>142</v>
      </c>
      <c r="C5" s="265" t="s">
        <v>215</v>
      </c>
      <c r="D5" s="266"/>
      <c r="E5" s="266"/>
      <c r="F5" s="266"/>
      <c r="G5" s="266"/>
      <c r="H5" s="267"/>
      <c r="I5" s="268" t="s">
        <v>219</v>
      </c>
      <c r="J5" s="266"/>
      <c r="K5" s="266"/>
      <c r="L5" s="266"/>
      <c r="M5" s="269"/>
      <c r="N5" s="269"/>
      <c r="O5" s="269"/>
      <c r="P5" s="269"/>
      <c r="Q5" s="269"/>
      <c r="R5" s="270"/>
      <c r="S5" s="288" t="s">
        <v>164</v>
      </c>
      <c r="T5" s="277" t="s">
        <v>223</v>
      </c>
      <c r="U5" s="289"/>
      <c r="V5" s="266"/>
      <c r="W5" s="266"/>
      <c r="X5" s="266"/>
      <c r="Y5" s="266"/>
      <c r="Z5" s="277" t="s">
        <v>226</v>
      </c>
      <c r="AA5" s="266"/>
      <c r="AB5" s="266"/>
      <c r="AC5" s="266"/>
      <c r="AD5" s="269"/>
      <c r="AE5" s="270"/>
      <c r="AF5" s="275" t="s">
        <v>179</v>
      </c>
      <c r="AG5" s="275" t="s">
        <v>180</v>
      </c>
      <c r="AH5" s="303" t="s">
        <v>181</v>
      </c>
      <c r="AI5" s="510"/>
      <c r="AJ5" s="538" t="s">
        <v>635</v>
      </c>
      <c r="AK5" s="539"/>
      <c r="AL5" s="303" t="s">
        <v>182</v>
      </c>
      <c r="AM5" s="304"/>
      <c r="AN5" s="305"/>
      <c r="AO5" s="275" t="s">
        <v>183</v>
      </c>
      <c r="AP5" s="275" t="s">
        <v>184</v>
      </c>
      <c r="AQ5" s="306" t="s">
        <v>185</v>
      </c>
      <c r="AR5" s="306" t="s">
        <v>186</v>
      </c>
      <c r="AS5" s="307" t="s">
        <v>187</v>
      </c>
      <c r="AT5" s="316" t="s">
        <v>205</v>
      </c>
      <c r="AU5" s="320" t="s">
        <v>209</v>
      </c>
      <c r="AV5" s="320" t="s">
        <v>212</v>
      </c>
      <c r="AW5" s="316" t="s">
        <v>213</v>
      </c>
      <c r="AX5" s="148" t="s">
        <v>213</v>
      </c>
      <c r="AY5" s="109"/>
    </row>
    <row r="6" spans="1:51" s="106" customFormat="1" ht="29.25" customHeight="1">
      <c r="A6" s="271" t="s">
        <v>143</v>
      </c>
      <c r="B6" s="272"/>
      <c r="C6" s="272"/>
      <c r="D6" s="265" t="s">
        <v>216</v>
      </c>
      <c r="E6" s="273" t="s">
        <v>217</v>
      </c>
      <c r="F6" s="265" t="s">
        <v>144</v>
      </c>
      <c r="G6" s="274"/>
      <c r="H6" s="272"/>
      <c r="I6" s="272"/>
      <c r="J6" s="275" t="s">
        <v>145</v>
      </c>
      <c r="K6" s="275" t="s">
        <v>220</v>
      </c>
      <c r="L6" s="275" t="s">
        <v>146</v>
      </c>
      <c r="M6" s="275" t="s">
        <v>147</v>
      </c>
      <c r="N6" s="273" t="s">
        <v>148</v>
      </c>
      <c r="O6" s="273" t="s">
        <v>148</v>
      </c>
      <c r="P6" s="273" t="s">
        <v>149</v>
      </c>
      <c r="Q6" s="273" t="s">
        <v>150</v>
      </c>
      <c r="R6" s="275" t="s">
        <v>167</v>
      </c>
      <c r="S6" s="290"/>
      <c r="T6" s="272"/>
      <c r="U6" s="273" t="s">
        <v>224</v>
      </c>
      <c r="V6" s="275" t="s">
        <v>225</v>
      </c>
      <c r="W6" s="273" t="s">
        <v>165</v>
      </c>
      <c r="X6" s="273" t="s">
        <v>166</v>
      </c>
      <c r="Y6" s="275" t="s">
        <v>167</v>
      </c>
      <c r="Z6" s="272"/>
      <c r="AA6" s="275" t="s">
        <v>168</v>
      </c>
      <c r="AB6" s="275" t="s">
        <v>169</v>
      </c>
      <c r="AC6" s="273" t="s">
        <v>636</v>
      </c>
      <c r="AD6" s="273" t="s">
        <v>170</v>
      </c>
      <c r="AE6" s="275" t="s">
        <v>171</v>
      </c>
      <c r="AF6" s="272"/>
      <c r="AG6" s="264" t="s">
        <v>188</v>
      </c>
      <c r="AH6" s="272"/>
      <c r="AI6" s="273" t="s">
        <v>148</v>
      </c>
      <c r="AJ6" s="308" t="s">
        <v>189</v>
      </c>
      <c r="AK6" s="308" t="s">
        <v>171</v>
      </c>
      <c r="AL6" s="290"/>
      <c r="AM6" s="273" t="s">
        <v>190</v>
      </c>
      <c r="AN6" s="308" t="s">
        <v>171</v>
      </c>
      <c r="AO6" s="272"/>
      <c r="AP6" s="264" t="s">
        <v>188</v>
      </c>
      <c r="AQ6" s="275" t="s">
        <v>191</v>
      </c>
      <c r="AR6" s="275" t="s">
        <v>192</v>
      </c>
      <c r="AS6" s="276" t="s">
        <v>193</v>
      </c>
      <c r="AT6" s="316" t="s">
        <v>206</v>
      </c>
      <c r="AU6" s="320" t="s">
        <v>210</v>
      </c>
      <c r="AV6" s="320" t="s">
        <v>210</v>
      </c>
      <c r="AW6" s="316" t="s">
        <v>214</v>
      </c>
      <c r="AX6" s="148" t="s">
        <v>215</v>
      </c>
      <c r="AY6" s="109"/>
    </row>
    <row r="7" spans="1:51" s="106" customFormat="1" ht="29.25" customHeight="1">
      <c r="A7" s="263"/>
      <c r="B7" s="272"/>
      <c r="C7" s="272"/>
      <c r="D7" s="276"/>
      <c r="E7" s="276"/>
      <c r="F7" s="265" t="s">
        <v>218</v>
      </c>
      <c r="G7" s="277" t="s">
        <v>152</v>
      </c>
      <c r="H7" s="278" t="s">
        <v>144</v>
      </c>
      <c r="I7" s="272"/>
      <c r="J7" s="275" t="s">
        <v>153</v>
      </c>
      <c r="K7" s="275" t="s">
        <v>154</v>
      </c>
      <c r="L7" s="272"/>
      <c r="M7" s="272"/>
      <c r="N7" s="276" t="s">
        <v>155</v>
      </c>
      <c r="O7" s="276" t="s">
        <v>221</v>
      </c>
      <c r="P7" s="276" t="s">
        <v>156</v>
      </c>
      <c r="Q7" s="276" t="s">
        <v>151</v>
      </c>
      <c r="R7" s="275" t="s">
        <v>222</v>
      </c>
      <c r="S7" s="290"/>
      <c r="T7" s="272"/>
      <c r="U7" s="272"/>
      <c r="V7" s="275"/>
      <c r="W7" s="276"/>
      <c r="X7" s="290"/>
      <c r="Y7" s="275" t="s">
        <v>212</v>
      </c>
      <c r="Z7" s="272"/>
      <c r="AA7" s="272"/>
      <c r="AB7" s="275" t="s">
        <v>172</v>
      </c>
      <c r="AC7" s="290"/>
      <c r="AD7" s="276" t="s">
        <v>173</v>
      </c>
      <c r="AE7" s="275" t="s">
        <v>637</v>
      </c>
      <c r="AF7" s="272"/>
      <c r="AG7" s="272"/>
      <c r="AH7" s="272"/>
      <c r="AI7" s="275" t="s">
        <v>194</v>
      </c>
      <c r="AJ7" s="275" t="s">
        <v>195</v>
      </c>
      <c r="AK7" s="272"/>
      <c r="AL7" s="290"/>
      <c r="AM7" s="290"/>
      <c r="AN7" s="272"/>
      <c r="AO7" s="272"/>
      <c r="AP7" s="272"/>
      <c r="AQ7" s="276" t="s">
        <v>196</v>
      </c>
      <c r="AR7" s="276" t="s">
        <v>197</v>
      </c>
      <c r="AS7" s="276" t="s">
        <v>198</v>
      </c>
      <c r="AT7" s="511" t="s">
        <v>207</v>
      </c>
      <c r="AU7" s="321"/>
      <c r="AV7" s="321"/>
      <c r="AW7" s="315" t="s">
        <v>210</v>
      </c>
      <c r="AX7" s="319" t="s">
        <v>210</v>
      </c>
      <c r="AY7" s="111"/>
    </row>
    <row r="8" spans="1:51" s="112" customFormat="1" ht="29.25" customHeight="1">
      <c r="A8" s="279"/>
      <c r="B8" s="280" t="s">
        <v>157</v>
      </c>
      <c r="C8" s="280" t="s">
        <v>158</v>
      </c>
      <c r="D8" s="281"/>
      <c r="E8" s="281"/>
      <c r="F8" s="282"/>
      <c r="G8" s="283" t="s">
        <v>159</v>
      </c>
      <c r="H8" s="512" t="s">
        <v>215</v>
      </c>
      <c r="I8" s="280" t="s">
        <v>160</v>
      </c>
      <c r="J8" s="284"/>
      <c r="K8" s="282"/>
      <c r="L8" s="285"/>
      <c r="M8" s="267"/>
      <c r="N8" s="286"/>
      <c r="O8" s="286"/>
      <c r="P8" s="286"/>
      <c r="Q8" s="286"/>
      <c r="R8" s="267"/>
      <c r="S8" s="291" t="s">
        <v>33</v>
      </c>
      <c r="T8" s="280" t="s">
        <v>174</v>
      </c>
      <c r="U8" s="267"/>
      <c r="V8" s="292"/>
      <c r="W8" s="293"/>
      <c r="X8" s="294"/>
      <c r="Y8" s="295"/>
      <c r="Z8" s="280" t="s">
        <v>175</v>
      </c>
      <c r="AA8" s="296"/>
      <c r="AB8" s="297"/>
      <c r="AC8" s="294"/>
      <c r="AD8" s="293"/>
      <c r="AE8" s="267"/>
      <c r="AF8" s="534" t="s">
        <v>199</v>
      </c>
      <c r="AG8" s="535"/>
      <c r="AH8" s="280" t="s">
        <v>200</v>
      </c>
      <c r="AI8" s="309"/>
      <c r="AJ8" s="309"/>
      <c r="AK8" s="267"/>
      <c r="AL8" s="310" t="s">
        <v>201</v>
      </c>
      <c r="AM8" s="291"/>
      <c r="AN8" s="267"/>
      <c r="AO8" s="536" t="s">
        <v>35</v>
      </c>
      <c r="AP8" s="537"/>
      <c r="AQ8" s="311" t="s">
        <v>202</v>
      </c>
      <c r="AR8" s="284"/>
      <c r="AS8" s="312" t="s">
        <v>203</v>
      </c>
      <c r="AT8" s="322"/>
      <c r="AU8" s="323"/>
      <c r="AV8" s="323"/>
      <c r="AW8" s="322"/>
      <c r="AX8" s="324"/>
      <c r="AY8" s="110"/>
    </row>
    <row r="9" spans="1:51" s="113" customFormat="1" ht="29.25" customHeight="1">
      <c r="A9" s="114" t="s">
        <v>7</v>
      </c>
      <c r="B9" s="115">
        <v>1359460</v>
      </c>
      <c r="C9" s="115">
        <v>939663</v>
      </c>
      <c r="D9" s="115">
        <v>535284</v>
      </c>
      <c r="E9" s="115">
        <v>265799</v>
      </c>
      <c r="F9" s="115">
        <v>138580</v>
      </c>
      <c r="G9" s="115">
        <v>92166</v>
      </c>
      <c r="H9" s="115">
        <v>46414</v>
      </c>
      <c r="I9" s="115">
        <v>411689</v>
      </c>
      <c r="J9" s="115">
        <v>137</v>
      </c>
      <c r="K9" s="115">
        <v>0</v>
      </c>
      <c r="L9" s="115">
        <v>0</v>
      </c>
      <c r="M9" s="115">
        <v>0</v>
      </c>
      <c r="N9" s="115">
        <v>42635</v>
      </c>
      <c r="O9" s="115">
        <v>130443</v>
      </c>
      <c r="P9" s="115">
        <v>142060</v>
      </c>
      <c r="Q9" s="115">
        <v>0</v>
      </c>
      <c r="R9" s="115">
        <v>96414</v>
      </c>
      <c r="S9" s="115">
        <v>1679999</v>
      </c>
      <c r="T9" s="115">
        <v>1290563</v>
      </c>
      <c r="U9" s="115">
        <v>636303</v>
      </c>
      <c r="V9" s="115">
        <v>134569</v>
      </c>
      <c r="W9" s="115">
        <v>276421</v>
      </c>
      <c r="X9" s="115">
        <v>0</v>
      </c>
      <c r="Y9" s="115">
        <v>243270</v>
      </c>
      <c r="Z9" s="115">
        <v>55681</v>
      </c>
      <c r="AA9" s="115">
        <v>32547</v>
      </c>
      <c r="AB9" s="115">
        <v>0</v>
      </c>
      <c r="AC9" s="115">
        <v>0</v>
      </c>
      <c r="AD9" s="115">
        <v>0</v>
      </c>
      <c r="AE9" s="115">
        <v>23134</v>
      </c>
      <c r="AF9" s="115">
        <v>31122</v>
      </c>
      <c r="AG9" s="115">
        <v>26014</v>
      </c>
      <c r="AH9" s="115">
        <v>8108</v>
      </c>
      <c r="AI9" s="115">
        <v>0</v>
      </c>
      <c r="AJ9" s="115">
        <v>0</v>
      </c>
      <c r="AK9" s="115">
        <v>8108</v>
      </c>
      <c r="AL9" s="115">
        <v>333755</v>
      </c>
      <c r="AM9" s="115">
        <v>333617</v>
      </c>
      <c r="AN9" s="115">
        <v>138</v>
      </c>
      <c r="AO9" s="115">
        <v>0</v>
      </c>
      <c r="AP9" s="115">
        <v>320539</v>
      </c>
      <c r="AQ9" s="115">
        <v>-2415212</v>
      </c>
      <c r="AR9" s="115">
        <v>1962948</v>
      </c>
      <c r="AS9" s="115">
        <v>-772803</v>
      </c>
      <c r="AT9" s="115">
        <v>265244</v>
      </c>
      <c r="AU9" s="116">
        <f>ROUND((C9+I9)/(T9+Z9)*100,1)</f>
        <v>100.4</v>
      </c>
      <c r="AV9" s="116">
        <f>ROUND((C9/T9)*100,1)</f>
        <v>72.8</v>
      </c>
      <c r="AW9" s="116">
        <f>ROUND((AT9/(C9+I9))*100,1)</f>
        <v>19.6</v>
      </c>
      <c r="AX9" s="117">
        <f>ROUND((AT9/C9)*100,1)</f>
        <v>28.2</v>
      </c>
      <c r="AY9" s="118"/>
    </row>
    <row r="10" spans="1:51" s="113" customFormat="1" ht="29.25" customHeight="1">
      <c r="A10" s="119" t="s">
        <v>102</v>
      </c>
      <c r="B10" s="250">
        <v>15422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15422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0</v>
      </c>
      <c r="R10" s="250">
        <v>15422</v>
      </c>
      <c r="S10" s="250">
        <v>15422</v>
      </c>
      <c r="T10" s="250">
        <v>0</v>
      </c>
      <c r="U10" s="250">
        <v>0</v>
      </c>
      <c r="V10" s="250">
        <v>0</v>
      </c>
      <c r="W10" s="250">
        <v>0</v>
      </c>
      <c r="X10" s="250">
        <v>0</v>
      </c>
      <c r="Y10" s="121">
        <v>0</v>
      </c>
      <c r="Z10" s="250">
        <v>15422</v>
      </c>
      <c r="AA10" s="250">
        <v>15422</v>
      </c>
      <c r="AB10" s="250">
        <v>0</v>
      </c>
      <c r="AC10" s="250">
        <v>0</v>
      </c>
      <c r="AD10" s="250">
        <v>0</v>
      </c>
      <c r="AE10" s="250">
        <v>0</v>
      </c>
      <c r="AF10" s="250">
        <v>0</v>
      </c>
      <c r="AG10" s="250">
        <v>0</v>
      </c>
      <c r="AH10" s="250">
        <v>0</v>
      </c>
      <c r="AI10" s="250">
        <v>0</v>
      </c>
      <c r="AJ10" s="250">
        <v>0</v>
      </c>
      <c r="AK10" s="250">
        <v>0</v>
      </c>
      <c r="AL10" s="250">
        <v>0</v>
      </c>
      <c r="AM10" s="250">
        <v>0</v>
      </c>
      <c r="AN10" s="250">
        <v>0</v>
      </c>
      <c r="AO10" s="250">
        <v>0</v>
      </c>
      <c r="AP10" s="250">
        <v>0</v>
      </c>
      <c r="AQ10" s="250">
        <v>0</v>
      </c>
      <c r="AR10" s="250">
        <v>0</v>
      </c>
      <c r="AS10" s="250">
        <v>0</v>
      </c>
      <c r="AT10" s="250">
        <v>0</v>
      </c>
      <c r="AU10" s="122">
        <f>ROUND((C10+I10)/(T10+Z10)*100,1)</f>
        <v>100</v>
      </c>
      <c r="AV10" s="122">
        <v>0</v>
      </c>
      <c r="AW10" s="122">
        <f>ROUND((AT10/(C10+I10))*100,1)</f>
        <v>0</v>
      </c>
      <c r="AX10" s="123">
        <v>0</v>
      </c>
      <c r="AY10" s="118"/>
    </row>
    <row r="11" spans="1:51" s="113" customFormat="1" ht="29.25" customHeight="1">
      <c r="A11" s="119" t="s">
        <v>136</v>
      </c>
      <c r="B11" s="250">
        <v>236654</v>
      </c>
      <c r="C11" s="250">
        <v>53763</v>
      </c>
      <c r="D11" s="250">
        <v>0</v>
      </c>
      <c r="E11" s="250">
        <v>0</v>
      </c>
      <c r="F11" s="250">
        <v>53763</v>
      </c>
      <c r="G11" s="250">
        <v>46468</v>
      </c>
      <c r="H11" s="250">
        <v>7295</v>
      </c>
      <c r="I11" s="250">
        <v>175057</v>
      </c>
      <c r="J11" s="250">
        <v>109</v>
      </c>
      <c r="K11" s="250">
        <v>0</v>
      </c>
      <c r="L11" s="250">
        <v>0</v>
      </c>
      <c r="M11" s="250">
        <v>0</v>
      </c>
      <c r="N11" s="250">
        <v>0</v>
      </c>
      <c r="O11" s="250">
        <v>184</v>
      </c>
      <c r="P11" s="250">
        <v>96371</v>
      </c>
      <c r="Q11" s="250">
        <v>0</v>
      </c>
      <c r="R11" s="250">
        <v>78393</v>
      </c>
      <c r="S11" s="250">
        <v>261590</v>
      </c>
      <c r="T11" s="250">
        <v>248909</v>
      </c>
      <c r="U11" s="250">
        <v>0</v>
      </c>
      <c r="V11" s="250">
        <v>0</v>
      </c>
      <c r="W11" s="250">
        <v>184606</v>
      </c>
      <c r="X11" s="250">
        <v>0</v>
      </c>
      <c r="Y11" s="121">
        <v>64303</v>
      </c>
      <c r="Z11" s="250">
        <v>5925</v>
      </c>
      <c r="AA11" s="250">
        <v>5869</v>
      </c>
      <c r="AB11" s="250">
        <v>0</v>
      </c>
      <c r="AC11" s="250">
        <v>0</v>
      </c>
      <c r="AD11" s="250">
        <v>0</v>
      </c>
      <c r="AE11" s="250">
        <v>56</v>
      </c>
      <c r="AF11" s="250">
        <v>0</v>
      </c>
      <c r="AG11" s="250">
        <v>26014</v>
      </c>
      <c r="AH11" s="250">
        <v>7834</v>
      </c>
      <c r="AI11" s="250">
        <v>0</v>
      </c>
      <c r="AJ11" s="250">
        <v>0</v>
      </c>
      <c r="AK11" s="250">
        <v>7834</v>
      </c>
      <c r="AL11" s="250">
        <v>6756</v>
      </c>
      <c r="AM11" s="250">
        <v>6756</v>
      </c>
      <c r="AN11" s="250">
        <v>0</v>
      </c>
      <c r="AO11" s="250">
        <v>0</v>
      </c>
      <c r="AP11" s="250">
        <v>24936</v>
      </c>
      <c r="AQ11" s="250">
        <v>-1349331</v>
      </c>
      <c r="AR11" s="250">
        <v>1644369</v>
      </c>
      <c r="AS11" s="250">
        <v>270102</v>
      </c>
      <c r="AT11" s="250">
        <v>46652</v>
      </c>
      <c r="AU11" s="122">
        <f aca="true" t="shared" si="0" ref="AU11:AU29">ROUND((C11+I11)/(T11+Z11)*100,1)</f>
        <v>89.8</v>
      </c>
      <c r="AV11" s="122">
        <f aca="true" t="shared" si="1" ref="AV11:AV29">ROUND((C11/T11)*100,1)</f>
        <v>21.6</v>
      </c>
      <c r="AW11" s="122">
        <f aca="true" t="shared" si="2" ref="AW11:AW29">ROUND((AT11/(C11+I11))*100,1)</f>
        <v>20.4</v>
      </c>
      <c r="AX11" s="123">
        <f aca="true" t="shared" si="3" ref="AX11:AX29">ROUND((AT11/C11)*100,1)</f>
        <v>86.8</v>
      </c>
      <c r="AY11" s="118"/>
    </row>
    <row r="12" spans="1:51" s="113" customFormat="1" ht="29.25" customHeight="1">
      <c r="A12" s="119" t="s">
        <v>590</v>
      </c>
      <c r="B12" s="250">
        <v>1107384</v>
      </c>
      <c r="C12" s="250">
        <v>885900</v>
      </c>
      <c r="D12" s="250">
        <v>535284</v>
      </c>
      <c r="E12" s="250">
        <v>265799</v>
      </c>
      <c r="F12" s="250">
        <v>84817</v>
      </c>
      <c r="G12" s="250">
        <v>45698</v>
      </c>
      <c r="H12" s="250">
        <v>39119</v>
      </c>
      <c r="I12" s="250">
        <v>221210</v>
      </c>
      <c r="J12" s="250">
        <v>28</v>
      </c>
      <c r="K12" s="250">
        <v>0</v>
      </c>
      <c r="L12" s="250">
        <v>0</v>
      </c>
      <c r="M12" s="250">
        <v>0</v>
      </c>
      <c r="N12" s="250">
        <v>42635</v>
      </c>
      <c r="O12" s="250">
        <v>130259</v>
      </c>
      <c r="P12" s="250">
        <v>45689</v>
      </c>
      <c r="Q12" s="250">
        <v>0</v>
      </c>
      <c r="R12" s="250">
        <v>2599</v>
      </c>
      <c r="S12" s="250">
        <v>1402987</v>
      </c>
      <c r="T12" s="250">
        <v>1041654</v>
      </c>
      <c r="U12" s="250">
        <v>636303</v>
      </c>
      <c r="V12" s="250">
        <v>134569</v>
      </c>
      <c r="W12" s="250">
        <v>91815</v>
      </c>
      <c r="X12" s="250">
        <v>0</v>
      </c>
      <c r="Y12" s="121">
        <v>178967</v>
      </c>
      <c r="Z12" s="250">
        <v>34334</v>
      </c>
      <c r="AA12" s="250">
        <v>11256</v>
      </c>
      <c r="AB12" s="250">
        <v>0</v>
      </c>
      <c r="AC12" s="250">
        <v>0</v>
      </c>
      <c r="AD12" s="250">
        <v>0</v>
      </c>
      <c r="AE12" s="250">
        <v>23078</v>
      </c>
      <c r="AF12" s="250">
        <v>31122</v>
      </c>
      <c r="AG12" s="250">
        <v>0</v>
      </c>
      <c r="AH12" s="250">
        <v>274</v>
      </c>
      <c r="AI12" s="250">
        <v>0</v>
      </c>
      <c r="AJ12" s="250">
        <v>0</v>
      </c>
      <c r="AK12" s="250">
        <v>274</v>
      </c>
      <c r="AL12" s="250">
        <v>326999</v>
      </c>
      <c r="AM12" s="250">
        <v>326861</v>
      </c>
      <c r="AN12" s="250">
        <v>138</v>
      </c>
      <c r="AO12" s="250">
        <v>0</v>
      </c>
      <c r="AP12" s="250">
        <v>295603</v>
      </c>
      <c r="AQ12" s="250">
        <v>-1065881</v>
      </c>
      <c r="AR12" s="250">
        <v>318579</v>
      </c>
      <c r="AS12" s="250">
        <v>-1042905</v>
      </c>
      <c r="AT12" s="250">
        <v>218592</v>
      </c>
      <c r="AU12" s="122">
        <f t="shared" si="0"/>
        <v>102.9</v>
      </c>
      <c r="AV12" s="122">
        <f t="shared" si="1"/>
        <v>85</v>
      </c>
      <c r="AW12" s="122">
        <f t="shared" si="2"/>
        <v>19.7</v>
      </c>
      <c r="AX12" s="123">
        <f t="shared" si="3"/>
        <v>24.7</v>
      </c>
      <c r="AY12" s="118"/>
    </row>
    <row r="13" spans="1:51" s="113" customFormat="1" ht="29.25" customHeight="1">
      <c r="A13" s="119" t="s">
        <v>9</v>
      </c>
      <c r="B13" s="250">
        <v>2727335</v>
      </c>
      <c r="C13" s="250">
        <v>2305197</v>
      </c>
      <c r="D13" s="250">
        <v>1483784</v>
      </c>
      <c r="E13" s="250">
        <v>578828</v>
      </c>
      <c r="F13" s="250">
        <v>242585</v>
      </c>
      <c r="G13" s="250">
        <v>99438</v>
      </c>
      <c r="H13" s="250">
        <v>143147</v>
      </c>
      <c r="I13" s="250">
        <v>422138</v>
      </c>
      <c r="J13" s="250">
        <v>203</v>
      </c>
      <c r="K13" s="250">
        <v>0</v>
      </c>
      <c r="L13" s="250">
        <v>774</v>
      </c>
      <c r="M13" s="250">
        <v>223</v>
      </c>
      <c r="N13" s="250">
        <v>74574</v>
      </c>
      <c r="O13" s="250">
        <v>311968</v>
      </c>
      <c r="P13" s="250">
        <v>9030</v>
      </c>
      <c r="Q13" s="250">
        <v>0</v>
      </c>
      <c r="R13" s="250">
        <v>25366</v>
      </c>
      <c r="S13" s="250">
        <v>3249826</v>
      </c>
      <c r="T13" s="250">
        <v>2690304</v>
      </c>
      <c r="U13" s="250">
        <v>1332975</v>
      </c>
      <c r="V13" s="250">
        <v>534685</v>
      </c>
      <c r="W13" s="250">
        <v>325064</v>
      </c>
      <c r="X13" s="250">
        <v>0</v>
      </c>
      <c r="Y13" s="121">
        <v>497580</v>
      </c>
      <c r="Z13" s="250">
        <v>156209</v>
      </c>
      <c r="AA13" s="250">
        <v>65064</v>
      </c>
      <c r="AB13" s="250">
        <v>0</v>
      </c>
      <c r="AC13" s="250">
        <v>0</v>
      </c>
      <c r="AD13" s="250">
        <v>15523</v>
      </c>
      <c r="AE13" s="250">
        <v>75622</v>
      </c>
      <c r="AF13" s="250">
        <v>0</v>
      </c>
      <c r="AG13" s="250">
        <v>119178</v>
      </c>
      <c r="AH13" s="250">
        <v>0</v>
      </c>
      <c r="AI13" s="250">
        <v>0</v>
      </c>
      <c r="AJ13" s="250">
        <v>0</v>
      </c>
      <c r="AK13" s="250">
        <v>0</v>
      </c>
      <c r="AL13" s="250">
        <v>403313</v>
      </c>
      <c r="AM13" s="250">
        <v>398773</v>
      </c>
      <c r="AN13" s="250">
        <v>4540</v>
      </c>
      <c r="AO13" s="250">
        <v>0</v>
      </c>
      <c r="AP13" s="250">
        <v>522491</v>
      </c>
      <c r="AQ13" s="250">
        <v>-1157670</v>
      </c>
      <c r="AR13" s="250">
        <v>1512009</v>
      </c>
      <c r="AS13" s="250">
        <v>-168152</v>
      </c>
      <c r="AT13" s="250">
        <v>485980</v>
      </c>
      <c r="AU13" s="122">
        <f t="shared" si="0"/>
        <v>95.8</v>
      </c>
      <c r="AV13" s="122">
        <f t="shared" si="1"/>
        <v>85.7</v>
      </c>
      <c r="AW13" s="122">
        <f t="shared" si="2"/>
        <v>17.8</v>
      </c>
      <c r="AX13" s="123">
        <f t="shared" si="3"/>
        <v>21.1</v>
      </c>
      <c r="AY13" s="118"/>
    </row>
    <row r="14" spans="1:51" s="113" customFormat="1" ht="29.25" customHeight="1">
      <c r="A14" s="119" t="s">
        <v>24</v>
      </c>
      <c r="B14" s="121">
        <v>1573548</v>
      </c>
      <c r="C14" s="121">
        <v>1398082</v>
      </c>
      <c r="D14" s="121">
        <v>634198</v>
      </c>
      <c r="E14" s="121">
        <v>619645</v>
      </c>
      <c r="F14" s="121">
        <v>144239</v>
      </c>
      <c r="G14" s="121">
        <v>91255</v>
      </c>
      <c r="H14" s="121">
        <v>52984</v>
      </c>
      <c r="I14" s="121">
        <v>172214</v>
      </c>
      <c r="J14" s="121">
        <v>178</v>
      </c>
      <c r="K14" s="121">
        <v>0</v>
      </c>
      <c r="L14" s="121">
        <v>3502</v>
      </c>
      <c r="M14" s="121">
        <v>0</v>
      </c>
      <c r="N14" s="121">
        <v>8709</v>
      </c>
      <c r="O14" s="121">
        <v>134014</v>
      </c>
      <c r="P14" s="121">
        <v>20259</v>
      </c>
      <c r="Q14" s="121">
        <v>0</v>
      </c>
      <c r="R14" s="121">
        <v>5552</v>
      </c>
      <c r="S14" s="121">
        <v>1640875</v>
      </c>
      <c r="T14" s="121">
        <v>1532284</v>
      </c>
      <c r="U14" s="121">
        <v>723855</v>
      </c>
      <c r="V14" s="121">
        <v>497839</v>
      </c>
      <c r="W14" s="121">
        <v>63682</v>
      </c>
      <c r="X14" s="121">
        <v>0</v>
      </c>
      <c r="Y14" s="121">
        <v>246908</v>
      </c>
      <c r="Z14" s="121">
        <v>72602</v>
      </c>
      <c r="AA14" s="121">
        <v>2313</v>
      </c>
      <c r="AB14" s="121">
        <v>0</v>
      </c>
      <c r="AC14" s="121">
        <v>0</v>
      </c>
      <c r="AD14" s="121">
        <v>0</v>
      </c>
      <c r="AE14" s="121">
        <v>70289</v>
      </c>
      <c r="AF14" s="121">
        <v>0</v>
      </c>
      <c r="AG14" s="121">
        <v>34590</v>
      </c>
      <c r="AH14" s="121">
        <v>3252</v>
      </c>
      <c r="AI14" s="121">
        <v>0</v>
      </c>
      <c r="AJ14" s="121">
        <v>0</v>
      </c>
      <c r="AK14" s="121">
        <v>3252</v>
      </c>
      <c r="AL14" s="121">
        <v>35989</v>
      </c>
      <c r="AM14" s="121">
        <v>35989</v>
      </c>
      <c r="AN14" s="121">
        <v>0</v>
      </c>
      <c r="AO14" s="121">
        <v>0</v>
      </c>
      <c r="AP14" s="121">
        <v>67327</v>
      </c>
      <c r="AQ14" s="121">
        <v>44161</v>
      </c>
      <c r="AR14" s="121">
        <v>66012</v>
      </c>
      <c r="AS14" s="121">
        <v>42846</v>
      </c>
      <c r="AT14" s="121">
        <v>233978</v>
      </c>
      <c r="AU14" s="122">
        <f t="shared" si="0"/>
        <v>97.8</v>
      </c>
      <c r="AV14" s="122">
        <f t="shared" si="1"/>
        <v>91.2</v>
      </c>
      <c r="AW14" s="122">
        <f t="shared" si="2"/>
        <v>14.9</v>
      </c>
      <c r="AX14" s="123">
        <f t="shared" si="3"/>
        <v>16.7</v>
      </c>
      <c r="AY14" s="118"/>
    </row>
    <row r="15" spans="1:51" s="113" customFormat="1" ht="29.25" customHeight="1">
      <c r="A15" s="119" t="s">
        <v>94</v>
      </c>
      <c r="B15" s="250">
        <v>838570</v>
      </c>
      <c r="C15" s="250">
        <v>755740</v>
      </c>
      <c r="D15" s="250">
        <v>334103</v>
      </c>
      <c r="E15" s="250">
        <v>350300</v>
      </c>
      <c r="F15" s="250">
        <v>71337</v>
      </c>
      <c r="G15" s="250">
        <v>49870</v>
      </c>
      <c r="H15" s="250">
        <v>21467</v>
      </c>
      <c r="I15" s="250">
        <v>81501</v>
      </c>
      <c r="J15" s="250">
        <v>110</v>
      </c>
      <c r="K15" s="250">
        <v>0</v>
      </c>
      <c r="L15" s="250">
        <v>3502</v>
      </c>
      <c r="M15" s="250">
        <v>0</v>
      </c>
      <c r="N15" s="250">
        <v>4825</v>
      </c>
      <c r="O15" s="250">
        <v>56804</v>
      </c>
      <c r="P15" s="250">
        <v>12724</v>
      </c>
      <c r="Q15" s="250">
        <v>0</v>
      </c>
      <c r="R15" s="250">
        <v>3536</v>
      </c>
      <c r="S15" s="250">
        <v>890235</v>
      </c>
      <c r="T15" s="250">
        <v>834069</v>
      </c>
      <c r="U15" s="250">
        <v>394291</v>
      </c>
      <c r="V15" s="250">
        <v>272461</v>
      </c>
      <c r="W15" s="250">
        <v>36414</v>
      </c>
      <c r="X15" s="250">
        <v>0</v>
      </c>
      <c r="Y15" s="121">
        <v>130903</v>
      </c>
      <c r="Z15" s="250">
        <v>36681</v>
      </c>
      <c r="AA15" s="250">
        <v>450</v>
      </c>
      <c r="AB15" s="250">
        <v>0</v>
      </c>
      <c r="AC15" s="250">
        <v>0</v>
      </c>
      <c r="AD15" s="250">
        <v>0</v>
      </c>
      <c r="AE15" s="250">
        <v>36231</v>
      </c>
      <c r="AF15" s="250">
        <v>0</v>
      </c>
      <c r="AG15" s="250">
        <v>33509</v>
      </c>
      <c r="AH15" s="250">
        <v>1329</v>
      </c>
      <c r="AI15" s="250">
        <v>0</v>
      </c>
      <c r="AJ15" s="250">
        <v>0</v>
      </c>
      <c r="AK15" s="250">
        <v>1329</v>
      </c>
      <c r="AL15" s="250">
        <v>19485</v>
      </c>
      <c r="AM15" s="250">
        <v>19485</v>
      </c>
      <c r="AN15" s="250">
        <v>0</v>
      </c>
      <c r="AO15" s="250">
        <v>0</v>
      </c>
      <c r="AP15" s="250">
        <v>51665</v>
      </c>
      <c r="AQ15" s="250">
        <v>-108090</v>
      </c>
      <c r="AR15" s="250">
        <v>38577</v>
      </c>
      <c r="AS15" s="250">
        <v>-121178</v>
      </c>
      <c r="AT15" s="250">
        <v>111499</v>
      </c>
      <c r="AU15" s="122">
        <f t="shared" si="0"/>
        <v>96.2</v>
      </c>
      <c r="AV15" s="122">
        <f t="shared" si="1"/>
        <v>90.6</v>
      </c>
      <c r="AW15" s="122">
        <f t="shared" si="2"/>
        <v>13.3</v>
      </c>
      <c r="AX15" s="123">
        <f t="shared" si="3"/>
        <v>14.8</v>
      </c>
      <c r="AY15" s="118"/>
    </row>
    <row r="16" spans="1:51" s="113" customFormat="1" ht="29.25" customHeight="1">
      <c r="A16" s="119" t="s">
        <v>101</v>
      </c>
      <c r="B16" s="250">
        <v>734978</v>
      </c>
      <c r="C16" s="250">
        <v>642342</v>
      </c>
      <c r="D16" s="250">
        <v>300095</v>
      </c>
      <c r="E16" s="250">
        <v>269345</v>
      </c>
      <c r="F16" s="250">
        <v>72902</v>
      </c>
      <c r="G16" s="250">
        <v>41385</v>
      </c>
      <c r="H16" s="250">
        <v>31517</v>
      </c>
      <c r="I16" s="250">
        <v>90713</v>
      </c>
      <c r="J16" s="250">
        <v>68</v>
      </c>
      <c r="K16" s="250">
        <v>0</v>
      </c>
      <c r="L16" s="250">
        <v>0</v>
      </c>
      <c r="M16" s="250">
        <v>0</v>
      </c>
      <c r="N16" s="250">
        <v>3884</v>
      </c>
      <c r="O16" s="250">
        <v>77210</v>
      </c>
      <c r="P16" s="250">
        <v>7535</v>
      </c>
      <c r="Q16" s="250">
        <v>0</v>
      </c>
      <c r="R16" s="250">
        <v>2016</v>
      </c>
      <c r="S16" s="250">
        <v>750640</v>
      </c>
      <c r="T16" s="250">
        <v>698215</v>
      </c>
      <c r="U16" s="250">
        <v>329564</v>
      </c>
      <c r="V16" s="250">
        <v>225378</v>
      </c>
      <c r="W16" s="250">
        <v>27268</v>
      </c>
      <c r="X16" s="250">
        <v>0</v>
      </c>
      <c r="Y16" s="121">
        <v>116005</v>
      </c>
      <c r="Z16" s="250">
        <v>35921</v>
      </c>
      <c r="AA16" s="250">
        <v>1863</v>
      </c>
      <c r="AB16" s="250">
        <v>0</v>
      </c>
      <c r="AC16" s="250">
        <v>0</v>
      </c>
      <c r="AD16" s="250">
        <v>0</v>
      </c>
      <c r="AE16" s="250">
        <v>34058</v>
      </c>
      <c r="AF16" s="250">
        <v>0</v>
      </c>
      <c r="AG16" s="250">
        <v>1081</v>
      </c>
      <c r="AH16" s="250">
        <v>1923</v>
      </c>
      <c r="AI16" s="250">
        <v>0</v>
      </c>
      <c r="AJ16" s="250">
        <v>0</v>
      </c>
      <c r="AK16" s="250">
        <v>1923</v>
      </c>
      <c r="AL16" s="250">
        <v>16504</v>
      </c>
      <c r="AM16" s="250">
        <v>16504</v>
      </c>
      <c r="AN16" s="250">
        <v>0</v>
      </c>
      <c r="AO16" s="250">
        <v>0</v>
      </c>
      <c r="AP16" s="250">
        <v>15662</v>
      </c>
      <c r="AQ16" s="250">
        <v>152251</v>
      </c>
      <c r="AR16" s="250">
        <v>27435</v>
      </c>
      <c r="AS16" s="250">
        <v>164024</v>
      </c>
      <c r="AT16" s="250">
        <v>122479</v>
      </c>
      <c r="AU16" s="122">
        <f t="shared" si="0"/>
        <v>99.9</v>
      </c>
      <c r="AV16" s="122">
        <f t="shared" si="1"/>
        <v>92</v>
      </c>
      <c r="AW16" s="122">
        <f t="shared" si="2"/>
        <v>16.7</v>
      </c>
      <c r="AX16" s="123">
        <f t="shared" si="3"/>
        <v>19.1</v>
      </c>
      <c r="AY16" s="118"/>
    </row>
    <row r="17" spans="1:51" s="113" customFormat="1" ht="29.25" customHeight="1">
      <c r="A17" s="119" t="s">
        <v>10</v>
      </c>
      <c r="B17" s="121">
        <v>5957941</v>
      </c>
      <c r="C17" s="121">
        <v>5463039</v>
      </c>
      <c r="D17" s="121">
        <v>3820055</v>
      </c>
      <c r="E17" s="121">
        <v>1270969</v>
      </c>
      <c r="F17" s="121">
        <v>372015</v>
      </c>
      <c r="G17" s="121">
        <v>186806</v>
      </c>
      <c r="H17" s="121">
        <v>185209</v>
      </c>
      <c r="I17" s="121">
        <v>494677</v>
      </c>
      <c r="J17" s="121">
        <v>1318</v>
      </c>
      <c r="K17" s="121">
        <v>0</v>
      </c>
      <c r="L17" s="121">
        <v>10419</v>
      </c>
      <c r="M17" s="121">
        <v>911</v>
      </c>
      <c r="N17" s="121">
        <v>180443</v>
      </c>
      <c r="O17" s="121">
        <v>64748</v>
      </c>
      <c r="P17" s="121">
        <v>208123</v>
      </c>
      <c r="Q17" s="121">
        <v>0</v>
      </c>
      <c r="R17" s="121">
        <v>28715</v>
      </c>
      <c r="S17" s="121">
        <v>7516300</v>
      </c>
      <c r="T17" s="121">
        <v>5400555</v>
      </c>
      <c r="U17" s="121">
        <v>3230132</v>
      </c>
      <c r="V17" s="121">
        <v>855140</v>
      </c>
      <c r="W17" s="121">
        <v>397588</v>
      </c>
      <c r="X17" s="121">
        <v>0</v>
      </c>
      <c r="Y17" s="121">
        <v>917695</v>
      </c>
      <c r="Z17" s="121">
        <v>196915</v>
      </c>
      <c r="AA17" s="121">
        <v>53517</v>
      </c>
      <c r="AB17" s="121">
        <v>0</v>
      </c>
      <c r="AC17" s="121">
        <v>0</v>
      </c>
      <c r="AD17" s="121">
        <v>0</v>
      </c>
      <c r="AE17" s="121">
        <v>143398</v>
      </c>
      <c r="AF17" s="121">
        <v>360246</v>
      </c>
      <c r="AG17" s="121">
        <v>0</v>
      </c>
      <c r="AH17" s="121">
        <v>225</v>
      </c>
      <c r="AI17" s="121">
        <v>0</v>
      </c>
      <c r="AJ17" s="121">
        <v>0</v>
      </c>
      <c r="AK17" s="121">
        <v>225</v>
      </c>
      <c r="AL17" s="121">
        <v>1918830</v>
      </c>
      <c r="AM17" s="121">
        <v>1895385</v>
      </c>
      <c r="AN17" s="121">
        <v>23445</v>
      </c>
      <c r="AO17" s="121">
        <v>0</v>
      </c>
      <c r="AP17" s="121">
        <v>1558359</v>
      </c>
      <c r="AQ17" s="121">
        <v>-2295884</v>
      </c>
      <c r="AR17" s="121">
        <v>2795861</v>
      </c>
      <c r="AS17" s="121">
        <v>-1058382</v>
      </c>
      <c r="AT17" s="121">
        <v>431997</v>
      </c>
      <c r="AU17" s="122">
        <f t="shared" si="0"/>
        <v>106.4</v>
      </c>
      <c r="AV17" s="122">
        <f t="shared" si="1"/>
        <v>101.2</v>
      </c>
      <c r="AW17" s="122">
        <f t="shared" si="2"/>
        <v>7.3</v>
      </c>
      <c r="AX17" s="123">
        <f t="shared" si="3"/>
        <v>7.9</v>
      </c>
      <c r="AY17" s="118"/>
    </row>
    <row r="18" spans="1:51" s="113" customFormat="1" ht="29.25" customHeight="1">
      <c r="A18" s="119" t="s">
        <v>95</v>
      </c>
      <c r="B18" s="250">
        <v>3465573</v>
      </c>
      <c r="C18" s="250">
        <v>3202205</v>
      </c>
      <c r="D18" s="250">
        <v>1982187</v>
      </c>
      <c r="E18" s="250">
        <v>1043779</v>
      </c>
      <c r="F18" s="250">
        <v>176239</v>
      </c>
      <c r="G18" s="250">
        <v>130885</v>
      </c>
      <c r="H18" s="250">
        <v>45354</v>
      </c>
      <c r="I18" s="250">
        <v>263368</v>
      </c>
      <c r="J18" s="250">
        <v>661</v>
      </c>
      <c r="K18" s="250">
        <v>0</v>
      </c>
      <c r="L18" s="250">
        <v>0</v>
      </c>
      <c r="M18" s="250">
        <v>911</v>
      </c>
      <c r="N18" s="250">
        <v>102149</v>
      </c>
      <c r="O18" s="250">
        <v>26248</v>
      </c>
      <c r="P18" s="250">
        <v>118318</v>
      </c>
      <c r="Q18" s="250">
        <v>0</v>
      </c>
      <c r="R18" s="250">
        <v>15081</v>
      </c>
      <c r="S18" s="250">
        <v>4098406</v>
      </c>
      <c r="T18" s="250">
        <v>3213610</v>
      </c>
      <c r="U18" s="250">
        <v>1776755</v>
      </c>
      <c r="V18" s="250">
        <v>673273</v>
      </c>
      <c r="W18" s="250">
        <v>231500</v>
      </c>
      <c r="X18" s="250">
        <v>0</v>
      </c>
      <c r="Y18" s="121">
        <v>532082</v>
      </c>
      <c r="Z18" s="250">
        <v>109791</v>
      </c>
      <c r="AA18" s="250">
        <v>13344</v>
      </c>
      <c r="AB18" s="250">
        <v>0</v>
      </c>
      <c r="AC18" s="250">
        <v>0</v>
      </c>
      <c r="AD18" s="250">
        <v>0</v>
      </c>
      <c r="AE18" s="250">
        <v>96447</v>
      </c>
      <c r="AF18" s="250">
        <v>142172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775005</v>
      </c>
      <c r="AM18" s="250">
        <v>760273</v>
      </c>
      <c r="AN18" s="250">
        <v>14732</v>
      </c>
      <c r="AO18" s="250">
        <v>0</v>
      </c>
      <c r="AP18" s="250">
        <v>632833</v>
      </c>
      <c r="AQ18" s="250">
        <v>583489</v>
      </c>
      <c r="AR18" s="250">
        <v>1817655</v>
      </c>
      <c r="AS18" s="250">
        <v>1768311</v>
      </c>
      <c r="AT18" s="250">
        <v>259282</v>
      </c>
      <c r="AU18" s="122">
        <f t="shared" si="0"/>
        <v>104.3</v>
      </c>
      <c r="AV18" s="122">
        <f t="shared" si="1"/>
        <v>99.6</v>
      </c>
      <c r="AW18" s="122">
        <f t="shared" si="2"/>
        <v>7.5</v>
      </c>
      <c r="AX18" s="123">
        <f t="shared" si="3"/>
        <v>8.1</v>
      </c>
      <c r="AY18" s="118"/>
    </row>
    <row r="19" spans="1:51" s="113" customFormat="1" ht="29.25" customHeight="1">
      <c r="A19" s="119" t="s">
        <v>589</v>
      </c>
      <c r="B19" s="250">
        <v>2492368</v>
      </c>
      <c r="C19" s="250">
        <v>2260834</v>
      </c>
      <c r="D19" s="250">
        <v>1837868</v>
      </c>
      <c r="E19" s="250">
        <v>227190</v>
      </c>
      <c r="F19" s="250">
        <v>195776</v>
      </c>
      <c r="G19" s="250">
        <v>55921</v>
      </c>
      <c r="H19" s="250">
        <v>139855</v>
      </c>
      <c r="I19" s="250">
        <v>231309</v>
      </c>
      <c r="J19" s="250">
        <v>657</v>
      </c>
      <c r="K19" s="250">
        <v>0</v>
      </c>
      <c r="L19" s="250">
        <v>10419</v>
      </c>
      <c r="M19" s="250">
        <v>0</v>
      </c>
      <c r="N19" s="250">
        <v>78294</v>
      </c>
      <c r="O19" s="250">
        <v>38500</v>
      </c>
      <c r="P19" s="250">
        <v>89805</v>
      </c>
      <c r="Q19" s="250">
        <v>0</v>
      </c>
      <c r="R19" s="250">
        <v>13634</v>
      </c>
      <c r="S19" s="250">
        <v>3417894</v>
      </c>
      <c r="T19" s="250">
        <v>2186945</v>
      </c>
      <c r="U19" s="250">
        <v>1453377</v>
      </c>
      <c r="V19" s="250">
        <v>181867</v>
      </c>
      <c r="W19" s="250">
        <v>166088</v>
      </c>
      <c r="X19" s="250">
        <v>0</v>
      </c>
      <c r="Y19" s="121">
        <v>385613</v>
      </c>
      <c r="Z19" s="250">
        <v>87124</v>
      </c>
      <c r="AA19" s="250">
        <v>40173</v>
      </c>
      <c r="AB19" s="250">
        <v>0</v>
      </c>
      <c r="AC19" s="250">
        <v>0</v>
      </c>
      <c r="AD19" s="250">
        <v>0</v>
      </c>
      <c r="AE19" s="250">
        <v>46951</v>
      </c>
      <c r="AF19" s="250">
        <v>218074</v>
      </c>
      <c r="AG19" s="250">
        <v>0</v>
      </c>
      <c r="AH19" s="250">
        <v>225</v>
      </c>
      <c r="AI19" s="250">
        <v>0</v>
      </c>
      <c r="AJ19" s="250">
        <v>0</v>
      </c>
      <c r="AK19" s="250">
        <v>225</v>
      </c>
      <c r="AL19" s="250">
        <v>1143825</v>
      </c>
      <c r="AM19" s="250">
        <v>1135112</v>
      </c>
      <c r="AN19" s="250">
        <v>8713</v>
      </c>
      <c r="AO19" s="250">
        <v>0</v>
      </c>
      <c r="AP19" s="250">
        <v>925526</v>
      </c>
      <c r="AQ19" s="250">
        <v>-2879373</v>
      </c>
      <c r="AR19" s="250">
        <v>978206</v>
      </c>
      <c r="AS19" s="250">
        <v>-2826693</v>
      </c>
      <c r="AT19" s="250">
        <v>172715</v>
      </c>
      <c r="AU19" s="122">
        <f t="shared" si="0"/>
        <v>109.6</v>
      </c>
      <c r="AV19" s="122">
        <f t="shared" si="1"/>
        <v>103.4</v>
      </c>
      <c r="AW19" s="122">
        <f t="shared" si="2"/>
        <v>6.9</v>
      </c>
      <c r="AX19" s="123">
        <f t="shared" si="3"/>
        <v>7.6</v>
      </c>
      <c r="AY19" s="118"/>
    </row>
    <row r="20" spans="1:51" s="113" customFormat="1" ht="29.25" customHeight="1">
      <c r="A20" s="119" t="s">
        <v>11</v>
      </c>
      <c r="B20" s="121">
        <v>3948271</v>
      </c>
      <c r="C20" s="121">
        <v>2853328</v>
      </c>
      <c r="D20" s="121">
        <v>1863361</v>
      </c>
      <c r="E20" s="121">
        <v>709918</v>
      </c>
      <c r="F20" s="121">
        <v>280049</v>
      </c>
      <c r="G20" s="121">
        <v>146560</v>
      </c>
      <c r="H20" s="121">
        <v>133489</v>
      </c>
      <c r="I20" s="121">
        <v>1090797</v>
      </c>
      <c r="J20" s="121">
        <v>197</v>
      </c>
      <c r="K20" s="121">
        <v>0</v>
      </c>
      <c r="L20" s="121">
        <v>0</v>
      </c>
      <c r="M20" s="121">
        <v>2031</v>
      </c>
      <c r="N20" s="121">
        <v>240957</v>
      </c>
      <c r="O20" s="121">
        <v>216099</v>
      </c>
      <c r="P20" s="121">
        <v>214351</v>
      </c>
      <c r="Q20" s="121">
        <v>0</v>
      </c>
      <c r="R20" s="121">
        <v>417162</v>
      </c>
      <c r="S20" s="121">
        <v>4817893</v>
      </c>
      <c r="T20" s="121">
        <v>3288771</v>
      </c>
      <c r="U20" s="121">
        <v>1621476</v>
      </c>
      <c r="V20" s="121">
        <v>462807</v>
      </c>
      <c r="W20" s="121">
        <v>315714</v>
      </c>
      <c r="X20" s="121">
        <v>0</v>
      </c>
      <c r="Y20" s="121">
        <v>888774</v>
      </c>
      <c r="Z20" s="121">
        <v>602522</v>
      </c>
      <c r="AA20" s="121">
        <v>56945</v>
      </c>
      <c r="AB20" s="121">
        <v>0</v>
      </c>
      <c r="AC20" s="121">
        <v>0</v>
      </c>
      <c r="AD20" s="121">
        <v>0</v>
      </c>
      <c r="AE20" s="121">
        <v>545577</v>
      </c>
      <c r="AF20" s="121">
        <v>66686</v>
      </c>
      <c r="AG20" s="121">
        <v>13854</v>
      </c>
      <c r="AH20" s="121">
        <v>4146</v>
      </c>
      <c r="AI20" s="121">
        <v>0</v>
      </c>
      <c r="AJ20" s="121">
        <v>0</v>
      </c>
      <c r="AK20" s="121">
        <v>4146</v>
      </c>
      <c r="AL20" s="121">
        <v>926600</v>
      </c>
      <c r="AM20" s="121">
        <v>923454</v>
      </c>
      <c r="AN20" s="121">
        <v>3146</v>
      </c>
      <c r="AO20" s="121">
        <v>0</v>
      </c>
      <c r="AP20" s="121">
        <v>869622</v>
      </c>
      <c r="AQ20" s="121">
        <v>-1457627</v>
      </c>
      <c r="AR20" s="121">
        <v>2150169</v>
      </c>
      <c r="AS20" s="121">
        <v>-177080</v>
      </c>
      <c r="AT20" s="121">
        <v>603616</v>
      </c>
      <c r="AU20" s="122">
        <f t="shared" si="0"/>
        <v>101.4</v>
      </c>
      <c r="AV20" s="122">
        <f t="shared" si="1"/>
        <v>86.8</v>
      </c>
      <c r="AW20" s="122">
        <f t="shared" si="2"/>
        <v>15.3</v>
      </c>
      <c r="AX20" s="123">
        <f t="shared" si="3"/>
        <v>21.2</v>
      </c>
      <c r="AY20" s="118"/>
    </row>
    <row r="21" spans="1:51" s="113" customFormat="1" ht="29.25" customHeight="1">
      <c r="A21" s="119" t="s">
        <v>100</v>
      </c>
      <c r="B21" s="250">
        <v>2518291</v>
      </c>
      <c r="C21" s="250">
        <v>1756847</v>
      </c>
      <c r="D21" s="250">
        <v>1092187</v>
      </c>
      <c r="E21" s="250">
        <v>501802</v>
      </c>
      <c r="F21" s="250">
        <v>162858</v>
      </c>
      <c r="G21" s="250">
        <v>80688</v>
      </c>
      <c r="H21" s="250">
        <v>82170</v>
      </c>
      <c r="I21" s="250">
        <v>759737</v>
      </c>
      <c r="J21" s="250">
        <v>179</v>
      </c>
      <c r="K21" s="250">
        <v>0</v>
      </c>
      <c r="L21" s="250">
        <v>0</v>
      </c>
      <c r="M21" s="250">
        <v>2031</v>
      </c>
      <c r="N21" s="250">
        <v>169605</v>
      </c>
      <c r="O21" s="250">
        <v>55206</v>
      </c>
      <c r="P21" s="250">
        <v>118545</v>
      </c>
      <c r="Q21" s="250">
        <v>0</v>
      </c>
      <c r="R21" s="250">
        <v>414171</v>
      </c>
      <c r="S21" s="250">
        <v>3169719</v>
      </c>
      <c r="T21" s="250">
        <v>1993146</v>
      </c>
      <c r="U21" s="250">
        <v>969451</v>
      </c>
      <c r="V21" s="250">
        <v>331339</v>
      </c>
      <c r="W21" s="250">
        <v>180393</v>
      </c>
      <c r="X21" s="250">
        <v>0</v>
      </c>
      <c r="Y21" s="121">
        <v>511963</v>
      </c>
      <c r="Z21" s="250">
        <v>537292</v>
      </c>
      <c r="AA21" s="250">
        <v>20228</v>
      </c>
      <c r="AB21" s="250">
        <v>0</v>
      </c>
      <c r="AC21" s="250">
        <v>0</v>
      </c>
      <c r="AD21" s="250">
        <v>0</v>
      </c>
      <c r="AE21" s="250">
        <v>517064</v>
      </c>
      <c r="AF21" s="250">
        <v>0</v>
      </c>
      <c r="AG21" s="250">
        <v>13854</v>
      </c>
      <c r="AH21" s="250">
        <v>1707</v>
      </c>
      <c r="AI21" s="250">
        <v>0</v>
      </c>
      <c r="AJ21" s="250">
        <v>0</v>
      </c>
      <c r="AK21" s="250">
        <v>1707</v>
      </c>
      <c r="AL21" s="250">
        <v>639281</v>
      </c>
      <c r="AM21" s="250">
        <v>639281</v>
      </c>
      <c r="AN21" s="250">
        <v>0</v>
      </c>
      <c r="AO21" s="250">
        <v>0</v>
      </c>
      <c r="AP21" s="250">
        <v>651428</v>
      </c>
      <c r="AQ21" s="250">
        <v>-340444</v>
      </c>
      <c r="AR21" s="250">
        <v>1399187</v>
      </c>
      <c r="AS21" s="250">
        <v>407315</v>
      </c>
      <c r="AT21" s="250">
        <v>305499</v>
      </c>
      <c r="AU21" s="122">
        <f t="shared" si="0"/>
        <v>99.5</v>
      </c>
      <c r="AV21" s="122">
        <f t="shared" si="1"/>
        <v>88.1</v>
      </c>
      <c r="AW21" s="122">
        <f t="shared" si="2"/>
        <v>12.1</v>
      </c>
      <c r="AX21" s="123">
        <f t="shared" si="3"/>
        <v>17.4</v>
      </c>
      <c r="AY21" s="118"/>
    </row>
    <row r="22" spans="1:51" s="113" customFormat="1" ht="29.25" customHeight="1">
      <c r="A22" s="119" t="s">
        <v>99</v>
      </c>
      <c r="B22" s="250">
        <v>1429980</v>
      </c>
      <c r="C22" s="250">
        <v>1096481</v>
      </c>
      <c r="D22" s="250">
        <v>771174</v>
      </c>
      <c r="E22" s="250">
        <v>208116</v>
      </c>
      <c r="F22" s="250">
        <v>117191</v>
      </c>
      <c r="G22" s="250">
        <v>65872</v>
      </c>
      <c r="H22" s="250">
        <v>51319</v>
      </c>
      <c r="I22" s="250">
        <v>331060</v>
      </c>
      <c r="J22" s="250">
        <v>18</v>
      </c>
      <c r="K22" s="250">
        <v>0</v>
      </c>
      <c r="L22" s="250">
        <v>0</v>
      </c>
      <c r="M22" s="250">
        <v>0</v>
      </c>
      <c r="N22" s="250">
        <v>71352</v>
      </c>
      <c r="O22" s="250">
        <v>160893</v>
      </c>
      <c r="P22" s="250">
        <v>95806</v>
      </c>
      <c r="Q22" s="250">
        <v>0</v>
      </c>
      <c r="R22" s="250">
        <v>2991</v>
      </c>
      <c r="S22" s="250">
        <v>1648174</v>
      </c>
      <c r="T22" s="250">
        <v>1295625</v>
      </c>
      <c r="U22" s="250">
        <v>652025</v>
      </c>
      <c r="V22" s="250">
        <v>131468</v>
      </c>
      <c r="W22" s="250">
        <v>135321</v>
      </c>
      <c r="X22" s="250">
        <v>0</v>
      </c>
      <c r="Y22" s="121">
        <v>376811</v>
      </c>
      <c r="Z22" s="250">
        <v>65230</v>
      </c>
      <c r="AA22" s="250">
        <v>36717</v>
      </c>
      <c r="AB22" s="250">
        <v>0</v>
      </c>
      <c r="AC22" s="250">
        <v>0</v>
      </c>
      <c r="AD22" s="250">
        <v>0</v>
      </c>
      <c r="AE22" s="250">
        <v>28513</v>
      </c>
      <c r="AF22" s="250">
        <v>66686</v>
      </c>
      <c r="AG22" s="250">
        <v>0</v>
      </c>
      <c r="AH22" s="250">
        <v>2439</v>
      </c>
      <c r="AI22" s="250">
        <v>0</v>
      </c>
      <c r="AJ22" s="250">
        <v>0</v>
      </c>
      <c r="AK22" s="250">
        <v>2439</v>
      </c>
      <c r="AL22" s="250">
        <v>287319</v>
      </c>
      <c r="AM22" s="250">
        <v>284173</v>
      </c>
      <c r="AN22" s="250">
        <v>3146</v>
      </c>
      <c r="AO22" s="250">
        <v>0</v>
      </c>
      <c r="AP22" s="250">
        <v>218194</v>
      </c>
      <c r="AQ22" s="250">
        <v>-1117183</v>
      </c>
      <c r="AR22" s="250">
        <v>750982</v>
      </c>
      <c r="AS22" s="250">
        <v>-584395</v>
      </c>
      <c r="AT22" s="250">
        <v>298117</v>
      </c>
      <c r="AU22" s="122">
        <f t="shared" si="0"/>
        <v>104.9</v>
      </c>
      <c r="AV22" s="122">
        <f t="shared" si="1"/>
        <v>84.6</v>
      </c>
      <c r="AW22" s="122">
        <f t="shared" si="2"/>
        <v>20.9</v>
      </c>
      <c r="AX22" s="123">
        <f t="shared" si="3"/>
        <v>27.2</v>
      </c>
      <c r="AY22" s="118"/>
    </row>
    <row r="23" spans="1:51" s="113" customFormat="1" ht="29.25" customHeight="1">
      <c r="A23" s="119" t="s">
        <v>18</v>
      </c>
      <c r="B23" s="250">
        <v>2800313</v>
      </c>
      <c r="C23" s="250">
        <v>2635458</v>
      </c>
      <c r="D23" s="250">
        <v>1676574</v>
      </c>
      <c r="E23" s="250">
        <v>823707</v>
      </c>
      <c r="F23" s="250">
        <v>135177</v>
      </c>
      <c r="G23" s="250">
        <v>58583</v>
      </c>
      <c r="H23" s="250">
        <v>76594</v>
      </c>
      <c r="I23" s="250">
        <v>164850</v>
      </c>
      <c r="J23" s="250">
        <v>897</v>
      </c>
      <c r="K23" s="250">
        <v>0</v>
      </c>
      <c r="L23" s="250">
        <v>0</v>
      </c>
      <c r="M23" s="250">
        <v>5178</v>
      </c>
      <c r="N23" s="250">
        <v>7282</v>
      </c>
      <c r="O23" s="250">
        <v>143116</v>
      </c>
      <c r="P23" s="250">
        <v>3215</v>
      </c>
      <c r="Q23" s="250">
        <v>0</v>
      </c>
      <c r="R23" s="250">
        <v>5162</v>
      </c>
      <c r="S23" s="250">
        <v>2937893</v>
      </c>
      <c r="T23" s="250">
        <v>2849005</v>
      </c>
      <c r="U23" s="250">
        <v>26565</v>
      </c>
      <c r="V23" s="250">
        <v>0</v>
      </c>
      <c r="W23" s="250">
        <v>209104</v>
      </c>
      <c r="X23" s="250">
        <v>0</v>
      </c>
      <c r="Y23" s="121">
        <v>2613336</v>
      </c>
      <c r="Z23" s="250">
        <v>84723</v>
      </c>
      <c r="AA23" s="250">
        <v>79924</v>
      </c>
      <c r="AB23" s="250">
        <v>0</v>
      </c>
      <c r="AC23" s="250">
        <v>0</v>
      </c>
      <c r="AD23" s="250">
        <v>4261</v>
      </c>
      <c r="AE23" s="250">
        <v>538</v>
      </c>
      <c r="AF23" s="250">
        <v>0</v>
      </c>
      <c r="AG23" s="250">
        <v>133420</v>
      </c>
      <c r="AH23" s="250">
        <v>5</v>
      </c>
      <c r="AI23" s="250">
        <v>0</v>
      </c>
      <c r="AJ23" s="250">
        <v>0</v>
      </c>
      <c r="AK23" s="250">
        <v>5</v>
      </c>
      <c r="AL23" s="250">
        <v>4165</v>
      </c>
      <c r="AM23" s="250">
        <v>1955</v>
      </c>
      <c r="AN23" s="250">
        <v>2210</v>
      </c>
      <c r="AO23" s="250">
        <v>0</v>
      </c>
      <c r="AP23" s="250">
        <v>137580</v>
      </c>
      <c r="AQ23" s="250">
        <v>-1136073</v>
      </c>
      <c r="AR23" s="250">
        <v>0</v>
      </c>
      <c r="AS23" s="250">
        <v>-1273653</v>
      </c>
      <c r="AT23" s="250">
        <v>208981</v>
      </c>
      <c r="AU23" s="122">
        <f t="shared" si="0"/>
        <v>95.5</v>
      </c>
      <c r="AV23" s="122">
        <f t="shared" si="1"/>
        <v>92.5</v>
      </c>
      <c r="AW23" s="122">
        <f t="shared" si="2"/>
        <v>7.5</v>
      </c>
      <c r="AX23" s="123">
        <f t="shared" si="3"/>
        <v>7.9</v>
      </c>
      <c r="AY23" s="118"/>
    </row>
    <row r="24" spans="1:51" s="113" customFormat="1" ht="29.25" customHeight="1">
      <c r="A24" s="119" t="s">
        <v>21</v>
      </c>
      <c r="B24" s="121">
        <v>3773237</v>
      </c>
      <c r="C24" s="121">
        <v>3138735</v>
      </c>
      <c r="D24" s="121">
        <v>2027295</v>
      </c>
      <c r="E24" s="121">
        <v>801772</v>
      </c>
      <c r="F24" s="121">
        <v>309668</v>
      </c>
      <c r="G24" s="121">
        <v>108777</v>
      </c>
      <c r="H24" s="121">
        <v>200891</v>
      </c>
      <c r="I24" s="121">
        <v>634472</v>
      </c>
      <c r="J24" s="121">
        <v>31</v>
      </c>
      <c r="K24" s="121">
        <v>0</v>
      </c>
      <c r="L24" s="121">
        <v>0</v>
      </c>
      <c r="M24" s="121">
        <v>3400</v>
      </c>
      <c r="N24" s="121">
        <v>191128</v>
      </c>
      <c r="O24" s="121">
        <v>29555</v>
      </c>
      <c r="P24" s="121">
        <v>349842</v>
      </c>
      <c r="Q24" s="121">
        <v>0</v>
      </c>
      <c r="R24" s="121">
        <v>60516</v>
      </c>
      <c r="S24" s="121">
        <v>5422435</v>
      </c>
      <c r="T24" s="121">
        <v>3389585</v>
      </c>
      <c r="U24" s="121">
        <v>1989604</v>
      </c>
      <c r="V24" s="121">
        <v>659642</v>
      </c>
      <c r="W24" s="121">
        <v>80090</v>
      </c>
      <c r="X24" s="121">
        <v>0</v>
      </c>
      <c r="Y24" s="121">
        <v>660249</v>
      </c>
      <c r="Z24" s="121">
        <v>139975</v>
      </c>
      <c r="AA24" s="121">
        <v>51678</v>
      </c>
      <c r="AB24" s="121">
        <v>0</v>
      </c>
      <c r="AC24" s="121">
        <v>0</v>
      </c>
      <c r="AD24" s="121">
        <v>0</v>
      </c>
      <c r="AE24" s="121">
        <v>88297</v>
      </c>
      <c r="AF24" s="121">
        <v>243647</v>
      </c>
      <c r="AG24" s="121">
        <v>0</v>
      </c>
      <c r="AH24" s="121">
        <v>30</v>
      </c>
      <c r="AI24" s="121">
        <v>0</v>
      </c>
      <c r="AJ24" s="121">
        <v>0</v>
      </c>
      <c r="AK24" s="121">
        <v>30</v>
      </c>
      <c r="AL24" s="121">
        <v>1892875</v>
      </c>
      <c r="AM24" s="121">
        <v>1219745</v>
      </c>
      <c r="AN24" s="121">
        <v>673130</v>
      </c>
      <c r="AO24" s="121">
        <v>0</v>
      </c>
      <c r="AP24" s="121">
        <v>1649198</v>
      </c>
      <c r="AQ24" s="121">
        <v>-1711311</v>
      </c>
      <c r="AR24" s="121">
        <v>0</v>
      </c>
      <c r="AS24" s="121">
        <v>-3360509</v>
      </c>
      <c r="AT24" s="121">
        <v>329460</v>
      </c>
      <c r="AU24" s="122">
        <f t="shared" si="0"/>
        <v>106.9</v>
      </c>
      <c r="AV24" s="122">
        <f t="shared" si="1"/>
        <v>92.6</v>
      </c>
      <c r="AW24" s="122">
        <f t="shared" si="2"/>
        <v>8.7</v>
      </c>
      <c r="AX24" s="123">
        <f t="shared" si="3"/>
        <v>10.5</v>
      </c>
      <c r="AY24" s="118"/>
    </row>
    <row r="25" spans="1:51" s="113" customFormat="1" ht="29.25" customHeight="1">
      <c r="A25" s="119" t="s">
        <v>23</v>
      </c>
      <c r="B25" s="121">
        <v>4497137</v>
      </c>
      <c r="C25" s="121">
        <v>2956519</v>
      </c>
      <c r="D25" s="121">
        <v>1487190</v>
      </c>
      <c r="E25" s="121">
        <v>1113722</v>
      </c>
      <c r="F25" s="121">
        <v>355607</v>
      </c>
      <c r="G25" s="121">
        <v>235177</v>
      </c>
      <c r="H25" s="121">
        <v>120430</v>
      </c>
      <c r="I25" s="121">
        <v>1529294</v>
      </c>
      <c r="J25" s="121">
        <v>118219</v>
      </c>
      <c r="K25" s="121">
        <v>139454</v>
      </c>
      <c r="L25" s="121">
        <v>0</v>
      </c>
      <c r="M25" s="121">
        <v>0</v>
      </c>
      <c r="N25" s="121">
        <v>100005</v>
      </c>
      <c r="O25" s="121">
        <v>523964</v>
      </c>
      <c r="P25" s="121">
        <v>68720</v>
      </c>
      <c r="Q25" s="121">
        <v>0</v>
      </c>
      <c r="R25" s="121">
        <v>578932</v>
      </c>
      <c r="S25" s="121">
        <v>5280040</v>
      </c>
      <c r="T25" s="121">
        <v>3902676</v>
      </c>
      <c r="U25" s="121">
        <v>1925799</v>
      </c>
      <c r="V25" s="121">
        <v>830019</v>
      </c>
      <c r="W25" s="121">
        <v>497452</v>
      </c>
      <c r="X25" s="121">
        <v>0</v>
      </c>
      <c r="Y25" s="121">
        <v>649406</v>
      </c>
      <c r="Z25" s="121">
        <v>1184142</v>
      </c>
      <c r="AA25" s="121">
        <v>155326</v>
      </c>
      <c r="AB25" s="121">
        <v>0</v>
      </c>
      <c r="AC25" s="121">
        <v>217870</v>
      </c>
      <c r="AD25" s="121">
        <v>0</v>
      </c>
      <c r="AE25" s="121">
        <v>810946</v>
      </c>
      <c r="AF25" s="121">
        <v>0</v>
      </c>
      <c r="AG25" s="121">
        <v>601005</v>
      </c>
      <c r="AH25" s="121">
        <v>11324</v>
      </c>
      <c r="AI25" s="121">
        <v>0</v>
      </c>
      <c r="AJ25" s="121">
        <v>0</v>
      </c>
      <c r="AK25" s="121">
        <v>11324</v>
      </c>
      <c r="AL25" s="121">
        <v>193222</v>
      </c>
      <c r="AM25" s="121">
        <v>193222</v>
      </c>
      <c r="AN25" s="121">
        <v>0</v>
      </c>
      <c r="AO25" s="121">
        <v>0</v>
      </c>
      <c r="AP25" s="121">
        <v>782903</v>
      </c>
      <c r="AQ25" s="121">
        <v>-48574</v>
      </c>
      <c r="AR25" s="121">
        <v>550406</v>
      </c>
      <c r="AS25" s="121">
        <v>-281071</v>
      </c>
      <c r="AT25" s="121">
        <v>859146</v>
      </c>
      <c r="AU25" s="122">
        <f t="shared" si="0"/>
        <v>88.2</v>
      </c>
      <c r="AV25" s="122">
        <f t="shared" si="1"/>
        <v>75.8</v>
      </c>
      <c r="AW25" s="122">
        <f t="shared" si="2"/>
        <v>19.2</v>
      </c>
      <c r="AX25" s="123">
        <f t="shared" si="3"/>
        <v>29.1</v>
      </c>
      <c r="AY25" s="118"/>
    </row>
    <row r="26" spans="1:51" s="113" customFormat="1" ht="29.25" customHeight="1">
      <c r="A26" s="119" t="s">
        <v>96</v>
      </c>
      <c r="B26" s="250">
        <v>2077219</v>
      </c>
      <c r="C26" s="250">
        <v>1213630</v>
      </c>
      <c r="D26" s="250">
        <v>653625</v>
      </c>
      <c r="E26" s="250">
        <v>449010</v>
      </c>
      <c r="F26" s="250">
        <v>110995</v>
      </c>
      <c r="G26" s="250">
        <v>62752</v>
      </c>
      <c r="H26" s="250">
        <v>48243</v>
      </c>
      <c r="I26" s="250">
        <v>857759</v>
      </c>
      <c r="J26" s="250">
        <v>49885</v>
      </c>
      <c r="K26" s="250">
        <v>0</v>
      </c>
      <c r="L26" s="250">
        <v>0</v>
      </c>
      <c r="M26" s="250">
        <v>0</v>
      </c>
      <c r="N26" s="250">
        <v>49727</v>
      </c>
      <c r="O26" s="250">
        <v>179268</v>
      </c>
      <c r="P26" s="250">
        <v>26206</v>
      </c>
      <c r="Q26" s="250">
        <v>0</v>
      </c>
      <c r="R26" s="250">
        <v>552673</v>
      </c>
      <c r="S26" s="250">
        <v>2579766</v>
      </c>
      <c r="T26" s="250">
        <v>1667533</v>
      </c>
      <c r="U26" s="250">
        <v>841627</v>
      </c>
      <c r="V26" s="250">
        <v>350516</v>
      </c>
      <c r="W26" s="250">
        <v>222175</v>
      </c>
      <c r="X26" s="250">
        <v>0</v>
      </c>
      <c r="Y26" s="121">
        <v>253215</v>
      </c>
      <c r="Z26" s="250">
        <v>804744</v>
      </c>
      <c r="AA26" s="250">
        <v>68272</v>
      </c>
      <c r="AB26" s="250">
        <v>0</v>
      </c>
      <c r="AC26" s="250">
        <v>0</v>
      </c>
      <c r="AD26" s="250">
        <v>0</v>
      </c>
      <c r="AE26" s="250">
        <v>736472</v>
      </c>
      <c r="AF26" s="250">
        <v>0</v>
      </c>
      <c r="AG26" s="250">
        <v>400888</v>
      </c>
      <c r="AH26" s="250">
        <v>5830</v>
      </c>
      <c r="AI26" s="250">
        <v>0</v>
      </c>
      <c r="AJ26" s="250">
        <v>0</v>
      </c>
      <c r="AK26" s="250">
        <v>5830</v>
      </c>
      <c r="AL26" s="250">
        <v>107489</v>
      </c>
      <c r="AM26" s="250">
        <v>107489</v>
      </c>
      <c r="AN26" s="250">
        <v>0</v>
      </c>
      <c r="AO26" s="250">
        <v>0</v>
      </c>
      <c r="AP26" s="250">
        <v>502547</v>
      </c>
      <c r="AQ26" s="250">
        <v>-38666</v>
      </c>
      <c r="AR26" s="250">
        <v>205907</v>
      </c>
      <c r="AS26" s="250">
        <v>-335306</v>
      </c>
      <c r="AT26" s="250">
        <v>291747</v>
      </c>
      <c r="AU26" s="122">
        <f t="shared" si="0"/>
        <v>83.8</v>
      </c>
      <c r="AV26" s="122">
        <f t="shared" si="1"/>
        <v>72.8</v>
      </c>
      <c r="AW26" s="122">
        <f t="shared" si="2"/>
        <v>14.1</v>
      </c>
      <c r="AX26" s="123">
        <f t="shared" si="3"/>
        <v>24</v>
      </c>
      <c r="AY26" s="118"/>
    </row>
    <row r="27" spans="1:51" s="113" customFormat="1" ht="29.25" customHeight="1">
      <c r="A27" s="119" t="s">
        <v>98</v>
      </c>
      <c r="B27" s="250">
        <v>609394</v>
      </c>
      <c r="C27" s="250">
        <v>474929</v>
      </c>
      <c r="D27" s="250">
        <v>211207</v>
      </c>
      <c r="E27" s="250">
        <v>196766</v>
      </c>
      <c r="F27" s="250">
        <v>66956</v>
      </c>
      <c r="G27" s="250">
        <v>45733</v>
      </c>
      <c r="H27" s="250">
        <v>21223</v>
      </c>
      <c r="I27" s="250">
        <v>132975</v>
      </c>
      <c r="J27" s="250">
        <v>18298</v>
      </c>
      <c r="K27" s="250">
        <v>0</v>
      </c>
      <c r="L27" s="250">
        <v>0</v>
      </c>
      <c r="M27" s="250">
        <v>0</v>
      </c>
      <c r="N27" s="250">
        <v>12816</v>
      </c>
      <c r="O27" s="250">
        <v>88163</v>
      </c>
      <c r="P27" s="250">
        <v>4106</v>
      </c>
      <c r="Q27" s="250">
        <v>0</v>
      </c>
      <c r="R27" s="250">
        <v>9592</v>
      </c>
      <c r="S27" s="250">
        <v>714934</v>
      </c>
      <c r="T27" s="250">
        <v>649269</v>
      </c>
      <c r="U27" s="250">
        <v>340650</v>
      </c>
      <c r="V27" s="250">
        <v>128211</v>
      </c>
      <c r="W27" s="250">
        <v>57160</v>
      </c>
      <c r="X27" s="250">
        <v>0</v>
      </c>
      <c r="Y27" s="121">
        <v>123248</v>
      </c>
      <c r="Z27" s="250">
        <v>41936</v>
      </c>
      <c r="AA27" s="250">
        <v>22277</v>
      </c>
      <c r="AB27" s="250">
        <v>0</v>
      </c>
      <c r="AC27" s="250">
        <v>0</v>
      </c>
      <c r="AD27" s="250">
        <v>0</v>
      </c>
      <c r="AE27" s="250">
        <v>19659</v>
      </c>
      <c r="AF27" s="250">
        <v>0</v>
      </c>
      <c r="AG27" s="250">
        <v>83301</v>
      </c>
      <c r="AH27" s="250">
        <v>1490</v>
      </c>
      <c r="AI27" s="250">
        <v>0</v>
      </c>
      <c r="AJ27" s="250">
        <v>0</v>
      </c>
      <c r="AK27" s="250">
        <v>1490</v>
      </c>
      <c r="AL27" s="250">
        <v>23729</v>
      </c>
      <c r="AM27" s="250">
        <v>23729</v>
      </c>
      <c r="AN27" s="250">
        <v>0</v>
      </c>
      <c r="AO27" s="250">
        <v>0</v>
      </c>
      <c r="AP27" s="250">
        <v>105540</v>
      </c>
      <c r="AQ27" s="250">
        <v>-2756</v>
      </c>
      <c r="AR27" s="250">
        <v>86595</v>
      </c>
      <c r="AS27" s="250">
        <v>-21701</v>
      </c>
      <c r="AT27" s="250">
        <v>146712</v>
      </c>
      <c r="AU27" s="122">
        <f t="shared" si="0"/>
        <v>87.9</v>
      </c>
      <c r="AV27" s="122">
        <f t="shared" si="1"/>
        <v>73.1</v>
      </c>
      <c r="AW27" s="122">
        <f t="shared" si="2"/>
        <v>24.1</v>
      </c>
      <c r="AX27" s="123">
        <f t="shared" si="3"/>
        <v>30.9</v>
      </c>
      <c r="AY27" s="118"/>
    </row>
    <row r="28" spans="1:51" s="113" customFormat="1" ht="29.25" customHeight="1">
      <c r="A28" s="124" t="s">
        <v>97</v>
      </c>
      <c r="B28" s="251">
        <v>1810524</v>
      </c>
      <c r="C28" s="251">
        <v>1267960</v>
      </c>
      <c r="D28" s="251">
        <v>622358</v>
      </c>
      <c r="E28" s="251">
        <v>467946</v>
      </c>
      <c r="F28" s="251">
        <v>177656</v>
      </c>
      <c r="G28" s="251">
        <v>126692</v>
      </c>
      <c r="H28" s="251">
        <v>50964</v>
      </c>
      <c r="I28" s="251">
        <v>538560</v>
      </c>
      <c r="J28" s="251">
        <v>50036</v>
      </c>
      <c r="K28" s="251">
        <v>139454</v>
      </c>
      <c r="L28" s="251">
        <v>0</v>
      </c>
      <c r="M28" s="251">
        <v>0</v>
      </c>
      <c r="N28" s="251">
        <v>37462</v>
      </c>
      <c r="O28" s="251">
        <v>256533</v>
      </c>
      <c r="P28" s="251">
        <v>38408</v>
      </c>
      <c r="Q28" s="251">
        <v>0</v>
      </c>
      <c r="R28" s="251">
        <v>16667</v>
      </c>
      <c r="S28" s="251">
        <v>1985340</v>
      </c>
      <c r="T28" s="251">
        <v>1585874</v>
      </c>
      <c r="U28" s="251">
        <v>743522</v>
      </c>
      <c r="V28" s="251">
        <v>351292</v>
      </c>
      <c r="W28" s="251">
        <v>218117</v>
      </c>
      <c r="X28" s="251">
        <v>0</v>
      </c>
      <c r="Y28" s="251">
        <v>272943</v>
      </c>
      <c r="Z28" s="251">
        <v>337462</v>
      </c>
      <c r="AA28" s="251">
        <v>64777</v>
      </c>
      <c r="AB28" s="251">
        <v>0</v>
      </c>
      <c r="AC28" s="251">
        <v>217870</v>
      </c>
      <c r="AD28" s="251">
        <v>0</v>
      </c>
      <c r="AE28" s="251">
        <v>54815</v>
      </c>
      <c r="AF28" s="251">
        <v>0</v>
      </c>
      <c r="AG28" s="251">
        <v>116816</v>
      </c>
      <c r="AH28" s="251">
        <v>4004</v>
      </c>
      <c r="AI28" s="251">
        <v>0</v>
      </c>
      <c r="AJ28" s="251">
        <v>0</v>
      </c>
      <c r="AK28" s="251">
        <v>4004</v>
      </c>
      <c r="AL28" s="251">
        <v>62004</v>
      </c>
      <c r="AM28" s="251">
        <v>62004</v>
      </c>
      <c r="AN28" s="251">
        <v>0</v>
      </c>
      <c r="AO28" s="251">
        <v>0</v>
      </c>
      <c r="AP28" s="251">
        <v>174816</v>
      </c>
      <c r="AQ28" s="251">
        <v>-7152</v>
      </c>
      <c r="AR28" s="251">
        <v>257904</v>
      </c>
      <c r="AS28" s="251">
        <v>75936</v>
      </c>
      <c r="AT28" s="251">
        <v>420687</v>
      </c>
      <c r="AU28" s="127">
        <f t="shared" si="0"/>
        <v>93.9</v>
      </c>
      <c r="AV28" s="127">
        <f t="shared" si="1"/>
        <v>80</v>
      </c>
      <c r="AW28" s="127">
        <f t="shared" si="2"/>
        <v>23.3</v>
      </c>
      <c r="AX28" s="128">
        <f t="shared" si="3"/>
        <v>33.2</v>
      </c>
      <c r="AY28" s="118"/>
    </row>
    <row r="29" spans="1:51" s="113" customFormat="1" ht="29.25" customHeight="1" thickBot="1">
      <c r="A29" s="494" t="s">
        <v>4</v>
      </c>
      <c r="B29" s="129">
        <f>B9+B13+B14+B17+B20+B23+B24+B25</f>
        <v>26637242</v>
      </c>
      <c r="C29" s="129">
        <f aca="true" t="shared" si="4" ref="C29:AT29">C9+C13+C14+C17+C20+C23+C24+C25</f>
        <v>21690021</v>
      </c>
      <c r="D29" s="129">
        <f t="shared" si="4"/>
        <v>13527741</v>
      </c>
      <c r="E29" s="129">
        <f t="shared" si="4"/>
        <v>6184360</v>
      </c>
      <c r="F29" s="129">
        <f t="shared" si="4"/>
        <v>1977920</v>
      </c>
      <c r="G29" s="129">
        <f t="shared" si="4"/>
        <v>1018762</v>
      </c>
      <c r="H29" s="129">
        <f t="shared" si="4"/>
        <v>959158</v>
      </c>
      <c r="I29" s="129">
        <f t="shared" si="4"/>
        <v>4920131</v>
      </c>
      <c r="J29" s="129">
        <f t="shared" si="4"/>
        <v>121180</v>
      </c>
      <c r="K29" s="129">
        <f t="shared" si="4"/>
        <v>139454</v>
      </c>
      <c r="L29" s="129">
        <f t="shared" si="4"/>
        <v>14695</v>
      </c>
      <c r="M29" s="129">
        <f t="shared" si="4"/>
        <v>11743</v>
      </c>
      <c r="N29" s="129">
        <f t="shared" si="4"/>
        <v>845733</v>
      </c>
      <c r="O29" s="129">
        <f t="shared" si="4"/>
        <v>1553907</v>
      </c>
      <c r="P29" s="129">
        <f t="shared" si="4"/>
        <v>1015600</v>
      </c>
      <c r="Q29" s="129">
        <f t="shared" si="4"/>
        <v>0</v>
      </c>
      <c r="R29" s="129">
        <f t="shared" si="4"/>
        <v>1217819</v>
      </c>
      <c r="S29" s="129">
        <f t="shared" si="4"/>
        <v>32545261</v>
      </c>
      <c r="T29" s="129">
        <f t="shared" si="4"/>
        <v>24343743</v>
      </c>
      <c r="U29" s="129">
        <f t="shared" si="4"/>
        <v>11486709</v>
      </c>
      <c r="V29" s="129">
        <f t="shared" si="4"/>
        <v>3974701</v>
      </c>
      <c r="W29" s="129">
        <f t="shared" si="4"/>
        <v>2165115</v>
      </c>
      <c r="X29" s="129">
        <f t="shared" si="4"/>
        <v>0</v>
      </c>
      <c r="Y29" s="129">
        <f t="shared" si="4"/>
        <v>6717218</v>
      </c>
      <c r="Z29" s="129">
        <f t="shared" si="4"/>
        <v>2492769</v>
      </c>
      <c r="AA29" s="129">
        <f t="shared" si="4"/>
        <v>497314</v>
      </c>
      <c r="AB29" s="129">
        <f t="shared" si="4"/>
        <v>0</v>
      </c>
      <c r="AC29" s="129">
        <f t="shared" si="4"/>
        <v>217870</v>
      </c>
      <c r="AD29" s="129">
        <f t="shared" si="4"/>
        <v>19784</v>
      </c>
      <c r="AE29" s="129">
        <f t="shared" si="4"/>
        <v>1757801</v>
      </c>
      <c r="AF29" s="129">
        <f t="shared" si="4"/>
        <v>701701</v>
      </c>
      <c r="AG29" s="129">
        <f t="shared" si="4"/>
        <v>928061</v>
      </c>
      <c r="AH29" s="129">
        <f t="shared" si="4"/>
        <v>27090</v>
      </c>
      <c r="AI29" s="129">
        <f t="shared" si="4"/>
        <v>0</v>
      </c>
      <c r="AJ29" s="129">
        <f t="shared" si="4"/>
        <v>0</v>
      </c>
      <c r="AK29" s="129">
        <f t="shared" si="4"/>
        <v>27090</v>
      </c>
      <c r="AL29" s="129">
        <f t="shared" si="4"/>
        <v>5708749</v>
      </c>
      <c r="AM29" s="129">
        <f t="shared" si="4"/>
        <v>5002140</v>
      </c>
      <c r="AN29" s="129">
        <f t="shared" si="4"/>
        <v>706609</v>
      </c>
      <c r="AO29" s="129">
        <f t="shared" si="4"/>
        <v>0</v>
      </c>
      <c r="AP29" s="129">
        <f t="shared" si="4"/>
        <v>5908019</v>
      </c>
      <c r="AQ29" s="129">
        <f t="shared" si="4"/>
        <v>-10178190</v>
      </c>
      <c r="AR29" s="129">
        <f t="shared" si="4"/>
        <v>9037405</v>
      </c>
      <c r="AS29" s="129">
        <f t="shared" si="4"/>
        <v>-7048804</v>
      </c>
      <c r="AT29" s="129">
        <f t="shared" si="4"/>
        <v>3418402</v>
      </c>
      <c r="AU29" s="325">
        <f t="shared" si="0"/>
        <v>99.2</v>
      </c>
      <c r="AV29" s="130">
        <f t="shared" si="1"/>
        <v>89.1</v>
      </c>
      <c r="AW29" s="325">
        <f t="shared" si="2"/>
        <v>12.8</v>
      </c>
      <c r="AX29" s="131">
        <f t="shared" si="3"/>
        <v>15.8</v>
      </c>
      <c r="AY29" s="118"/>
    </row>
    <row r="31" s="132" customFormat="1" ht="20.25" customHeight="1"/>
  </sheetData>
  <sheetProtection/>
  <mergeCells count="3">
    <mergeCell ref="AF8:AG8"/>
    <mergeCell ref="AO8:AP8"/>
    <mergeCell ref="AJ5:AK5"/>
  </mergeCells>
  <printOptions horizontalCentered="1"/>
  <pageMargins left="0.5905511811023623" right="0.5905511811023623" top="0.7874015748031497" bottom="0.7874015748031497" header="0.5118110236220472" footer="0.5118110236220472"/>
  <pageSetup fitToWidth="3" fitToHeight="1" horizontalDpi="300" verticalDpi="300" orientation="landscape" paperSize="9" scale="55" r:id="rId1"/>
  <colBreaks count="1" manualBreakCount="1">
    <brk id="3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375" style="60" customWidth="1"/>
    <col min="2" max="25" width="14.25390625" style="60" customWidth="1"/>
    <col min="26" max="26" width="11.00390625" style="60" customWidth="1"/>
    <col min="27" max="27" width="11.625" style="60" customWidth="1"/>
    <col min="28" max="28" width="11.375" style="60" customWidth="1"/>
    <col min="29" max="16384" width="9.125" style="60" customWidth="1"/>
  </cols>
  <sheetData>
    <row r="1" spans="1:2" s="24" customFormat="1" ht="30" customHeight="1">
      <c r="A1" s="53"/>
      <c r="B1" s="229" t="s">
        <v>12</v>
      </c>
    </row>
    <row r="2" spans="1:2" s="24" customFormat="1" ht="30" customHeight="1">
      <c r="A2" s="53"/>
      <c r="B2" s="230" t="s">
        <v>227</v>
      </c>
    </row>
    <row r="3" spans="1:25" s="24" customFormat="1" ht="30" customHeight="1" thickBot="1">
      <c r="A3" s="36"/>
      <c r="B3" s="25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26"/>
      <c r="O3" s="245"/>
      <c r="P3" s="245" t="s">
        <v>228</v>
      </c>
      <c r="Q3" s="246" t="s">
        <v>229</v>
      </c>
      <c r="R3" s="144"/>
      <c r="S3" s="144"/>
      <c r="T3" s="144"/>
      <c r="U3" s="144"/>
      <c r="V3" s="144"/>
      <c r="W3" s="144"/>
      <c r="X3" s="144"/>
      <c r="Y3" s="327" t="s">
        <v>230</v>
      </c>
    </row>
    <row r="4" spans="1:28" s="4" customFormat="1" ht="30" customHeight="1">
      <c r="A4" s="540" t="s">
        <v>231</v>
      </c>
      <c r="B4" s="543" t="s">
        <v>612</v>
      </c>
      <c r="C4" s="544"/>
      <c r="D4" s="544"/>
      <c r="E4" s="544"/>
      <c r="F4" s="544"/>
      <c r="G4" s="545"/>
      <c r="H4" s="136" t="s">
        <v>36</v>
      </c>
      <c r="I4" s="134"/>
      <c r="J4" s="134"/>
      <c r="K4" s="135"/>
      <c r="L4" s="137" t="s">
        <v>265</v>
      </c>
      <c r="M4" s="137" t="s">
        <v>251</v>
      </c>
      <c r="N4" s="137" t="s">
        <v>252</v>
      </c>
      <c r="O4" s="137" t="s">
        <v>253</v>
      </c>
      <c r="P4" s="137" t="s">
        <v>254</v>
      </c>
      <c r="Q4" s="546" t="s">
        <v>266</v>
      </c>
      <c r="R4" s="547"/>
      <c r="S4" s="547"/>
      <c r="T4" s="547"/>
      <c r="U4" s="548"/>
      <c r="V4" s="137" t="s">
        <v>81</v>
      </c>
      <c r="W4" s="137" t="s">
        <v>76</v>
      </c>
      <c r="X4" s="137" t="s">
        <v>47</v>
      </c>
      <c r="Y4" s="328" t="s">
        <v>263</v>
      </c>
      <c r="Z4" s="54"/>
      <c r="AA4" s="54"/>
      <c r="AB4" s="54"/>
    </row>
    <row r="5" spans="1:28" s="4" customFormat="1" ht="30" customHeight="1">
      <c r="A5" s="541"/>
      <c r="B5" s="329" t="s">
        <v>232</v>
      </c>
      <c r="C5" s="329" t="s">
        <v>233</v>
      </c>
      <c r="D5" s="329" t="s">
        <v>234</v>
      </c>
      <c r="E5" s="329" t="s">
        <v>235</v>
      </c>
      <c r="F5" s="329" t="s">
        <v>236</v>
      </c>
      <c r="G5" s="330"/>
      <c r="H5" s="151" t="s">
        <v>237</v>
      </c>
      <c r="I5" s="329" t="s">
        <v>238</v>
      </c>
      <c r="J5" s="329" t="s">
        <v>239</v>
      </c>
      <c r="K5" s="329" t="s">
        <v>240</v>
      </c>
      <c r="L5" s="329" t="s">
        <v>241</v>
      </c>
      <c r="M5" s="329" t="s">
        <v>242</v>
      </c>
      <c r="N5" s="329" t="s">
        <v>243</v>
      </c>
      <c r="O5" s="329" t="s">
        <v>244</v>
      </c>
      <c r="P5" s="329" t="s">
        <v>245</v>
      </c>
      <c r="Q5" s="549" t="s">
        <v>255</v>
      </c>
      <c r="R5" s="550"/>
      <c r="S5" s="551"/>
      <c r="T5" s="337" t="s">
        <v>167</v>
      </c>
      <c r="U5" s="338"/>
      <c r="V5" s="329" t="s">
        <v>260</v>
      </c>
      <c r="W5" s="329" t="s">
        <v>171</v>
      </c>
      <c r="X5" s="329" t="s">
        <v>246</v>
      </c>
      <c r="Y5" s="331" t="s">
        <v>247</v>
      </c>
      <c r="Z5" s="58"/>
      <c r="AA5" s="58"/>
      <c r="AB5" s="58"/>
    </row>
    <row r="6" spans="1:28" s="4" customFormat="1" ht="30" customHeight="1">
      <c r="A6" s="541"/>
      <c r="B6" s="329"/>
      <c r="C6" s="329"/>
      <c r="D6" s="329"/>
      <c r="E6" s="329"/>
      <c r="F6" s="329"/>
      <c r="G6" s="330" t="s">
        <v>248</v>
      </c>
      <c r="H6" s="151"/>
      <c r="I6" s="329"/>
      <c r="J6" s="329" t="s">
        <v>249</v>
      </c>
      <c r="K6" s="329" t="s">
        <v>250</v>
      </c>
      <c r="L6" s="332"/>
      <c r="M6" s="332"/>
      <c r="N6" s="332"/>
      <c r="O6" s="332"/>
      <c r="P6" s="332"/>
      <c r="Q6" s="329" t="s">
        <v>256</v>
      </c>
      <c r="R6" s="329" t="s">
        <v>257</v>
      </c>
      <c r="S6" s="552" t="s">
        <v>258</v>
      </c>
      <c r="T6" s="329" t="s">
        <v>259</v>
      </c>
      <c r="U6" s="329" t="s">
        <v>248</v>
      </c>
      <c r="V6" s="329" t="s">
        <v>261</v>
      </c>
      <c r="W6" s="332"/>
      <c r="X6" s="332"/>
      <c r="Y6" s="174"/>
      <c r="Z6" s="58"/>
      <c r="AA6" s="58"/>
      <c r="AB6" s="58"/>
    </row>
    <row r="7" spans="1:28" s="4" customFormat="1" ht="30" customHeight="1">
      <c r="A7" s="542"/>
      <c r="B7" s="140"/>
      <c r="C7" s="140"/>
      <c r="D7" s="140"/>
      <c r="E7" s="140"/>
      <c r="F7" s="140"/>
      <c r="G7" s="140"/>
      <c r="H7" s="178"/>
      <c r="I7" s="333"/>
      <c r="J7" s="334"/>
      <c r="K7" s="334"/>
      <c r="L7" s="333"/>
      <c r="M7" s="333"/>
      <c r="N7" s="333"/>
      <c r="O7" s="333"/>
      <c r="P7" s="333"/>
      <c r="Q7" s="333"/>
      <c r="R7" s="333"/>
      <c r="S7" s="553"/>
      <c r="T7" s="333"/>
      <c r="U7" s="333"/>
      <c r="V7" s="334"/>
      <c r="W7" s="333"/>
      <c r="X7" s="335" t="s">
        <v>262</v>
      </c>
      <c r="Y7" s="336"/>
      <c r="Z7" s="58"/>
      <c r="AA7" s="58"/>
      <c r="AB7" s="58"/>
    </row>
    <row r="8" spans="1:28" s="4" customFormat="1" ht="30" customHeight="1">
      <c r="A8" s="114" t="s">
        <v>7</v>
      </c>
      <c r="B8" s="115">
        <v>231434</v>
      </c>
      <c r="C8" s="115">
        <v>193309</v>
      </c>
      <c r="D8" s="115">
        <v>103550</v>
      </c>
      <c r="E8" s="115">
        <v>16594</v>
      </c>
      <c r="F8" s="115">
        <v>91416</v>
      </c>
      <c r="G8" s="115">
        <v>636303</v>
      </c>
      <c r="H8" s="115">
        <v>32547</v>
      </c>
      <c r="I8" s="115">
        <v>32547</v>
      </c>
      <c r="J8" s="115">
        <v>0</v>
      </c>
      <c r="K8" s="115">
        <v>0</v>
      </c>
      <c r="L8" s="115">
        <v>276421</v>
      </c>
      <c r="M8" s="115">
        <v>20565</v>
      </c>
      <c r="N8" s="115">
        <v>1560</v>
      </c>
      <c r="O8" s="115">
        <v>6431</v>
      </c>
      <c r="P8" s="115">
        <v>112734</v>
      </c>
      <c r="Q8" s="115">
        <v>37790</v>
      </c>
      <c r="R8" s="115">
        <v>41793</v>
      </c>
      <c r="S8" s="115">
        <v>79583</v>
      </c>
      <c r="T8" s="115">
        <v>50944</v>
      </c>
      <c r="U8" s="115">
        <v>130527</v>
      </c>
      <c r="V8" s="115">
        <v>4042</v>
      </c>
      <c r="W8" s="115">
        <v>125114</v>
      </c>
      <c r="X8" s="115">
        <v>1346244</v>
      </c>
      <c r="Y8" s="505">
        <v>1346244</v>
      </c>
      <c r="Z8" s="59"/>
      <c r="AA8" s="59"/>
      <c r="AB8" s="59"/>
    </row>
    <row r="9" spans="1:28" s="4" customFormat="1" ht="30" customHeight="1">
      <c r="A9" s="119" t="s">
        <v>102</v>
      </c>
      <c r="B9" s="250">
        <v>0</v>
      </c>
      <c r="C9" s="250">
        <v>0</v>
      </c>
      <c r="D9" s="250">
        <v>0</v>
      </c>
      <c r="E9" s="250">
        <v>0</v>
      </c>
      <c r="F9" s="250">
        <v>0</v>
      </c>
      <c r="G9" s="250">
        <v>0</v>
      </c>
      <c r="H9" s="250">
        <v>15422</v>
      </c>
      <c r="I9" s="250">
        <v>15422</v>
      </c>
      <c r="J9" s="250">
        <v>0</v>
      </c>
      <c r="K9" s="250">
        <v>0</v>
      </c>
      <c r="L9" s="250">
        <v>0</v>
      </c>
      <c r="M9" s="250">
        <v>0</v>
      </c>
      <c r="N9" s="250">
        <v>0</v>
      </c>
      <c r="O9" s="250">
        <v>0</v>
      </c>
      <c r="P9" s="250">
        <v>0</v>
      </c>
      <c r="Q9" s="250">
        <v>0</v>
      </c>
      <c r="R9" s="250">
        <v>0</v>
      </c>
      <c r="S9" s="250">
        <v>0</v>
      </c>
      <c r="T9" s="250">
        <v>0</v>
      </c>
      <c r="U9" s="250">
        <v>0</v>
      </c>
      <c r="V9" s="250">
        <v>0</v>
      </c>
      <c r="W9" s="250">
        <v>0</v>
      </c>
      <c r="X9" s="250">
        <v>15422</v>
      </c>
      <c r="Y9" s="340">
        <v>15422</v>
      </c>
      <c r="Z9" s="59"/>
      <c r="AA9" s="59"/>
      <c r="AB9" s="59"/>
    </row>
    <row r="10" spans="1:28" s="4" customFormat="1" ht="30" customHeight="1">
      <c r="A10" s="119" t="s">
        <v>136</v>
      </c>
      <c r="B10" s="250">
        <v>0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5869</v>
      </c>
      <c r="I10" s="250">
        <v>5869</v>
      </c>
      <c r="J10" s="250">
        <v>0</v>
      </c>
      <c r="K10" s="250">
        <v>0</v>
      </c>
      <c r="L10" s="250">
        <v>184606</v>
      </c>
      <c r="M10" s="250">
        <v>0</v>
      </c>
      <c r="N10" s="250">
        <v>13</v>
      </c>
      <c r="O10" s="250">
        <v>0</v>
      </c>
      <c r="P10" s="250">
        <v>300</v>
      </c>
      <c r="Q10" s="250">
        <v>0</v>
      </c>
      <c r="R10" s="250">
        <v>0</v>
      </c>
      <c r="S10" s="250">
        <v>0</v>
      </c>
      <c r="T10" s="250">
        <v>0</v>
      </c>
      <c r="U10" s="250">
        <v>0</v>
      </c>
      <c r="V10" s="250">
        <v>0</v>
      </c>
      <c r="W10" s="250">
        <v>64046</v>
      </c>
      <c r="X10" s="250">
        <v>254834</v>
      </c>
      <c r="Y10" s="340">
        <v>254834</v>
      </c>
      <c r="Z10" s="59"/>
      <c r="AA10" s="59"/>
      <c r="AB10" s="59"/>
    </row>
    <row r="11" spans="1:28" s="4" customFormat="1" ht="30" customHeight="1">
      <c r="A11" s="119" t="s">
        <v>590</v>
      </c>
      <c r="B11" s="250">
        <v>231434</v>
      </c>
      <c r="C11" s="250">
        <v>193309</v>
      </c>
      <c r="D11" s="250">
        <v>103550</v>
      </c>
      <c r="E11" s="250">
        <v>16594</v>
      </c>
      <c r="F11" s="250">
        <v>91416</v>
      </c>
      <c r="G11" s="250">
        <v>636303</v>
      </c>
      <c r="H11" s="250">
        <v>11256</v>
      </c>
      <c r="I11" s="250">
        <v>11256</v>
      </c>
      <c r="J11" s="250">
        <v>0</v>
      </c>
      <c r="K11" s="250">
        <v>0</v>
      </c>
      <c r="L11" s="250">
        <v>91815</v>
      </c>
      <c r="M11" s="250">
        <v>20565</v>
      </c>
      <c r="N11" s="250">
        <v>1547</v>
      </c>
      <c r="O11" s="250">
        <v>6431</v>
      </c>
      <c r="P11" s="250">
        <v>112434</v>
      </c>
      <c r="Q11" s="250">
        <v>37790</v>
      </c>
      <c r="R11" s="250">
        <v>41793</v>
      </c>
      <c r="S11" s="250">
        <v>79583</v>
      </c>
      <c r="T11" s="250">
        <v>50944</v>
      </c>
      <c r="U11" s="250">
        <v>130527</v>
      </c>
      <c r="V11" s="250">
        <v>4042</v>
      </c>
      <c r="W11" s="250">
        <v>61068</v>
      </c>
      <c r="X11" s="250">
        <v>1075988</v>
      </c>
      <c r="Y11" s="340">
        <v>1075988</v>
      </c>
      <c r="Z11" s="59"/>
      <c r="AA11" s="59"/>
      <c r="AB11" s="59"/>
    </row>
    <row r="12" spans="1:28" s="4" customFormat="1" ht="30" customHeight="1">
      <c r="A12" s="119" t="s">
        <v>9</v>
      </c>
      <c r="B12" s="250">
        <v>529594</v>
      </c>
      <c r="C12" s="250">
        <v>426089</v>
      </c>
      <c r="D12" s="250">
        <v>153075</v>
      </c>
      <c r="E12" s="250">
        <v>44178</v>
      </c>
      <c r="F12" s="250">
        <v>180039</v>
      </c>
      <c r="G12" s="250">
        <v>1332975</v>
      </c>
      <c r="H12" s="250">
        <v>65064</v>
      </c>
      <c r="I12" s="250">
        <v>65064</v>
      </c>
      <c r="J12" s="250">
        <v>0</v>
      </c>
      <c r="K12" s="250">
        <v>0</v>
      </c>
      <c r="L12" s="250">
        <v>325064</v>
      </c>
      <c r="M12" s="250">
        <v>40509</v>
      </c>
      <c r="N12" s="250">
        <v>4076</v>
      </c>
      <c r="O12" s="250">
        <v>10653</v>
      </c>
      <c r="P12" s="250">
        <v>320842</v>
      </c>
      <c r="Q12" s="250">
        <v>21979</v>
      </c>
      <c r="R12" s="250">
        <v>196383</v>
      </c>
      <c r="S12" s="250">
        <v>218362</v>
      </c>
      <c r="T12" s="250">
        <v>316107</v>
      </c>
      <c r="U12" s="250">
        <v>534469</v>
      </c>
      <c r="V12" s="250">
        <v>216</v>
      </c>
      <c r="W12" s="250">
        <v>212645</v>
      </c>
      <c r="X12" s="250">
        <v>2846513</v>
      </c>
      <c r="Y12" s="340">
        <v>2846513</v>
      </c>
      <c r="Z12" s="59"/>
      <c r="AA12" s="59"/>
      <c r="AB12" s="59"/>
    </row>
    <row r="13" spans="1:28" s="4" customFormat="1" ht="30" customHeight="1">
      <c r="A13" s="119" t="s">
        <v>24</v>
      </c>
      <c r="B13" s="121">
        <v>271226</v>
      </c>
      <c r="C13" s="121">
        <v>225519</v>
      </c>
      <c r="D13" s="121">
        <v>141741</v>
      </c>
      <c r="E13" s="121">
        <v>0</v>
      </c>
      <c r="F13" s="121">
        <v>85369</v>
      </c>
      <c r="G13" s="121">
        <v>723855</v>
      </c>
      <c r="H13" s="121">
        <v>2313</v>
      </c>
      <c r="I13" s="121">
        <v>2040</v>
      </c>
      <c r="J13" s="121">
        <v>0</v>
      </c>
      <c r="K13" s="121">
        <v>273</v>
      </c>
      <c r="L13" s="121">
        <v>63682</v>
      </c>
      <c r="M13" s="121">
        <v>17513</v>
      </c>
      <c r="N13" s="121">
        <v>2151</v>
      </c>
      <c r="O13" s="121">
        <v>12667</v>
      </c>
      <c r="P13" s="121">
        <v>110393</v>
      </c>
      <c r="Q13" s="121">
        <v>324162</v>
      </c>
      <c r="R13" s="121">
        <v>61741</v>
      </c>
      <c r="S13" s="121">
        <v>385903</v>
      </c>
      <c r="T13" s="121">
        <v>96971</v>
      </c>
      <c r="U13" s="121">
        <v>482874</v>
      </c>
      <c r="V13" s="121">
        <v>14965</v>
      </c>
      <c r="W13" s="121">
        <v>174473</v>
      </c>
      <c r="X13" s="121">
        <v>1604886</v>
      </c>
      <c r="Y13" s="142">
        <v>1604886</v>
      </c>
      <c r="Z13" s="59"/>
      <c r="AA13" s="59"/>
      <c r="AB13" s="59"/>
    </row>
    <row r="14" spans="1:28" s="4" customFormat="1" ht="30" customHeight="1">
      <c r="A14" s="119" t="s">
        <v>94</v>
      </c>
      <c r="B14" s="250">
        <v>143752</v>
      </c>
      <c r="C14" s="250">
        <v>120190</v>
      </c>
      <c r="D14" s="250">
        <v>84726</v>
      </c>
      <c r="E14" s="250">
        <v>0</v>
      </c>
      <c r="F14" s="250">
        <v>45623</v>
      </c>
      <c r="G14" s="250">
        <v>394291</v>
      </c>
      <c r="H14" s="250">
        <v>450</v>
      </c>
      <c r="I14" s="250">
        <v>314</v>
      </c>
      <c r="J14" s="250">
        <v>0</v>
      </c>
      <c r="K14" s="250">
        <v>136</v>
      </c>
      <c r="L14" s="250">
        <v>36414</v>
      </c>
      <c r="M14" s="250">
        <v>9807</v>
      </c>
      <c r="N14" s="250">
        <v>1273</v>
      </c>
      <c r="O14" s="250">
        <v>6892</v>
      </c>
      <c r="P14" s="250">
        <v>56302</v>
      </c>
      <c r="Q14" s="250">
        <v>175774</v>
      </c>
      <c r="R14" s="250">
        <v>42004</v>
      </c>
      <c r="S14" s="250">
        <v>217778</v>
      </c>
      <c r="T14" s="250">
        <v>45833</v>
      </c>
      <c r="U14" s="250">
        <v>263611</v>
      </c>
      <c r="V14" s="250">
        <v>8850</v>
      </c>
      <c r="W14" s="250">
        <v>92860</v>
      </c>
      <c r="X14" s="250">
        <v>870750</v>
      </c>
      <c r="Y14" s="340">
        <v>870750</v>
      </c>
      <c r="Z14" s="59"/>
      <c r="AA14" s="59"/>
      <c r="AB14" s="59"/>
    </row>
    <row r="15" spans="1:28" s="4" customFormat="1" ht="30" customHeight="1">
      <c r="A15" s="119" t="s">
        <v>101</v>
      </c>
      <c r="B15" s="250">
        <v>127474</v>
      </c>
      <c r="C15" s="250">
        <v>105329</v>
      </c>
      <c r="D15" s="250">
        <v>57015</v>
      </c>
      <c r="E15" s="250">
        <v>0</v>
      </c>
      <c r="F15" s="250">
        <v>39746</v>
      </c>
      <c r="G15" s="250">
        <v>329564</v>
      </c>
      <c r="H15" s="250">
        <v>1863</v>
      </c>
      <c r="I15" s="250">
        <v>1726</v>
      </c>
      <c r="J15" s="250">
        <v>0</v>
      </c>
      <c r="K15" s="250">
        <v>137</v>
      </c>
      <c r="L15" s="250">
        <v>27268</v>
      </c>
      <c r="M15" s="250">
        <v>7706</v>
      </c>
      <c r="N15" s="250">
        <v>878</v>
      </c>
      <c r="O15" s="250">
        <v>5775</v>
      </c>
      <c r="P15" s="250">
        <v>54091</v>
      </c>
      <c r="Q15" s="250">
        <v>148388</v>
      </c>
      <c r="R15" s="250">
        <v>19737</v>
      </c>
      <c r="S15" s="250">
        <v>168125</v>
      </c>
      <c r="T15" s="250">
        <v>51138</v>
      </c>
      <c r="U15" s="250">
        <v>219263</v>
      </c>
      <c r="V15" s="250">
        <v>6115</v>
      </c>
      <c r="W15" s="250">
        <v>81613</v>
      </c>
      <c r="X15" s="250">
        <v>734136</v>
      </c>
      <c r="Y15" s="340">
        <v>734136</v>
      </c>
      <c r="Z15" s="59"/>
      <c r="AA15" s="59"/>
      <c r="AB15" s="59"/>
    </row>
    <row r="16" spans="1:28" s="4" customFormat="1" ht="30" customHeight="1">
      <c r="A16" s="119" t="s">
        <v>10</v>
      </c>
      <c r="B16" s="121">
        <v>1341090</v>
      </c>
      <c r="C16" s="121">
        <v>903539</v>
      </c>
      <c r="D16" s="121">
        <v>438866</v>
      </c>
      <c r="E16" s="121">
        <v>55183</v>
      </c>
      <c r="F16" s="121">
        <v>491454</v>
      </c>
      <c r="G16" s="121">
        <v>3230132</v>
      </c>
      <c r="H16" s="121">
        <v>53517</v>
      </c>
      <c r="I16" s="121">
        <v>53503</v>
      </c>
      <c r="J16" s="121">
        <v>0</v>
      </c>
      <c r="K16" s="121">
        <v>14</v>
      </c>
      <c r="L16" s="121">
        <v>397588</v>
      </c>
      <c r="M16" s="121">
        <v>90703</v>
      </c>
      <c r="N16" s="121">
        <v>5022</v>
      </c>
      <c r="O16" s="121">
        <v>42859</v>
      </c>
      <c r="P16" s="121">
        <v>538782</v>
      </c>
      <c r="Q16" s="121">
        <v>118552</v>
      </c>
      <c r="R16" s="121">
        <v>338201</v>
      </c>
      <c r="S16" s="121">
        <v>456753</v>
      </c>
      <c r="T16" s="121">
        <v>398387</v>
      </c>
      <c r="U16" s="121">
        <v>855140</v>
      </c>
      <c r="V16" s="121">
        <v>0</v>
      </c>
      <c r="W16" s="121">
        <v>383727</v>
      </c>
      <c r="X16" s="121">
        <v>5597470</v>
      </c>
      <c r="Y16" s="142">
        <v>5597470</v>
      </c>
      <c r="Z16" s="59"/>
      <c r="AA16" s="59"/>
      <c r="AB16" s="59"/>
    </row>
    <row r="17" spans="1:28" s="4" customFormat="1" ht="30" customHeight="1">
      <c r="A17" s="119" t="s">
        <v>95</v>
      </c>
      <c r="B17" s="250">
        <v>766985</v>
      </c>
      <c r="C17" s="250">
        <v>502300</v>
      </c>
      <c r="D17" s="250">
        <v>209714</v>
      </c>
      <c r="E17" s="250">
        <v>28637</v>
      </c>
      <c r="F17" s="250">
        <v>269119</v>
      </c>
      <c r="G17" s="250">
        <v>1776755</v>
      </c>
      <c r="H17" s="250">
        <v>13344</v>
      </c>
      <c r="I17" s="250">
        <v>13344</v>
      </c>
      <c r="J17" s="250">
        <v>0</v>
      </c>
      <c r="K17" s="250">
        <v>0</v>
      </c>
      <c r="L17" s="250">
        <v>231500</v>
      </c>
      <c r="M17" s="250">
        <v>52076</v>
      </c>
      <c r="N17" s="250">
        <v>2639</v>
      </c>
      <c r="O17" s="250">
        <v>16833</v>
      </c>
      <c r="P17" s="250">
        <v>314823</v>
      </c>
      <c r="Q17" s="250">
        <v>94653</v>
      </c>
      <c r="R17" s="250">
        <v>273869</v>
      </c>
      <c r="S17" s="250">
        <v>368522</v>
      </c>
      <c r="T17" s="250">
        <v>304751</v>
      </c>
      <c r="U17" s="250">
        <v>673273</v>
      </c>
      <c r="V17" s="250">
        <v>0</v>
      </c>
      <c r="W17" s="250">
        <v>242158</v>
      </c>
      <c r="X17" s="250">
        <v>3323401</v>
      </c>
      <c r="Y17" s="340">
        <v>3323401</v>
      </c>
      <c r="Z17" s="59"/>
      <c r="AA17" s="59"/>
      <c r="AB17" s="59"/>
    </row>
    <row r="18" spans="1:28" s="4" customFormat="1" ht="30" customHeight="1">
      <c r="A18" s="119" t="s">
        <v>589</v>
      </c>
      <c r="B18" s="250">
        <v>574105</v>
      </c>
      <c r="C18" s="250">
        <v>401239</v>
      </c>
      <c r="D18" s="250">
        <v>229152</v>
      </c>
      <c r="E18" s="250">
        <v>26546</v>
      </c>
      <c r="F18" s="250">
        <v>222335</v>
      </c>
      <c r="G18" s="250">
        <v>1453377</v>
      </c>
      <c r="H18" s="250">
        <v>40173</v>
      </c>
      <c r="I18" s="250">
        <v>40159</v>
      </c>
      <c r="J18" s="250">
        <v>0</v>
      </c>
      <c r="K18" s="250">
        <v>14</v>
      </c>
      <c r="L18" s="250">
        <v>166088</v>
      </c>
      <c r="M18" s="250">
        <v>38627</v>
      </c>
      <c r="N18" s="250">
        <v>2383</v>
      </c>
      <c r="O18" s="250">
        <v>26026</v>
      </c>
      <c r="P18" s="250">
        <v>223959</v>
      </c>
      <c r="Q18" s="250">
        <v>23899</v>
      </c>
      <c r="R18" s="250">
        <v>64332</v>
      </c>
      <c r="S18" s="250">
        <v>88231</v>
      </c>
      <c r="T18" s="250">
        <v>93636</v>
      </c>
      <c r="U18" s="250">
        <v>181867</v>
      </c>
      <c r="V18" s="250">
        <v>0</v>
      </c>
      <c r="W18" s="250">
        <v>141569</v>
      </c>
      <c r="X18" s="250">
        <v>2274069</v>
      </c>
      <c r="Y18" s="340">
        <v>2274069</v>
      </c>
      <c r="Z18" s="59"/>
      <c r="AA18" s="59"/>
      <c r="AB18" s="59"/>
    </row>
    <row r="19" spans="1:28" s="4" customFormat="1" ht="30" customHeight="1">
      <c r="A19" s="119" t="s">
        <v>11</v>
      </c>
      <c r="B19" s="121">
        <v>739804</v>
      </c>
      <c r="C19" s="121">
        <v>503104</v>
      </c>
      <c r="D19" s="121">
        <v>87208</v>
      </c>
      <c r="E19" s="121">
        <v>42354</v>
      </c>
      <c r="F19" s="121">
        <v>249006</v>
      </c>
      <c r="G19" s="121">
        <v>1621476</v>
      </c>
      <c r="H19" s="121">
        <v>56945</v>
      </c>
      <c r="I19" s="121">
        <v>55876</v>
      </c>
      <c r="J19" s="121">
        <v>0</v>
      </c>
      <c r="K19" s="121">
        <v>1069</v>
      </c>
      <c r="L19" s="121">
        <v>315714</v>
      </c>
      <c r="M19" s="121">
        <v>54406</v>
      </c>
      <c r="N19" s="121">
        <v>3328</v>
      </c>
      <c r="O19" s="121">
        <v>26284</v>
      </c>
      <c r="P19" s="121">
        <v>390163</v>
      </c>
      <c r="Q19" s="121">
        <v>116603</v>
      </c>
      <c r="R19" s="121">
        <v>163172</v>
      </c>
      <c r="S19" s="121">
        <v>279775</v>
      </c>
      <c r="T19" s="121">
        <v>183032</v>
      </c>
      <c r="U19" s="121">
        <v>462807</v>
      </c>
      <c r="V19" s="121">
        <v>0</v>
      </c>
      <c r="W19" s="121">
        <v>960170</v>
      </c>
      <c r="X19" s="121">
        <v>3891293</v>
      </c>
      <c r="Y19" s="142">
        <v>3891293</v>
      </c>
      <c r="Z19" s="59"/>
      <c r="AA19" s="59"/>
      <c r="AB19" s="59"/>
    </row>
    <row r="20" spans="1:28" s="4" customFormat="1" ht="30" customHeight="1">
      <c r="A20" s="119" t="s">
        <v>100</v>
      </c>
      <c r="B20" s="250">
        <v>435083</v>
      </c>
      <c r="C20" s="250">
        <v>308219</v>
      </c>
      <c r="D20" s="250">
        <v>44952</v>
      </c>
      <c r="E20" s="250">
        <v>33345</v>
      </c>
      <c r="F20" s="250">
        <v>147852</v>
      </c>
      <c r="G20" s="250">
        <v>969451</v>
      </c>
      <c r="H20" s="250">
        <v>20228</v>
      </c>
      <c r="I20" s="250">
        <v>19211</v>
      </c>
      <c r="J20" s="250">
        <v>0</v>
      </c>
      <c r="K20" s="250">
        <v>1017</v>
      </c>
      <c r="L20" s="250">
        <v>180393</v>
      </c>
      <c r="M20" s="250">
        <v>28029</v>
      </c>
      <c r="N20" s="250">
        <v>2135</v>
      </c>
      <c r="O20" s="250">
        <v>18991</v>
      </c>
      <c r="P20" s="250">
        <v>232200</v>
      </c>
      <c r="Q20" s="250">
        <v>85192</v>
      </c>
      <c r="R20" s="250">
        <v>131269</v>
      </c>
      <c r="S20" s="250">
        <v>216461</v>
      </c>
      <c r="T20" s="250">
        <v>114878</v>
      </c>
      <c r="U20" s="250">
        <v>331339</v>
      </c>
      <c r="V20" s="250">
        <v>0</v>
      </c>
      <c r="W20" s="250">
        <v>747672</v>
      </c>
      <c r="X20" s="250">
        <v>2530438</v>
      </c>
      <c r="Y20" s="340">
        <v>2530438</v>
      </c>
      <c r="Z20" s="59"/>
      <c r="AA20" s="59"/>
      <c r="AB20" s="59"/>
    </row>
    <row r="21" spans="1:28" s="4" customFormat="1" ht="30" customHeight="1">
      <c r="A21" s="119" t="s">
        <v>99</v>
      </c>
      <c r="B21" s="250">
        <v>304721</v>
      </c>
      <c r="C21" s="250">
        <v>194885</v>
      </c>
      <c r="D21" s="250">
        <v>42256</v>
      </c>
      <c r="E21" s="250">
        <v>9009</v>
      </c>
      <c r="F21" s="250">
        <v>101154</v>
      </c>
      <c r="G21" s="250">
        <v>652025</v>
      </c>
      <c r="H21" s="250">
        <v>36717</v>
      </c>
      <c r="I21" s="250">
        <v>36665</v>
      </c>
      <c r="J21" s="250">
        <v>0</v>
      </c>
      <c r="K21" s="250">
        <v>52</v>
      </c>
      <c r="L21" s="250">
        <v>135321</v>
      </c>
      <c r="M21" s="250">
        <v>26377</v>
      </c>
      <c r="N21" s="250">
        <v>1193</v>
      </c>
      <c r="O21" s="250">
        <v>7293</v>
      </c>
      <c r="P21" s="250">
        <v>157963</v>
      </c>
      <c r="Q21" s="250">
        <v>31411</v>
      </c>
      <c r="R21" s="250">
        <v>31903</v>
      </c>
      <c r="S21" s="250">
        <v>63314</v>
      </c>
      <c r="T21" s="250">
        <v>68154</v>
      </c>
      <c r="U21" s="250">
        <v>131468</v>
      </c>
      <c r="V21" s="250">
        <v>0</v>
      </c>
      <c r="W21" s="250">
        <v>212498</v>
      </c>
      <c r="X21" s="250">
        <v>1360855</v>
      </c>
      <c r="Y21" s="340">
        <v>1360855</v>
      </c>
      <c r="Z21" s="59"/>
      <c r="AA21" s="59"/>
      <c r="AB21" s="59"/>
    </row>
    <row r="22" spans="1:28" s="4" customFormat="1" ht="30" customHeight="1">
      <c r="A22" s="119" t="s">
        <v>18</v>
      </c>
      <c r="B22" s="250">
        <v>14876</v>
      </c>
      <c r="C22" s="250">
        <v>7526</v>
      </c>
      <c r="D22" s="250">
        <v>0</v>
      </c>
      <c r="E22" s="250">
        <v>0</v>
      </c>
      <c r="F22" s="250">
        <v>4163</v>
      </c>
      <c r="G22" s="250">
        <v>26565</v>
      </c>
      <c r="H22" s="250">
        <v>79924</v>
      </c>
      <c r="I22" s="250">
        <v>79924</v>
      </c>
      <c r="J22" s="250">
        <v>0</v>
      </c>
      <c r="K22" s="250">
        <v>0</v>
      </c>
      <c r="L22" s="250">
        <v>209104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2618135</v>
      </c>
      <c r="X22" s="250">
        <v>2933728</v>
      </c>
      <c r="Y22" s="340">
        <v>2933728</v>
      </c>
      <c r="Z22" s="59"/>
      <c r="AA22" s="59"/>
      <c r="AB22" s="59"/>
    </row>
    <row r="23" spans="1:28" s="58" customFormat="1" ht="30" customHeight="1">
      <c r="A23" s="119" t="s">
        <v>21</v>
      </c>
      <c r="B23" s="121">
        <v>778245</v>
      </c>
      <c r="C23" s="121">
        <v>568806</v>
      </c>
      <c r="D23" s="121">
        <v>289333</v>
      </c>
      <c r="E23" s="121">
        <v>75217</v>
      </c>
      <c r="F23" s="121">
        <v>278003</v>
      </c>
      <c r="G23" s="121">
        <v>1989604</v>
      </c>
      <c r="H23" s="121">
        <v>51678</v>
      </c>
      <c r="I23" s="121">
        <v>28009</v>
      </c>
      <c r="J23" s="121">
        <v>22225</v>
      </c>
      <c r="K23" s="121">
        <v>1444</v>
      </c>
      <c r="L23" s="121">
        <v>80090</v>
      </c>
      <c r="M23" s="121">
        <v>49469</v>
      </c>
      <c r="N23" s="121">
        <v>2876</v>
      </c>
      <c r="O23" s="121">
        <v>26994</v>
      </c>
      <c r="P23" s="121">
        <v>431046</v>
      </c>
      <c r="Q23" s="121">
        <v>70551</v>
      </c>
      <c r="R23" s="121">
        <v>317291</v>
      </c>
      <c r="S23" s="121">
        <v>387842</v>
      </c>
      <c r="T23" s="121">
        <v>270518</v>
      </c>
      <c r="U23" s="121">
        <v>658360</v>
      </c>
      <c r="V23" s="121">
        <v>1282</v>
      </c>
      <c r="W23" s="121">
        <v>238161</v>
      </c>
      <c r="X23" s="121">
        <v>3529560</v>
      </c>
      <c r="Y23" s="142">
        <v>3529560</v>
      </c>
      <c r="Z23" s="59"/>
      <c r="AA23" s="59"/>
      <c r="AB23" s="59"/>
    </row>
    <row r="24" spans="1:28" s="58" customFormat="1" ht="30" customHeight="1">
      <c r="A24" s="119" t="s">
        <v>23</v>
      </c>
      <c r="B24" s="121">
        <v>845228</v>
      </c>
      <c r="C24" s="121">
        <v>646324</v>
      </c>
      <c r="D24" s="121">
        <v>120569</v>
      </c>
      <c r="E24" s="121">
        <v>18673</v>
      </c>
      <c r="F24" s="121">
        <v>295005</v>
      </c>
      <c r="G24" s="121">
        <v>1925799</v>
      </c>
      <c r="H24" s="121">
        <v>155326</v>
      </c>
      <c r="I24" s="121">
        <v>155326</v>
      </c>
      <c r="J24" s="121">
        <v>0</v>
      </c>
      <c r="K24" s="121">
        <v>0</v>
      </c>
      <c r="L24" s="121">
        <v>497452</v>
      </c>
      <c r="M24" s="121">
        <v>84277</v>
      </c>
      <c r="N24" s="121">
        <v>4218</v>
      </c>
      <c r="O24" s="121">
        <v>29715</v>
      </c>
      <c r="P24" s="121">
        <v>230094</v>
      </c>
      <c r="Q24" s="121">
        <v>483270</v>
      </c>
      <c r="R24" s="121">
        <v>104655</v>
      </c>
      <c r="S24" s="121">
        <v>587925</v>
      </c>
      <c r="T24" s="121">
        <v>194736</v>
      </c>
      <c r="U24" s="121">
        <v>782661</v>
      </c>
      <c r="V24" s="121">
        <v>47358</v>
      </c>
      <c r="W24" s="121">
        <v>1329918</v>
      </c>
      <c r="X24" s="121">
        <v>5086818</v>
      </c>
      <c r="Y24" s="142">
        <v>5086818</v>
      </c>
      <c r="Z24" s="59"/>
      <c r="AA24" s="59"/>
      <c r="AB24" s="59"/>
    </row>
    <row r="25" spans="1:28" s="58" customFormat="1" ht="30" customHeight="1">
      <c r="A25" s="119" t="s">
        <v>96</v>
      </c>
      <c r="B25" s="250">
        <v>370614</v>
      </c>
      <c r="C25" s="250">
        <v>270959</v>
      </c>
      <c r="D25" s="250">
        <v>62352</v>
      </c>
      <c r="E25" s="250">
        <v>8244</v>
      </c>
      <c r="F25" s="250">
        <v>129458</v>
      </c>
      <c r="G25" s="250">
        <v>841627</v>
      </c>
      <c r="H25" s="250">
        <v>68272</v>
      </c>
      <c r="I25" s="250">
        <v>68272</v>
      </c>
      <c r="J25" s="250">
        <v>0</v>
      </c>
      <c r="K25" s="250">
        <v>0</v>
      </c>
      <c r="L25" s="250">
        <v>222175</v>
      </c>
      <c r="M25" s="250">
        <v>34166</v>
      </c>
      <c r="N25" s="250">
        <v>1713</v>
      </c>
      <c r="O25" s="250">
        <v>12731</v>
      </c>
      <c r="P25" s="250">
        <v>79967</v>
      </c>
      <c r="Q25" s="250">
        <v>200707</v>
      </c>
      <c r="R25" s="250">
        <v>43200</v>
      </c>
      <c r="S25" s="250">
        <v>243907</v>
      </c>
      <c r="T25" s="250">
        <v>79845</v>
      </c>
      <c r="U25" s="250">
        <v>323752</v>
      </c>
      <c r="V25" s="250">
        <v>26764</v>
      </c>
      <c r="W25" s="250">
        <v>861110</v>
      </c>
      <c r="X25" s="250">
        <v>2472277</v>
      </c>
      <c r="Y25" s="340">
        <v>2472277</v>
      </c>
      <c r="Z25" s="59"/>
      <c r="AA25" s="59"/>
      <c r="AB25" s="59"/>
    </row>
    <row r="26" spans="1:28" s="58" customFormat="1" ht="30" customHeight="1">
      <c r="A26" s="119" t="s">
        <v>98</v>
      </c>
      <c r="B26" s="250">
        <v>152571</v>
      </c>
      <c r="C26" s="250">
        <v>122204</v>
      </c>
      <c r="D26" s="250">
        <v>10702</v>
      </c>
      <c r="E26" s="250">
        <v>3348</v>
      </c>
      <c r="F26" s="250">
        <v>51825</v>
      </c>
      <c r="G26" s="250">
        <v>340650</v>
      </c>
      <c r="H26" s="250">
        <v>22277</v>
      </c>
      <c r="I26" s="250">
        <v>22277</v>
      </c>
      <c r="J26" s="250">
        <v>0</v>
      </c>
      <c r="K26" s="250">
        <v>0</v>
      </c>
      <c r="L26" s="250">
        <v>57160</v>
      </c>
      <c r="M26" s="250">
        <v>14673</v>
      </c>
      <c r="N26" s="250">
        <v>954</v>
      </c>
      <c r="O26" s="250">
        <v>4506</v>
      </c>
      <c r="P26" s="250">
        <v>40568</v>
      </c>
      <c r="Q26" s="250">
        <v>80173</v>
      </c>
      <c r="R26" s="250">
        <v>13557</v>
      </c>
      <c r="S26" s="250">
        <v>93730</v>
      </c>
      <c r="T26" s="250">
        <v>34481</v>
      </c>
      <c r="U26" s="250">
        <v>128211</v>
      </c>
      <c r="V26" s="250">
        <v>0</v>
      </c>
      <c r="W26" s="250">
        <v>82206</v>
      </c>
      <c r="X26" s="250">
        <v>691205</v>
      </c>
      <c r="Y26" s="340">
        <v>691205</v>
      </c>
      <c r="Z26" s="59"/>
      <c r="AA26" s="59"/>
      <c r="AB26" s="59"/>
    </row>
    <row r="27" spans="1:28" s="58" customFormat="1" ht="30" customHeight="1">
      <c r="A27" s="124" t="s">
        <v>97</v>
      </c>
      <c r="B27" s="251">
        <v>322043</v>
      </c>
      <c r="C27" s="251">
        <v>253161</v>
      </c>
      <c r="D27" s="251">
        <v>47515</v>
      </c>
      <c r="E27" s="251">
        <v>7081</v>
      </c>
      <c r="F27" s="251">
        <v>113722</v>
      </c>
      <c r="G27" s="251">
        <v>743522</v>
      </c>
      <c r="H27" s="251">
        <v>64777</v>
      </c>
      <c r="I27" s="251">
        <v>64777</v>
      </c>
      <c r="J27" s="251">
        <v>0</v>
      </c>
      <c r="K27" s="251">
        <v>0</v>
      </c>
      <c r="L27" s="251">
        <v>218117</v>
      </c>
      <c r="M27" s="251">
        <v>35438</v>
      </c>
      <c r="N27" s="251">
        <v>1551</v>
      </c>
      <c r="O27" s="251">
        <v>12478</v>
      </c>
      <c r="P27" s="251">
        <v>109559</v>
      </c>
      <c r="Q27" s="251">
        <v>202390</v>
      </c>
      <c r="R27" s="251">
        <v>47898</v>
      </c>
      <c r="S27" s="251">
        <v>250288</v>
      </c>
      <c r="T27" s="251">
        <v>80410</v>
      </c>
      <c r="U27" s="251">
        <v>330698</v>
      </c>
      <c r="V27" s="251">
        <v>20594</v>
      </c>
      <c r="W27" s="251">
        <v>386602</v>
      </c>
      <c r="X27" s="251">
        <v>1923336</v>
      </c>
      <c r="Y27" s="341">
        <v>1923336</v>
      </c>
      <c r="Z27" s="59"/>
      <c r="AA27" s="59"/>
      <c r="AB27" s="59"/>
    </row>
    <row r="28" spans="1:28" s="4" customFormat="1" ht="30" customHeight="1" thickBot="1">
      <c r="A28" s="494" t="s">
        <v>4</v>
      </c>
      <c r="B28" s="129">
        <f>B8+B12+B13+B16+B19+B22+B23+B24</f>
        <v>4751497</v>
      </c>
      <c r="C28" s="129">
        <f aca="true" t="shared" si="0" ref="C28:Y28">C8+C12+C13+C16+C19+C22+C23+C24</f>
        <v>3474216</v>
      </c>
      <c r="D28" s="129">
        <f t="shared" si="0"/>
        <v>1334342</v>
      </c>
      <c r="E28" s="129">
        <f t="shared" si="0"/>
        <v>252199</v>
      </c>
      <c r="F28" s="129">
        <f t="shared" si="0"/>
        <v>1674455</v>
      </c>
      <c r="G28" s="129">
        <f t="shared" si="0"/>
        <v>11486709</v>
      </c>
      <c r="H28" s="129">
        <f t="shared" si="0"/>
        <v>497314</v>
      </c>
      <c r="I28" s="129">
        <f t="shared" si="0"/>
        <v>472289</v>
      </c>
      <c r="J28" s="129">
        <f t="shared" si="0"/>
        <v>22225</v>
      </c>
      <c r="K28" s="129">
        <f t="shared" si="0"/>
        <v>2800</v>
      </c>
      <c r="L28" s="129">
        <f t="shared" si="0"/>
        <v>2165115</v>
      </c>
      <c r="M28" s="129">
        <f t="shared" si="0"/>
        <v>357442</v>
      </c>
      <c r="N28" s="129">
        <f t="shared" si="0"/>
        <v>23231</v>
      </c>
      <c r="O28" s="129">
        <f t="shared" si="0"/>
        <v>155603</v>
      </c>
      <c r="P28" s="129">
        <f t="shared" si="0"/>
        <v>2134054</v>
      </c>
      <c r="Q28" s="129">
        <f t="shared" si="0"/>
        <v>1172907</v>
      </c>
      <c r="R28" s="129">
        <f t="shared" si="0"/>
        <v>1223236</v>
      </c>
      <c r="S28" s="129">
        <f t="shared" si="0"/>
        <v>2396143</v>
      </c>
      <c r="T28" s="129">
        <f t="shared" si="0"/>
        <v>1510695</v>
      </c>
      <c r="U28" s="129">
        <f t="shared" si="0"/>
        <v>3906838</v>
      </c>
      <c r="V28" s="129">
        <f t="shared" si="0"/>
        <v>67863</v>
      </c>
      <c r="W28" s="129">
        <f t="shared" si="0"/>
        <v>6042343</v>
      </c>
      <c r="X28" s="129">
        <f t="shared" si="0"/>
        <v>26836512</v>
      </c>
      <c r="Y28" s="339">
        <f t="shared" si="0"/>
        <v>26836512</v>
      </c>
      <c r="Z28" s="59"/>
      <c r="AA28" s="59"/>
      <c r="AB28" s="59"/>
    </row>
    <row r="29" spans="25:28" ht="14.25">
      <c r="Y29" s="61"/>
      <c r="Z29" s="61"/>
      <c r="AA29" s="61"/>
      <c r="AB29" s="61"/>
    </row>
    <row r="30" spans="26:28" s="101" customFormat="1" ht="18" customHeight="1">
      <c r="Z30" s="102"/>
      <c r="AA30" s="102"/>
      <c r="AB30" s="102"/>
    </row>
    <row r="31" spans="25:28" ht="14.25">
      <c r="Y31" s="61"/>
      <c r="Z31" s="61"/>
      <c r="AA31" s="61"/>
      <c r="AB31" s="61"/>
    </row>
    <row r="32" spans="25:28" ht="14.25">
      <c r="Y32" s="61"/>
      <c r="Z32" s="61"/>
      <c r="AA32" s="61"/>
      <c r="AB32" s="61"/>
    </row>
    <row r="33" spans="25:28" ht="14.25">
      <c r="Y33" s="61"/>
      <c r="Z33" s="61"/>
      <c r="AA33" s="61"/>
      <c r="AB33" s="61"/>
    </row>
    <row r="34" spans="25:28" ht="14.25">
      <c r="Y34" s="61"/>
      <c r="Z34" s="61"/>
      <c r="AA34" s="61"/>
      <c r="AB34" s="61"/>
    </row>
    <row r="35" spans="25:28" ht="14.25">
      <c r="Y35" s="61"/>
      <c r="Z35" s="61"/>
      <c r="AA35" s="61"/>
      <c r="AB35" s="61"/>
    </row>
    <row r="36" spans="25:28" ht="14.25">
      <c r="Y36" s="61"/>
      <c r="Z36" s="61"/>
      <c r="AA36" s="61"/>
      <c r="AB36" s="61"/>
    </row>
    <row r="37" spans="25:28" ht="14.25">
      <c r="Y37" s="61"/>
      <c r="Z37" s="61"/>
      <c r="AA37" s="61"/>
      <c r="AB37" s="61"/>
    </row>
    <row r="38" spans="25:28" ht="14.25">
      <c r="Y38" s="61"/>
      <c r="Z38" s="61"/>
      <c r="AA38" s="61"/>
      <c r="AB38" s="61"/>
    </row>
    <row r="39" spans="25:28" ht="14.25">
      <c r="Y39" s="61"/>
      <c r="Z39" s="61"/>
      <c r="AA39" s="61"/>
      <c r="AB39" s="61"/>
    </row>
    <row r="40" spans="25:28" ht="14.25">
      <c r="Y40" s="61"/>
      <c r="Z40" s="61"/>
      <c r="AA40" s="61"/>
      <c r="AB40" s="61"/>
    </row>
    <row r="41" spans="25:28" ht="14.25">
      <c r="Y41" s="61"/>
      <c r="Z41" s="61"/>
      <c r="AA41" s="61"/>
      <c r="AB41" s="61"/>
    </row>
    <row r="42" spans="25:28" ht="14.25">
      <c r="Y42" s="61"/>
      <c r="Z42" s="61"/>
      <c r="AA42" s="61"/>
      <c r="AB42" s="61"/>
    </row>
    <row r="43" spans="25:28" ht="14.25">
      <c r="Y43" s="61"/>
      <c r="Z43" s="61"/>
      <c r="AA43" s="61"/>
      <c r="AB43" s="61"/>
    </row>
    <row r="44" spans="25:28" ht="14.25">
      <c r="Y44" s="61"/>
      <c r="Z44" s="61"/>
      <c r="AA44" s="61"/>
      <c r="AB44" s="61"/>
    </row>
    <row r="45" spans="25:28" ht="14.25">
      <c r="Y45" s="61"/>
      <c r="Z45" s="61"/>
      <c r="AA45" s="61"/>
      <c r="AB45" s="61"/>
    </row>
    <row r="46" spans="25:28" ht="14.25">
      <c r="Y46" s="61"/>
      <c r="Z46" s="61"/>
      <c r="AA46" s="61"/>
      <c r="AB46" s="61"/>
    </row>
  </sheetData>
  <sheetProtection/>
  <mergeCells count="5">
    <mergeCell ref="A4:A7"/>
    <mergeCell ref="B4:G4"/>
    <mergeCell ref="Q4:U4"/>
    <mergeCell ref="Q5:S5"/>
    <mergeCell ref="S6:S7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60" customWidth="1"/>
    <col min="2" max="27" width="14.25390625" style="60" customWidth="1"/>
    <col min="28" max="16384" width="9.125" style="60" customWidth="1"/>
  </cols>
  <sheetData>
    <row r="1" ht="30" customHeight="1">
      <c r="B1" s="229" t="s">
        <v>12</v>
      </c>
    </row>
    <row r="2" ht="30" customHeight="1">
      <c r="B2" s="230" t="s">
        <v>227</v>
      </c>
    </row>
    <row r="3" spans="1:36" s="67" customFormat="1" ht="30" customHeight="1" thickBot="1">
      <c r="A3" s="62"/>
      <c r="B3" s="63"/>
      <c r="C3" s="64"/>
      <c r="D3" s="64"/>
      <c r="E3" s="64"/>
      <c r="F3" s="65"/>
      <c r="G3" s="66"/>
      <c r="H3" s="64"/>
      <c r="I3" s="64"/>
      <c r="J3" s="64"/>
      <c r="K3" s="66"/>
      <c r="L3" s="245" t="s">
        <v>137</v>
      </c>
      <c r="M3" s="246" t="s">
        <v>138</v>
      </c>
      <c r="N3" s="66"/>
      <c r="O3" s="66"/>
      <c r="P3" s="64"/>
      <c r="Q3" s="64"/>
      <c r="R3" s="64"/>
      <c r="S3" s="64"/>
      <c r="T3" s="64"/>
      <c r="U3" s="66"/>
      <c r="V3" s="66"/>
      <c r="W3" s="66"/>
      <c r="AA3" s="437" t="s">
        <v>634</v>
      </c>
      <c r="AB3" s="60"/>
      <c r="AC3" s="60"/>
      <c r="AD3" s="60"/>
      <c r="AE3" s="60"/>
      <c r="AF3" s="60"/>
      <c r="AG3" s="60"/>
      <c r="AH3" s="60"/>
      <c r="AI3" s="60"/>
      <c r="AJ3" s="60"/>
    </row>
    <row r="4" spans="1:36" s="4" customFormat="1" ht="30" customHeight="1">
      <c r="A4" s="540" t="s">
        <v>143</v>
      </c>
      <c r="B4" s="554" t="s">
        <v>272</v>
      </c>
      <c r="C4" s="555"/>
      <c r="D4" s="555"/>
      <c r="E4" s="555"/>
      <c r="F4" s="555"/>
      <c r="G4" s="555"/>
      <c r="H4" s="555"/>
      <c r="I4" s="555"/>
      <c r="J4" s="555"/>
      <c r="K4" s="555"/>
      <c r="L4" s="556"/>
      <c r="M4" s="554" t="s">
        <v>645</v>
      </c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9"/>
      <c r="AB4" s="60"/>
      <c r="AC4" s="60"/>
      <c r="AD4" s="60"/>
      <c r="AE4" s="60"/>
      <c r="AF4" s="60"/>
      <c r="AG4" s="60"/>
      <c r="AH4" s="60"/>
      <c r="AI4" s="60"/>
      <c r="AJ4" s="60"/>
    </row>
    <row r="5" spans="1:36" s="4" customFormat="1" ht="30" customHeight="1">
      <c r="A5" s="541"/>
      <c r="B5" s="353" t="s">
        <v>45</v>
      </c>
      <c r="C5" s="354" t="s">
        <v>36</v>
      </c>
      <c r="D5" s="355" t="s">
        <v>37</v>
      </c>
      <c r="E5" s="355" t="s">
        <v>251</v>
      </c>
      <c r="F5" s="355" t="s">
        <v>252</v>
      </c>
      <c r="G5" s="355" t="s">
        <v>253</v>
      </c>
      <c r="H5" s="355" t="s">
        <v>254</v>
      </c>
      <c r="I5" s="353" t="s">
        <v>46</v>
      </c>
      <c r="J5" s="356" t="s">
        <v>42</v>
      </c>
      <c r="K5" s="356" t="s">
        <v>43</v>
      </c>
      <c r="L5" s="357" t="s">
        <v>44</v>
      </c>
      <c r="M5" s="85" t="s">
        <v>45</v>
      </c>
      <c r="N5" s="358"/>
      <c r="O5" s="359"/>
      <c r="P5" s="360" t="s">
        <v>273</v>
      </c>
      <c r="Q5" s="359"/>
      <c r="R5" s="355" t="s">
        <v>37</v>
      </c>
      <c r="S5" s="355" t="s">
        <v>251</v>
      </c>
      <c r="T5" s="355" t="s">
        <v>252</v>
      </c>
      <c r="U5" s="355" t="s">
        <v>253</v>
      </c>
      <c r="V5" s="355" t="s">
        <v>254</v>
      </c>
      <c r="W5" s="360" t="s">
        <v>46</v>
      </c>
      <c r="X5" s="358"/>
      <c r="Y5" s="357" t="s">
        <v>42</v>
      </c>
      <c r="Z5" s="356" t="s">
        <v>43</v>
      </c>
      <c r="AA5" s="361" t="s">
        <v>44</v>
      </c>
      <c r="AB5" s="67"/>
      <c r="AC5" s="67"/>
      <c r="AD5" s="67"/>
      <c r="AE5" s="67"/>
      <c r="AF5" s="67"/>
      <c r="AG5" s="67"/>
      <c r="AH5" s="67"/>
      <c r="AI5" s="67"/>
      <c r="AJ5" s="67"/>
    </row>
    <row r="6" spans="1:27" s="4" customFormat="1" ht="30" customHeight="1">
      <c r="A6" s="541"/>
      <c r="B6" s="10" t="s">
        <v>224</v>
      </c>
      <c r="C6" s="10" t="s">
        <v>264</v>
      </c>
      <c r="D6" s="329" t="s">
        <v>241</v>
      </c>
      <c r="E6" s="329" t="s">
        <v>242</v>
      </c>
      <c r="F6" s="329" t="s">
        <v>243</v>
      </c>
      <c r="G6" s="329" t="s">
        <v>244</v>
      </c>
      <c r="H6" s="329" t="s">
        <v>245</v>
      </c>
      <c r="I6" s="10" t="s">
        <v>267</v>
      </c>
      <c r="J6" s="10" t="s">
        <v>268</v>
      </c>
      <c r="K6" s="10" t="s">
        <v>270</v>
      </c>
      <c r="L6" s="342" t="s">
        <v>271</v>
      </c>
      <c r="M6" s="343" t="s">
        <v>190</v>
      </c>
      <c r="N6" s="557" t="s">
        <v>274</v>
      </c>
      <c r="O6" s="558"/>
      <c r="P6" s="342" t="s">
        <v>168</v>
      </c>
      <c r="Q6" s="79" t="s">
        <v>274</v>
      </c>
      <c r="R6" s="329" t="s">
        <v>241</v>
      </c>
      <c r="S6" s="329" t="s">
        <v>242</v>
      </c>
      <c r="T6" s="329" t="s">
        <v>243</v>
      </c>
      <c r="U6" s="329" t="s">
        <v>244</v>
      </c>
      <c r="V6" s="329" t="s">
        <v>245</v>
      </c>
      <c r="W6" s="346" t="s">
        <v>259</v>
      </c>
      <c r="X6" s="347" t="s">
        <v>274</v>
      </c>
      <c r="Y6" s="342" t="s">
        <v>268</v>
      </c>
      <c r="Z6" s="10" t="s">
        <v>270</v>
      </c>
      <c r="AA6" s="349" t="s">
        <v>271</v>
      </c>
    </row>
    <row r="7" spans="1:27" s="4" customFormat="1" ht="30" customHeight="1">
      <c r="A7" s="541"/>
      <c r="B7" s="70"/>
      <c r="C7" s="56"/>
      <c r="D7" s="332"/>
      <c r="E7" s="332"/>
      <c r="F7" s="332"/>
      <c r="G7" s="332"/>
      <c r="H7" s="332"/>
      <c r="I7" s="71"/>
      <c r="J7" s="71" t="s">
        <v>269</v>
      </c>
      <c r="K7" s="55"/>
      <c r="L7" s="56"/>
      <c r="M7" s="70"/>
      <c r="N7" s="344" t="s">
        <v>232</v>
      </c>
      <c r="O7" s="345" t="s">
        <v>233</v>
      </c>
      <c r="P7" s="56"/>
      <c r="Q7" s="78" t="s">
        <v>238</v>
      </c>
      <c r="R7" s="55"/>
      <c r="S7" s="55"/>
      <c r="T7" s="55"/>
      <c r="U7" s="55"/>
      <c r="V7" s="55"/>
      <c r="W7" s="73"/>
      <c r="X7" s="348" t="s">
        <v>275</v>
      </c>
      <c r="Y7" s="80" t="s">
        <v>269</v>
      </c>
      <c r="Z7" s="55"/>
      <c r="AA7" s="86"/>
    </row>
    <row r="8" spans="1:27" s="4" customFormat="1" ht="30" customHeight="1">
      <c r="A8" s="114" t="s">
        <v>7</v>
      </c>
      <c r="B8" s="350">
        <v>47.26505744872401</v>
      </c>
      <c r="C8" s="350">
        <v>2.417615231711339</v>
      </c>
      <c r="D8" s="350">
        <v>20.53275632054813</v>
      </c>
      <c r="E8" s="350">
        <v>1.527583409842495</v>
      </c>
      <c r="F8" s="350">
        <v>0.11587795377361013</v>
      </c>
      <c r="G8" s="350">
        <v>0.4776994363577479</v>
      </c>
      <c r="H8" s="350">
        <v>8.373964897893696</v>
      </c>
      <c r="I8" s="350">
        <v>9.695642097569237</v>
      </c>
      <c r="J8" s="350">
        <v>0.3002427494570078</v>
      </c>
      <c r="K8" s="350">
        <v>9.29356045412273</v>
      </c>
      <c r="L8" s="350">
        <v>100</v>
      </c>
      <c r="M8" s="350">
        <v>67.71608544765517</v>
      </c>
      <c r="N8" s="350">
        <v>24.629468224246352</v>
      </c>
      <c r="O8" s="350">
        <v>20.57216257317783</v>
      </c>
      <c r="P8" s="350">
        <v>3.4636885777134996</v>
      </c>
      <c r="Q8" s="350">
        <v>3.4636885777134996</v>
      </c>
      <c r="R8" s="350">
        <v>29.41703568194129</v>
      </c>
      <c r="S8" s="350">
        <v>2.188550576110797</v>
      </c>
      <c r="T8" s="350">
        <v>0.16601696565683655</v>
      </c>
      <c r="U8" s="350">
        <v>0.6843942988071255</v>
      </c>
      <c r="V8" s="350">
        <v>11.997279875870392</v>
      </c>
      <c r="W8" s="350">
        <v>13.89083107454481</v>
      </c>
      <c r="X8" s="350">
        <v>8.469312934530784</v>
      </c>
      <c r="Y8" s="350">
        <v>0.43015421486213673</v>
      </c>
      <c r="Z8" s="350">
        <v>13.314773487941952</v>
      </c>
      <c r="AA8" s="351">
        <v>143.268810201104</v>
      </c>
    </row>
    <row r="9" spans="1:27" s="4" customFormat="1" ht="30" customHeight="1">
      <c r="A9" s="119" t="s">
        <v>102</v>
      </c>
      <c r="B9" s="47">
        <v>0</v>
      </c>
      <c r="C9" s="47">
        <v>100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100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8">
        <v>0</v>
      </c>
    </row>
    <row r="10" spans="1:27" s="4" customFormat="1" ht="30" customHeight="1">
      <c r="A10" s="119" t="s">
        <v>136</v>
      </c>
      <c r="B10" s="47">
        <v>0</v>
      </c>
      <c r="C10" s="47">
        <v>2.3030678794823296</v>
      </c>
      <c r="D10" s="47">
        <v>72.44166790930566</v>
      </c>
      <c r="E10" s="47">
        <v>0</v>
      </c>
      <c r="F10" s="47">
        <v>0.005101360101085412</v>
      </c>
      <c r="G10" s="47">
        <v>0</v>
      </c>
      <c r="H10" s="47">
        <v>0.11772369464043259</v>
      </c>
      <c r="I10" s="47">
        <v>0</v>
      </c>
      <c r="J10" s="47">
        <v>0</v>
      </c>
      <c r="K10" s="47">
        <v>25.132439156470486</v>
      </c>
      <c r="L10" s="47">
        <v>100</v>
      </c>
      <c r="M10" s="47">
        <v>0</v>
      </c>
      <c r="N10" s="47">
        <v>0</v>
      </c>
      <c r="O10" s="47">
        <v>0</v>
      </c>
      <c r="P10" s="47">
        <v>10.91642951472202</v>
      </c>
      <c r="Q10" s="47">
        <v>10.91642951472202</v>
      </c>
      <c r="R10" s="47">
        <v>343.3699756338002</v>
      </c>
      <c r="S10" s="47">
        <v>0</v>
      </c>
      <c r="T10" s="47">
        <v>0.024180198277625877</v>
      </c>
      <c r="U10" s="47">
        <v>0</v>
      </c>
      <c r="V10" s="47">
        <v>0.5580045756375203</v>
      </c>
      <c r="W10" s="47">
        <v>0</v>
      </c>
      <c r="X10" s="47">
        <v>0</v>
      </c>
      <c r="Y10" s="47">
        <v>0</v>
      </c>
      <c r="Z10" s="47">
        <v>119.12653683760206</v>
      </c>
      <c r="AA10" s="48">
        <v>473.99512676003945</v>
      </c>
    </row>
    <row r="11" spans="1:27" s="4" customFormat="1" ht="30" customHeight="1">
      <c r="A11" s="119" t="s">
        <v>590</v>
      </c>
      <c r="B11" s="47">
        <v>59.136626059026675</v>
      </c>
      <c r="C11" s="47">
        <v>1.046108320910642</v>
      </c>
      <c r="D11" s="47">
        <v>8.533087729602933</v>
      </c>
      <c r="E11" s="47">
        <v>1.9112666684015063</v>
      </c>
      <c r="F11" s="47">
        <v>0.14377483763759447</v>
      </c>
      <c r="G11" s="47">
        <v>0.5976832455380544</v>
      </c>
      <c r="H11" s="47">
        <v>10.449373041335033</v>
      </c>
      <c r="I11" s="47">
        <v>12.130897370602646</v>
      </c>
      <c r="J11" s="47">
        <v>0.37565474707896374</v>
      </c>
      <c r="K11" s="47">
        <v>5.675527979865946</v>
      </c>
      <c r="L11" s="47">
        <v>100</v>
      </c>
      <c r="M11" s="47">
        <v>71.82560108364375</v>
      </c>
      <c r="N11" s="47">
        <v>26.124167513263348</v>
      </c>
      <c r="O11" s="47">
        <v>21.82063438311322</v>
      </c>
      <c r="P11" s="47">
        <v>1.2705722993565867</v>
      </c>
      <c r="Q11" s="47">
        <v>1.2705722993565867</v>
      </c>
      <c r="R11" s="47">
        <v>10.364036572976634</v>
      </c>
      <c r="S11" s="47">
        <v>2.321368100237047</v>
      </c>
      <c r="T11" s="47">
        <v>0.17462467547127214</v>
      </c>
      <c r="U11" s="47">
        <v>0.7259284343605373</v>
      </c>
      <c r="V11" s="47">
        <v>12.691500169319337</v>
      </c>
      <c r="W11" s="47">
        <v>14.733830003386386</v>
      </c>
      <c r="X11" s="47">
        <v>8.983293825488206</v>
      </c>
      <c r="Y11" s="47">
        <v>0.4562591714640478</v>
      </c>
      <c r="Z11" s="47">
        <v>6.893328818151033</v>
      </c>
      <c r="AA11" s="48">
        <v>121.45704932836662</v>
      </c>
    </row>
    <row r="12" spans="1:27" s="4" customFormat="1" ht="30" customHeight="1">
      <c r="A12" s="119" t="s">
        <v>9</v>
      </c>
      <c r="B12" s="47">
        <v>46.828347525551436</v>
      </c>
      <c r="C12" s="47">
        <v>2.2857439962508512</v>
      </c>
      <c r="D12" s="47">
        <v>11.419726521537052</v>
      </c>
      <c r="E12" s="47">
        <v>1.4231096081416106</v>
      </c>
      <c r="F12" s="47">
        <v>0.14319274143487137</v>
      </c>
      <c r="G12" s="47">
        <v>0.3742473686225919</v>
      </c>
      <c r="H12" s="47">
        <v>11.271404697607213</v>
      </c>
      <c r="I12" s="47">
        <v>18.77627117810458</v>
      </c>
      <c r="J12" s="47">
        <v>0.007588231636391613</v>
      </c>
      <c r="K12" s="47">
        <v>7.470368131113402</v>
      </c>
      <c r="L12" s="47">
        <v>100</v>
      </c>
      <c r="M12" s="47">
        <v>57.824775930213335</v>
      </c>
      <c r="N12" s="47">
        <v>22.973915027652733</v>
      </c>
      <c r="O12" s="47">
        <v>18.483843246368966</v>
      </c>
      <c r="P12" s="47">
        <v>2.8224919605569503</v>
      </c>
      <c r="Q12" s="47">
        <v>2.8224919605569503</v>
      </c>
      <c r="R12" s="47">
        <v>14.101354461245611</v>
      </c>
      <c r="S12" s="47">
        <v>1.7572901578476807</v>
      </c>
      <c r="T12" s="47">
        <v>0.1768178598184884</v>
      </c>
      <c r="U12" s="47">
        <v>0.46212970084552424</v>
      </c>
      <c r="V12" s="47">
        <v>13.918203086330582</v>
      </c>
      <c r="W12" s="47">
        <v>23.185393699540647</v>
      </c>
      <c r="X12" s="47">
        <v>9.47259605144376</v>
      </c>
      <c r="Y12" s="47">
        <v>0.009370131923649043</v>
      </c>
      <c r="Z12" s="47">
        <v>9.22459121714977</v>
      </c>
      <c r="AA12" s="48">
        <v>123.48241820547223</v>
      </c>
    </row>
    <row r="13" spans="1:27" s="4" customFormat="1" ht="30" customHeight="1">
      <c r="A13" s="119" t="s">
        <v>24</v>
      </c>
      <c r="B13" s="47">
        <v>45.10320359203084</v>
      </c>
      <c r="C13" s="47">
        <v>0.14412238626294951</v>
      </c>
      <c r="D13" s="47">
        <v>3.9680076964968225</v>
      </c>
      <c r="E13" s="47">
        <v>1.0912301559113857</v>
      </c>
      <c r="F13" s="47">
        <v>0.13402821134959117</v>
      </c>
      <c r="G13" s="47">
        <v>0.7892772446142593</v>
      </c>
      <c r="H13" s="47">
        <v>6.87855710623683</v>
      </c>
      <c r="I13" s="47">
        <v>30.087744550080192</v>
      </c>
      <c r="J13" s="47">
        <v>0.9324649850518977</v>
      </c>
      <c r="K13" s="47">
        <v>10.871364071965237</v>
      </c>
      <c r="L13" s="47">
        <v>100</v>
      </c>
      <c r="M13" s="47">
        <v>51.77486012980641</v>
      </c>
      <c r="N13" s="47">
        <v>19.39986352731814</v>
      </c>
      <c r="O13" s="47">
        <v>16.130598920521113</v>
      </c>
      <c r="P13" s="47">
        <v>0.1654409398018142</v>
      </c>
      <c r="Q13" s="47">
        <v>0.14591418815205404</v>
      </c>
      <c r="R13" s="47">
        <v>4.554954573479953</v>
      </c>
      <c r="S13" s="47">
        <v>1.252644694660256</v>
      </c>
      <c r="T13" s="47">
        <v>0.15385363662503343</v>
      </c>
      <c r="U13" s="47">
        <v>0.906026971236308</v>
      </c>
      <c r="V13" s="47">
        <v>7.896031849347892</v>
      </c>
      <c r="W13" s="47">
        <v>34.538317494968105</v>
      </c>
      <c r="X13" s="47">
        <v>27.602315171785346</v>
      </c>
      <c r="Y13" s="47">
        <v>1.0703950125958277</v>
      </c>
      <c r="Z13" s="47">
        <v>12.47945399483006</v>
      </c>
      <c r="AA13" s="48">
        <v>114.79197929735166</v>
      </c>
    </row>
    <row r="14" spans="1:27" s="4" customFormat="1" ht="30" customHeight="1">
      <c r="A14" s="119" t="s">
        <v>94</v>
      </c>
      <c r="B14" s="47">
        <v>45.28176859029573</v>
      </c>
      <c r="C14" s="47">
        <v>0.05167958656330749</v>
      </c>
      <c r="D14" s="47">
        <v>4.181912144702842</v>
      </c>
      <c r="E14" s="47">
        <v>1.1262704565030146</v>
      </c>
      <c r="F14" s="47">
        <v>0.1461958082113121</v>
      </c>
      <c r="G14" s="47">
        <v>0.7915015790984784</v>
      </c>
      <c r="H14" s="47">
        <v>6.46592018374964</v>
      </c>
      <c r="I14" s="47">
        <v>30.274016652311225</v>
      </c>
      <c r="J14" s="47">
        <v>1.016365202411714</v>
      </c>
      <c r="K14" s="47">
        <v>10.664369796152743</v>
      </c>
      <c r="L14" s="47">
        <v>100</v>
      </c>
      <c r="M14" s="47">
        <v>52.17283721914945</v>
      </c>
      <c r="N14" s="47">
        <v>19.021356551194852</v>
      </c>
      <c r="O14" s="47">
        <v>15.903617646280466</v>
      </c>
      <c r="P14" s="47">
        <v>0.05954428771799826</v>
      </c>
      <c r="Q14" s="47">
        <v>0.041548680763225446</v>
      </c>
      <c r="R14" s="47">
        <v>4.818323762140419</v>
      </c>
      <c r="S14" s="47">
        <v>1.297668510334242</v>
      </c>
      <c r="T14" s="47">
        <v>0.1684441739222484</v>
      </c>
      <c r="U14" s="47">
        <v>0.9119538465609867</v>
      </c>
      <c r="V14" s="47">
        <v>7.449916637997195</v>
      </c>
      <c r="W14" s="47">
        <v>34.88117606584275</v>
      </c>
      <c r="X14" s="47">
        <v>28.816524201444942</v>
      </c>
      <c r="Y14" s="47">
        <v>1.1710376584539657</v>
      </c>
      <c r="Z14" s="47">
        <v>12.287294572207372</v>
      </c>
      <c r="AA14" s="48">
        <v>115.21819673432663</v>
      </c>
    </row>
    <row r="15" spans="1:27" s="4" customFormat="1" ht="30" customHeight="1">
      <c r="A15" s="119" t="s">
        <v>101</v>
      </c>
      <c r="B15" s="47">
        <v>44.891409766037896</v>
      </c>
      <c r="C15" s="47">
        <v>0.2537676942691817</v>
      </c>
      <c r="D15" s="47">
        <v>3.714298168186821</v>
      </c>
      <c r="E15" s="47">
        <v>1.0496692710887356</v>
      </c>
      <c r="F15" s="47">
        <v>0.11959636906513234</v>
      </c>
      <c r="G15" s="47">
        <v>0.7866389878714571</v>
      </c>
      <c r="H15" s="47">
        <v>7.36798086458095</v>
      </c>
      <c r="I15" s="47">
        <v>29.8668094195081</v>
      </c>
      <c r="J15" s="47">
        <v>0.8329519326119411</v>
      </c>
      <c r="K15" s="47">
        <v>11.11687752677978</v>
      </c>
      <c r="L15" s="47">
        <v>100</v>
      </c>
      <c r="M15" s="47">
        <v>51.30662481980004</v>
      </c>
      <c r="N15" s="47">
        <v>19.8451915023461</v>
      </c>
      <c r="O15" s="47">
        <v>16.397651095522324</v>
      </c>
      <c r="P15" s="47">
        <v>0.2900324126399955</v>
      </c>
      <c r="Q15" s="47">
        <v>0.26870421052959326</v>
      </c>
      <c r="R15" s="47">
        <v>4.245090621506923</v>
      </c>
      <c r="S15" s="47">
        <v>1.1996724486332826</v>
      </c>
      <c r="T15" s="47">
        <v>0.1366873098754246</v>
      </c>
      <c r="U15" s="47">
        <v>0.8990537750917735</v>
      </c>
      <c r="V15" s="47">
        <v>8.420903506231884</v>
      </c>
      <c r="W15" s="47">
        <v>34.13493123600823</v>
      </c>
      <c r="X15" s="47">
        <v>26.173751677455314</v>
      </c>
      <c r="Y15" s="47">
        <v>0.9519850795993412</v>
      </c>
      <c r="Z15" s="47">
        <v>12.705536925812105</v>
      </c>
      <c r="AA15" s="48">
        <v>114.29051813519902</v>
      </c>
    </row>
    <row r="16" spans="1:27" s="4" customFormat="1" ht="30" customHeight="1">
      <c r="A16" s="119" t="s">
        <v>10</v>
      </c>
      <c r="B16" s="47">
        <v>57.70699976953873</v>
      </c>
      <c r="C16" s="47">
        <v>0.9560926632925232</v>
      </c>
      <c r="D16" s="47">
        <v>7.102994745840531</v>
      </c>
      <c r="E16" s="47">
        <v>1.6204285150255384</v>
      </c>
      <c r="F16" s="47">
        <v>0.08971910523861673</v>
      </c>
      <c r="G16" s="47">
        <v>0.7656852113544155</v>
      </c>
      <c r="H16" s="47">
        <v>9.625455786274872</v>
      </c>
      <c r="I16" s="47">
        <v>15.277259190312767</v>
      </c>
      <c r="J16" s="47">
        <v>0</v>
      </c>
      <c r="K16" s="47">
        <v>6.855365013122</v>
      </c>
      <c r="L16" s="47">
        <v>100</v>
      </c>
      <c r="M16" s="47">
        <v>59.12701703209514</v>
      </c>
      <c r="N16" s="47">
        <v>24.548424420912976</v>
      </c>
      <c r="O16" s="47">
        <v>16.539127763869157</v>
      </c>
      <c r="P16" s="47">
        <v>0.9796195853626526</v>
      </c>
      <c r="Q16" s="47">
        <v>0.9793633177431097</v>
      </c>
      <c r="R16" s="47">
        <v>7.277780737058623</v>
      </c>
      <c r="S16" s="47">
        <v>1.6603029925285178</v>
      </c>
      <c r="T16" s="47">
        <v>0.09192685609603006</v>
      </c>
      <c r="U16" s="47">
        <v>0.7845267075706397</v>
      </c>
      <c r="V16" s="47">
        <v>9.862312899468591</v>
      </c>
      <c r="W16" s="47">
        <v>15.6531922982794</v>
      </c>
      <c r="X16" s="47">
        <v>8.360786002076866</v>
      </c>
      <c r="Y16" s="47">
        <v>0</v>
      </c>
      <c r="Z16" s="47">
        <v>7.024057488881189</v>
      </c>
      <c r="AA16" s="48">
        <v>102.46073659734078</v>
      </c>
    </row>
    <row r="17" spans="1:27" s="4" customFormat="1" ht="30" customHeight="1">
      <c r="A17" s="119" t="s">
        <v>95</v>
      </c>
      <c r="B17" s="47">
        <v>53.46195057412573</v>
      </c>
      <c r="C17" s="47">
        <v>0.4015163984123493</v>
      </c>
      <c r="D17" s="47">
        <v>6.965755862744219</v>
      </c>
      <c r="E17" s="47">
        <v>1.5669490380486737</v>
      </c>
      <c r="F17" s="47">
        <v>0.07940660786946865</v>
      </c>
      <c r="G17" s="47">
        <v>0.5064992157130602</v>
      </c>
      <c r="H17" s="47">
        <v>9.472916449143513</v>
      </c>
      <c r="I17" s="47">
        <v>20.25855441458915</v>
      </c>
      <c r="J17" s="47">
        <v>0</v>
      </c>
      <c r="K17" s="47">
        <v>7.286451439353843</v>
      </c>
      <c r="L17" s="47">
        <v>100</v>
      </c>
      <c r="M17" s="47">
        <v>55.485360868526534</v>
      </c>
      <c r="N17" s="47">
        <v>23.951776978675632</v>
      </c>
      <c r="O17" s="47">
        <v>15.686066319926425</v>
      </c>
      <c r="P17" s="47">
        <v>0.41671285879573605</v>
      </c>
      <c r="Q17" s="47">
        <v>0.41671285879573605</v>
      </c>
      <c r="R17" s="47">
        <v>7.229393496044133</v>
      </c>
      <c r="S17" s="47">
        <v>1.6262544090712494</v>
      </c>
      <c r="T17" s="47">
        <v>0.08241196300674067</v>
      </c>
      <c r="U17" s="47">
        <v>0.5256690311832003</v>
      </c>
      <c r="V17" s="47">
        <v>9.831444270432405</v>
      </c>
      <c r="W17" s="47">
        <v>21.025293508691668</v>
      </c>
      <c r="X17" s="47">
        <v>11.508382505180025</v>
      </c>
      <c r="Y17" s="47">
        <v>0</v>
      </c>
      <c r="Z17" s="47">
        <v>7.562226653196781</v>
      </c>
      <c r="AA17" s="48">
        <v>103.78476705894843</v>
      </c>
    </row>
    <row r="18" spans="1:27" s="4" customFormat="1" ht="30" customHeight="1">
      <c r="A18" s="119" t="s">
        <v>589</v>
      </c>
      <c r="B18" s="47">
        <v>63.91085758611547</v>
      </c>
      <c r="C18" s="47">
        <v>1.766569088273047</v>
      </c>
      <c r="D18" s="47">
        <v>7.303560270158909</v>
      </c>
      <c r="E18" s="47">
        <v>1.6985852232276153</v>
      </c>
      <c r="F18" s="47">
        <v>0.1047901360952548</v>
      </c>
      <c r="G18" s="47">
        <v>1.1444683516639118</v>
      </c>
      <c r="H18" s="47">
        <v>9.848381909256052</v>
      </c>
      <c r="I18" s="47">
        <v>7.9974266392092765</v>
      </c>
      <c r="J18" s="47">
        <v>0</v>
      </c>
      <c r="K18" s="47">
        <v>6.225360796000473</v>
      </c>
      <c r="L18" s="47">
        <v>100</v>
      </c>
      <c r="M18" s="47">
        <v>64.28499394471244</v>
      </c>
      <c r="N18" s="47">
        <v>25.39350522860148</v>
      </c>
      <c r="O18" s="47">
        <v>17.747388795462204</v>
      </c>
      <c r="P18" s="47">
        <v>1.7769106444789844</v>
      </c>
      <c r="Q18" s="47">
        <v>1.7762914039686237</v>
      </c>
      <c r="R18" s="47">
        <v>7.34631556319482</v>
      </c>
      <c r="S18" s="47">
        <v>1.708528799549193</v>
      </c>
      <c r="T18" s="47">
        <v>0.10540358115633434</v>
      </c>
      <c r="U18" s="47">
        <v>1.1511681087598646</v>
      </c>
      <c r="V18" s="47">
        <v>9.90603467569932</v>
      </c>
      <c r="W18" s="47">
        <v>8.044243849835945</v>
      </c>
      <c r="X18" s="47">
        <v>3.902586390685915</v>
      </c>
      <c r="Y18" s="47">
        <v>0</v>
      </c>
      <c r="Z18" s="47">
        <v>6.261804272228744</v>
      </c>
      <c r="AA18" s="48">
        <v>100.58540343961565</v>
      </c>
    </row>
    <row r="19" spans="1:27" s="4" customFormat="1" ht="30" customHeight="1">
      <c r="A19" s="119" t="s">
        <v>11</v>
      </c>
      <c r="B19" s="47">
        <v>41.66933715862568</v>
      </c>
      <c r="C19" s="47">
        <v>1.4633953290076074</v>
      </c>
      <c r="D19" s="47">
        <v>8.113344330534863</v>
      </c>
      <c r="E19" s="47">
        <v>1.3981470940378944</v>
      </c>
      <c r="F19" s="47">
        <v>0.08552427175234556</v>
      </c>
      <c r="G19" s="47">
        <v>0.6754567183709888</v>
      </c>
      <c r="H19" s="47">
        <v>10.026564435009135</v>
      </c>
      <c r="I19" s="47">
        <v>11.893398929353301</v>
      </c>
      <c r="J19" s="47">
        <v>0</v>
      </c>
      <c r="K19" s="47">
        <v>24.674831733308185</v>
      </c>
      <c r="L19" s="47">
        <v>100</v>
      </c>
      <c r="M19" s="47">
        <v>56.82753612623574</v>
      </c>
      <c r="N19" s="47">
        <v>25.92775874347429</v>
      </c>
      <c r="O19" s="47">
        <v>17.63218249006073</v>
      </c>
      <c r="P19" s="47">
        <v>1.9957397116630125</v>
      </c>
      <c r="Q19" s="47">
        <v>1.9582746883639035</v>
      </c>
      <c r="R19" s="47">
        <v>11.064763672455463</v>
      </c>
      <c r="S19" s="47">
        <v>1.9067559004783186</v>
      </c>
      <c r="T19" s="47">
        <v>0.11663573202940566</v>
      </c>
      <c r="U19" s="47">
        <v>0.9211699461120487</v>
      </c>
      <c r="V19" s="47">
        <v>13.673962474696214</v>
      </c>
      <c r="W19" s="47">
        <v>16.219901812900588</v>
      </c>
      <c r="X19" s="47">
        <v>9.805216925639114</v>
      </c>
      <c r="Y19" s="47">
        <v>0</v>
      </c>
      <c r="Z19" s="47">
        <v>33.650880655851694</v>
      </c>
      <c r="AA19" s="48">
        <v>136.37734603242248</v>
      </c>
    </row>
    <row r="20" spans="1:27" s="4" customFormat="1" ht="30" customHeight="1">
      <c r="A20" s="119" t="s">
        <v>100</v>
      </c>
      <c r="B20" s="47">
        <v>38.311588744715344</v>
      </c>
      <c r="C20" s="47">
        <v>0.7993872997481068</v>
      </c>
      <c r="D20" s="47">
        <v>7.128923925423187</v>
      </c>
      <c r="E20" s="47">
        <v>1.1076738493494012</v>
      </c>
      <c r="F20" s="47">
        <v>0.08437274495561639</v>
      </c>
      <c r="G20" s="47">
        <v>0.7505024821789745</v>
      </c>
      <c r="H20" s="47">
        <v>9.176276992362586</v>
      </c>
      <c r="I20" s="47">
        <v>13.09413627206041</v>
      </c>
      <c r="J20" s="47">
        <v>0</v>
      </c>
      <c r="K20" s="47">
        <v>29.547137689206377</v>
      </c>
      <c r="L20" s="47">
        <v>100</v>
      </c>
      <c r="M20" s="47">
        <v>55.18129922525979</v>
      </c>
      <c r="N20" s="47">
        <v>24.764990918389593</v>
      </c>
      <c r="O20" s="47">
        <v>17.543872630912084</v>
      </c>
      <c r="P20" s="47">
        <v>1.1513808544511843</v>
      </c>
      <c r="Q20" s="47">
        <v>1.0934930588719451</v>
      </c>
      <c r="R20" s="47">
        <v>10.267997156269157</v>
      </c>
      <c r="S20" s="47">
        <v>1.5954149678372676</v>
      </c>
      <c r="T20" s="47">
        <v>0.12152452660931773</v>
      </c>
      <c r="U20" s="47">
        <v>1.0809706252166522</v>
      </c>
      <c r="V20" s="47">
        <v>13.21685952163165</v>
      </c>
      <c r="W20" s="47">
        <v>18.859866567777388</v>
      </c>
      <c r="X20" s="47">
        <v>12.320993233901415</v>
      </c>
      <c r="Y20" s="47">
        <v>0</v>
      </c>
      <c r="Z20" s="47">
        <v>42.55760461781817</v>
      </c>
      <c r="AA20" s="48">
        <v>144.0329180628706</v>
      </c>
    </row>
    <row r="21" spans="1:27" s="4" customFormat="1" ht="30" customHeight="1">
      <c r="A21" s="119" t="s">
        <v>99</v>
      </c>
      <c r="B21" s="47">
        <v>47.91289299741707</v>
      </c>
      <c r="C21" s="47">
        <v>2.698083190347245</v>
      </c>
      <c r="D21" s="47">
        <v>9.94382208244082</v>
      </c>
      <c r="E21" s="47">
        <v>1.9382667514173075</v>
      </c>
      <c r="F21" s="47">
        <v>0.08766547501386995</v>
      </c>
      <c r="G21" s="47">
        <v>0.535913084053775</v>
      </c>
      <c r="H21" s="47">
        <v>11.607629027339431</v>
      </c>
      <c r="I21" s="47">
        <v>9.660691256599712</v>
      </c>
      <c r="J21" s="47">
        <v>0</v>
      </c>
      <c r="K21" s="47">
        <v>15.615036135370778</v>
      </c>
      <c r="L21" s="47">
        <v>100</v>
      </c>
      <c r="M21" s="47">
        <v>59.4652346917092</v>
      </c>
      <c r="N21" s="47">
        <v>27.790814432717028</v>
      </c>
      <c r="O21" s="47">
        <v>17.77367779286645</v>
      </c>
      <c r="P21" s="47">
        <v>3.3486216359426204</v>
      </c>
      <c r="Q21" s="47">
        <v>3.3438791917051</v>
      </c>
      <c r="R21" s="47">
        <v>12.341390320488909</v>
      </c>
      <c r="S21" s="47">
        <v>2.405604839481943</v>
      </c>
      <c r="T21" s="47">
        <v>0.10880261491079189</v>
      </c>
      <c r="U21" s="47">
        <v>0.6651278043121587</v>
      </c>
      <c r="V21" s="47">
        <v>14.406359982525919</v>
      </c>
      <c r="W21" s="47">
        <v>11.989993442658834</v>
      </c>
      <c r="X21" s="47">
        <v>5.774290662583301</v>
      </c>
      <c r="Y21" s="47">
        <v>0</v>
      </c>
      <c r="Z21" s="47">
        <v>19.379998376624858</v>
      </c>
      <c r="AA21" s="48">
        <v>124.11113370865523</v>
      </c>
    </row>
    <row r="22" spans="1:27" s="4" customFormat="1" ht="30" customHeight="1">
      <c r="A22" s="119" t="s">
        <v>18</v>
      </c>
      <c r="B22" s="47">
        <v>0.9055031686645797</v>
      </c>
      <c r="C22" s="47">
        <v>2.7243152739449603</v>
      </c>
      <c r="D22" s="47">
        <v>7.127586470184013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89.24259508720644</v>
      </c>
      <c r="L22" s="47">
        <v>100</v>
      </c>
      <c r="M22" s="47">
        <v>1.0079841909831233</v>
      </c>
      <c r="N22" s="47">
        <v>0.5644559693229791</v>
      </c>
      <c r="O22" s="47">
        <v>0.2855670627268581</v>
      </c>
      <c r="P22" s="47">
        <v>3.0326417647331128</v>
      </c>
      <c r="Q22" s="47">
        <v>3.0326417647331128</v>
      </c>
      <c r="R22" s="47">
        <v>7.934256588418408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99.34269489401842</v>
      </c>
      <c r="AA22" s="48">
        <v>111.31757743815307</v>
      </c>
    </row>
    <row r="23" spans="1:27" s="4" customFormat="1" ht="30" customHeight="1">
      <c r="A23" s="119" t="s">
        <v>21</v>
      </c>
      <c r="B23" s="47">
        <v>56.36974580400956</v>
      </c>
      <c r="C23" s="47">
        <v>1.464148505762758</v>
      </c>
      <c r="D23" s="47">
        <v>2.269121363569397</v>
      </c>
      <c r="E23" s="47">
        <v>1.4015628010290235</v>
      </c>
      <c r="F23" s="47">
        <v>0.08148324437040311</v>
      </c>
      <c r="G23" s="47">
        <v>0.7647978784891035</v>
      </c>
      <c r="H23" s="47">
        <v>12.212457076802774</v>
      </c>
      <c r="I23" s="47">
        <v>18.652749917836783</v>
      </c>
      <c r="J23" s="47">
        <v>0.036321807817405</v>
      </c>
      <c r="K23" s="47">
        <v>6.747611600312786</v>
      </c>
      <c r="L23" s="47">
        <v>100</v>
      </c>
      <c r="M23" s="47">
        <v>63.38872188955105</v>
      </c>
      <c r="N23" s="47">
        <v>24.794861624189362</v>
      </c>
      <c r="O23" s="47">
        <v>18.122141563400543</v>
      </c>
      <c r="P23" s="47">
        <v>1.6464594812878437</v>
      </c>
      <c r="Q23" s="47">
        <v>0.8923658735127368</v>
      </c>
      <c r="R23" s="47">
        <v>2.5516649223333605</v>
      </c>
      <c r="S23" s="47">
        <v>1.5760808096255339</v>
      </c>
      <c r="T23" s="47">
        <v>0.09162927102797783</v>
      </c>
      <c r="U23" s="47">
        <v>0.8600280049128072</v>
      </c>
      <c r="V23" s="47">
        <v>13.733112225148028</v>
      </c>
      <c r="W23" s="47">
        <v>20.975329232955314</v>
      </c>
      <c r="X23" s="47">
        <v>12.356634121708268</v>
      </c>
      <c r="Y23" s="47">
        <v>0.04084448034000959</v>
      </c>
      <c r="Z23" s="47">
        <v>7.587802092244169</v>
      </c>
      <c r="AA23" s="48">
        <v>112.45167240942608</v>
      </c>
    </row>
    <row r="24" spans="1:27" s="4" customFormat="1" ht="30" customHeight="1">
      <c r="A24" s="119" t="s">
        <v>23</v>
      </c>
      <c r="B24" s="47">
        <v>37.85861809878002</v>
      </c>
      <c r="C24" s="47">
        <v>3.053500243177562</v>
      </c>
      <c r="D24" s="47">
        <v>9.779237236323375</v>
      </c>
      <c r="E24" s="47">
        <v>1.6567724656160294</v>
      </c>
      <c r="F24" s="47">
        <v>0.08292020669896191</v>
      </c>
      <c r="G24" s="47">
        <v>0.5841569326836541</v>
      </c>
      <c r="H24" s="47">
        <v>4.523338558603827</v>
      </c>
      <c r="I24" s="47">
        <v>15.386062564062641</v>
      </c>
      <c r="J24" s="47">
        <v>0.930994582467861</v>
      </c>
      <c r="K24" s="47">
        <v>26.144399111586065</v>
      </c>
      <c r="L24" s="47">
        <v>100</v>
      </c>
      <c r="M24" s="47">
        <v>65.13737946551332</v>
      </c>
      <c r="N24" s="47">
        <v>28.588620604163207</v>
      </c>
      <c r="O24" s="47">
        <v>21.860979077083556</v>
      </c>
      <c r="P24" s="47">
        <v>5.25367839679028</v>
      </c>
      <c r="Q24" s="47">
        <v>5.25367839679028</v>
      </c>
      <c r="R24" s="47">
        <v>16.825597941362798</v>
      </c>
      <c r="S24" s="47">
        <v>2.8505482291843887</v>
      </c>
      <c r="T24" s="47">
        <v>0.1426677792363249</v>
      </c>
      <c r="U24" s="47">
        <v>1.0050671076357027</v>
      </c>
      <c r="V24" s="47">
        <v>7.782598386819093</v>
      </c>
      <c r="W24" s="47">
        <v>26.472381878824386</v>
      </c>
      <c r="X24" s="47">
        <v>19.885716952943646</v>
      </c>
      <c r="Y24" s="47">
        <v>1.6018161899179408</v>
      </c>
      <c r="Z24" s="47">
        <v>44.98256226325621</v>
      </c>
      <c r="AA24" s="48">
        <v>172.05429763854045</v>
      </c>
    </row>
    <row r="25" spans="1:27" s="4" customFormat="1" ht="30" customHeight="1">
      <c r="A25" s="119" t="s">
        <v>96</v>
      </c>
      <c r="B25" s="47">
        <v>34.042585033958574</v>
      </c>
      <c r="C25" s="47">
        <v>2.7615028574872476</v>
      </c>
      <c r="D25" s="47">
        <v>8.9866548125473</v>
      </c>
      <c r="E25" s="47">
        <v>1.3819648850027728</v>
      </c>
      <c r="F25" s="47">
        <v>0.06928835239740531</v>
      </c>
      <c r="G25" s="47">
        <v>0.5149503878408447</v>
      </c>
      <c r="H25" s="47">
        <v>3.234548555845482</v>
      </c>
      <c r="I25" s="47">
        <v>13.095296360399743</v>
      </c>
      <c r="J25" s="47">
        <v>1.0825647773287541</v>
      </c>
      <c r="K25" s="47">
        <v>34.830643977191876</v>
      </c>
      <c r="L25" s="47">
        <v>100</v>
      </c>
      <c r="M25" s="47">
        <v>69.34790669314371</v>
      </c>
      <c r="N25" s="47">
        <v>30.53764326854148</v>
      </c>
      <c r="O25" s="47">
        <v>22.326326804709836</v>
      </c>
      <c r="P25" s="47">
        <v>5.625437736377644</v>
      </c>
      <c r="Q25" s="47">
        <v>5.625437736377644</v>
      </c>
      <c r="R25" s="47">
        <v>18.306650297042758</v>
      </c>
      <c r="S25" s="47">
        <v>2.815190791262576</v>
      </c>
      <c r="T25" s="47">
        <v>0.14114680751135023</v>
      </c>
      <c r="U25" s="47">
        <v>1.0490017550653823</v>
      </c>
      <c r="V25" s="47">
        <v>6.589075747962723</v>
      </c>
      <c r="W25" s="47">
        <v>26.676334632466236</v>
      </c>
      <c r="X25" s="47">
        <v>20.097311371670113</v>
      </c>
      <c r="Y25" s="47">
        <v>2.205284971531686</v>
      </c>
      <c r="Z25" s="47">
        <v>70.95325593467531</v>
      </c>
      <c r="AA25" s="48">
        <v>203.70928536703937</v>
      </c>
    </row>
    <row r="26" spans="1:27" s="4" customFormat="1" ht="30" customHeight="1">
      <c r="A26" s="119" t="s">
        <v>98</v>
      </c>
      <c r="B26" s="47">
        <v>49.28349765988382</v>
      </c>
      <c r="C26" s="47">
        <v>3.2229222878885424</v>
      </c>
      <c r="D26" s="47">
        <v>8.269616105207572</v>
      </c>
      <c r="E26" s="47">
        <v>2.122814505103406</v>
      </c>
      <c r="F26" s="47">
        <v>0.13801983492596262</v>
      </c>
      <c r="G26" s="47">
        <v>0.6519050064742009</v>
      </c>
      <c r="H26" s="47">
        <v>5.86917050657909</v>
      </c>
      <c r="I26" s="47">
        <v>18.54891095984549</v>
      </c>
      <c r="J26" s="47">
        <v>0</v>
      </c>
      <c r="K26" s="47">
        <v>11.893143134091911</v>
      </c>
      <c r="L26" s="47">
        <v>100</v>
      </c>
      <c r="M26" s="47">
        <v>71.72651069949403</v>
      </c>
      <c r="N26" s="47">
        <v>32.125012370270085</v>
      </c>
      <c r="O26" s="47">
        <v>25.73100400270356</v>
      </c>
      <c r="P26" s="47">
        <v>4.690595857486066</v>
      </c>
      <c r="Q26" s="47">
        <v>4.690595857486066</v>
      </c>
      <c r="R26" s="47">
        <v>12.035483198541256</v>
      </c>
      <c r="S26" s="47">
        <v>3.089514432683622</v>
      </c>
      <c r="T26" s="47">
        <v>0.2008721303605381</v>
      </c>
      <c r="U26" s="47">
        <v>0.94877339560229</v>
      </c>
      <c r="V26" s="47">
        <v>8.54190836946154</v>
      </c>
      <c r="W26" s="47">
        <v>26.995824639051314</v>
      </c>
      <c r="X26" s="47">
        <v>19.73558152902855</v>
      </c>
      <c r="Y26" s="47">
        <v>0</v>
      </c>
      <c r="Z26" s="47">
        <v>17.309113572765614</v>
      </c>
      <c r="AA26" s="48">
        <v>145.53859629544627</v>
      </c>
    </row>
    <row r="27" spans="1:27" s="4" customFormat="1" ht="30" customHeight="1">
      <c r="A27" s="124" t="s">
        <v>97</v>
      </c>
      <c r="B27" s="49">
        <v>38.65793600286169</v>
      </c>
      <c r="C27" s="49">
        <v>3.3679502697396604</v>
      </c>
      <c r="D27" s="49">
        <v>11.3405562002687</v>
      </c>
      <c r="E27" s="49">
        <v>1.842527774658198</v>
      </c>
      <c r="F27" s="49">
        <v>0.08064113602615455</v>
      </c>
      <c r="G27" s="49">
        <v>0.6487685978944916</v>
      </c>
      <c r="H27" s="49">
        <v>5.696300594383925</v>
      </c>
      <c r="I27" s="49">
        <v>17.193979627064643</v>
      </c>
      <c r="J27" s="49">
        <v>1.0707437494020806</v>
      </c>
      <c r="K27" s="49">
        <v>20.100596047700453</v>
      </c>
      <c r="L27" s="49">
        <v>100</v>
      </c>
      <c r="M27" s="49">
        <v>58.6392315214991</v>
      </c>
      <c r="N27" s="49">
        <v>25.398514148711314</v>
      </c>
      <c r="O27" s="49">
        <v>19.966008391431906</v>
      </c>
      <c r="P27" s="49">
        <v>5.108757374049654</v>
      </c>
      <c r="Q27" s="49">
        <v>5.108757374049654</v>
      </c>
      <c r="R27" s="49">
        <v>17.20219880753336</v>
      </c>
      <c r="S27" s="49">
        <v>2.7948831193413044</v>
      </c>
      <c r="T27" s="49">
        <v>0.1223224707404019</v>
      </c>
      <c r="U27" s="49">
        <v>0.9841004448089845</v>
      </c>
      <c r="V27" s="49">
        <v>8.640572257799931</v>
      </c>
      <c r="W27" s="49">
        <v>26.081106659516074</v>
      </c>
      <c r="X27" s="49">
        <v>19.73942395659169</v>
      </c>
      <c r="Y27" s="49">
        <v>1.6241837281933185</v>
      </c>
      <c r="Z27" s="49">
        <v>30.490078551373863</v>
      </c>
      <c r="AA27" s="50">
        <v>151.687434934856</v>
      </c>
    </row>
    <row r="28" spans="1:27" s="4" customFormat="1" ht="30" customHeight="1" thickBot="1">
      <c r="A28" s="494" t="s">
        <v>4</v>
      </c>
      <c r="B28" s="51">
        <v>42.802540807091475</v>
      </c>
      <c r="C28" s="51">
        <v>1.853124578931867</v>
      </c>
      <c r="D28" s="51">
        <v>8.0677958447059</v>
      </c>
      <c r="E28" s="51">
        <v>1.33192420833229</v>
      </c>
      <c r="F28" s="51">
        <v>0.08656490083361057</v>
      </c>
      <c r="G28" s="51">
        <v>0.5798182714653827</v>
      </c>
      <c r="H28" s="51">
        <v>7.952054275905899</v>
      </c>
      <c r="I28" s="51">
        <v>14.557920194695942</v>
      </c>
      <c r="J28" s="51">
        <v>0.2528756345086873</v>
      </c>
      <c r="K28" s="51">
        <v>22.51538128352895</v>
      </c>
      <c r="L28" s="51">
        <v>100</v>
      </c>
      <c r="M28" s="51">
        <v>52.958496444056</v>
      </c>
      <c r="N28" s="51">
        <v>21.90637344242313</v>
      </c>
      <c r="O28" s="51">
        <v>16.017577852967502</v>
      </c>
      <c r="P28" s="51">
        <v>2.2928239672981414</v>
      </c>
      <c r="Q28" s="51">
        <v>2.1774483298102845</v>
      </c>
      <c r="R28" s="51">
        <v>9.982078855525312</v>
      </c>
      <c r="S28" s="51">
        <v>1.647955988608771</v>
      </c>
      <c r="T28" s="51">
        <v>0.1071045528263896</v>
      </c>
      <c r="U28" s="51">
        <v>0.7173944183825364</v>
      </c>
      <c r="V28" s="51">
        <v>9.838874752587838</v>
      </c>
      <c r="W28" s="51">
        <v>18.012144847623706</v>
      </c>
      <c r="X28" s="51">
        <v>11.047213831650971</v>
      </c>
      <c r="Y28" s="51">
        <v>0.31287659887466224</v>
      </c>
      <c r="Z28" s="51">
        <v>27.85770931249905</v>
      </c>
      <c r="AA28" s="52">
        <v>123.7274597382824</v>
      </c>
    </row>
    <row r="29" spans="28:36" ht="14.25">
      <c r="AB29" s="4"/>
      <c r="AC29" s="4"/>
      <c r="AD29" s="4"/>
      <c r="AE29" s="4"/>
      <c r="AF29" s="4"/>
      <c r="AG29" s="4"/>
      <c r="AH29" s="4"/>
      <c r="AI29" s="4"/>
      <c r="AJ29" s="4"/>
    </row>
    <row r="30" spans="28:36" ht="14.25">
      <c r="AB30" s="4"/>
      <c r="AC30" s="4"/>
      <c r="AD30" s="4"/>
      <c r="AE30" s="4"/>
      <c r="AF30" s="4"/>
      <c r="AG30" s="4"/>
      <c r="AH30" s="4"/>
      <c r="AI30" s="4"/>
      <c r="AJ30" s="4"/>
    </row>
  </sheetData>
  <sheetProtection/>
  <mergeCells count="4">
    <mergeCell ref="B4:L4"/>
    <mergeCell ref="A4:A7"/>
    <mergeCell ref="N6:O6"/>
    <mergeCell ref="M4:AA4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50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625" style="168" customWidth="1"/>
    <col min="2" max="38" width="14.25390625" style="168" customWidth="1"/>
    <col min="39" max="16384" width="9.125" style="168" customWidth="1"/>
  </cols>
  <sheetData>
    <row r="1" spans="1:28" s="144" customFormat="1" ht="30" customHeight="1">
      <c r="A1" s="143"/>
      <c r="B1" s="229" t="s">
        <v>12</v>
      </c>
      <c r="AB1" s="143"/>
    </row>
    <row r="2" spans="1:28" s="144" customFormat="1" ht="30" customHeight="1">
      <c r="A2" s="143"/>
      <c r="B2" s="230" t="s">
        <v>276</v>
      </c>
      <c r="AB2" s="143"/>
    </row>
    <row r="3" spans="2:38" s="144" customFormat="1" ht="30" customHeight="1" thickBot="1">
      <c r="B3" s="254"/>
      <c r="C3" s="107"/>
      <c r="D3" s="107"/>
      <c r="N3" s="146"/>
      <c r="T3" s="245" t="s">
        <v>277</v>
      </c>
      <c r="U3" s="246" t="s">
        <v>278</v>
      </c>
      <c r="Z3" s="146"/>
      <c r="AJ3" s="145"/>
      <c r="AL3" s="327" t="s">
        <v>230</v>
      </c>
    </row>
    <row r="4" spans="1:38" s="147" customFormat="1" ht="30" customHeight="1">
      <c r="A4" s="365"/>
      <c r="B4" s="523" t="s">
        <v>279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23" t="s">
        <v>280</v>
      </c>
      <c r="S4" s="524"/>
      <c r="T4" s="525"/>
      <c r="U4" s="523" t="s">
        <v>599</v>
      </c>
      <c r="V4" s="524"/>
      <c r="W4" s="524"/>
      <c r="X4" s="524"/>
      <c r="Y4" s="524"/>
      <c r="Z4" s="524"/>
      <c r="AA4" s="524"/>
      <c r="AB4" s="562" t="s">
        <v>600</v>
      </c>
      <c r="AC4" s="563"/>
      <c r="AD4" s="543" t="s">
        <v>587</v>
      </c>
      <c r="AE4" s="544"/>
      <c r="AF4" s="544"/>
      <c r="AG4" s="544"/>
      <c r="AH4" s="544"/>
      <c r="AI4" s="544"/>
      <c r="AJ4" s="544"/>
      <c r="AK4" s="544"/>
      <c r="AL4" s="498" t="s">
        <v>588</v>
      </c>
    </row>
    <row r="5" spans="1:38" s="147" customFormat="1" ht="30" customHeight="1">
      <c r="A5" s="366"/>
      <c r="B5" s="367" t="s">
        <v>45</v>
      </c>
      <c r="C5" s="368"/>
      <c r="D5" s="369"/>
      <c r="E5" s="367" t="s">
        <v>36</v>
      </c>
      <c r="F5" s="367" t="s">
        <v>265</v>
      </c>
      <c r="G5" s="76" t="s">
        <v>251</v>
      </c>
      <c r="H5" s="76" t="s">
        <v>252</v>
      </c>
      <c r="I5" s="367" t="s">
        <v>253</v>
      </c>
      <c r="J5" s="367" t="s">
        <v>254</v>
      </c>
      <c r="K5" s="367" t="s">
        <v>330</v>
      </c>
      <c r="L5" s="367" t="s">
        <v>81</v>
      </c>
      <c r="M5" s="367" t="s">
        <v>76</v>
      </c>
      <c r="N5" s="57"/>
      <c r="O5" s="77"/>
      <c r="P5" s="77"/>
      <c r="Q5" s="370"/>
      <c r="R5" s="367" t="s">
        <v>45</v>
      </c>
      <c r="S5" s="368"/>
      <c r="T5" s="389"/>
      <c r="U5" s="367" t="s">
        <v>286</v>
      </c>
      <c r="V5" s="369"/>
      <c r="W5" s="369"/>
      <c r="X5" s="367" t="s">
        <v>281</v>
      </c>
      <c r="Y5" s="367" t="s">
        <v>282</v>
      </c>
      <c r="Z5" s="75" t="s">
        <v>283</v>
      </c>
      <c r="AA5" s="371"/>
      <c r="AB5" s="564" t="s">
        <v>601</v>
      </c>
      <c r="AC5" s="565"/>
      <c r="AD5" s="12" t="s">
        <v>287</v>
      </c>
      <c r="AE5" s="75" t="s">
        <v>286</v>
      </c>
      <c r="AF5" s="75" t="s">
        <v>281</v>
      </c>
      <c r="AG5" s="76" t="s">
        <v>282</v>
      </c>
      <c r="AH5" s="372" t="s">
        <v>283</v>
      </c>
      <c r="AI5" s="367" t="s">
        <v>284</v>
      </c>
      <c r="AJ5" s="373" t="s">
        <v>285</v>
      </c>
      <c r="AK5" s="374"/>
      <c r="AL5" s="378" t="s">
        <v>320</v>
      </c>
    </row>
    <row r="6" spans="1:38" s="147" customFormat="1" ht="30" customHeight="1">
      <c r="A6" s="366"/>
      <c r="B6" s="343" t="s">
        <v>169</v>
      </c>
      <c r="C6" s="343" t="s">
        <v>66</v>
      </c>
      <c r="D6" s="343" t="s">
        <v>288</v>
      </c>
      <c r="E6" s="78" t="s">
        <v>289</v>
      </c>
      <c r="F6" s="78" t="s">
        <v>289</v>
      </c>
      <c r="G6" s="78" t="s">
        <v>289</v>
      </c>
      <c r="H6" s="78" t="s">
        <v>289</v>
      </c>
      <c r="I6" s="343" t="s">
        <v>32</v>
      </c>
      <c r="J6" s="343" t="s">
        <v>290</v>
      </c>
      <c r="K6" s="343" t="s">
        <v>291</v>
      </c>
      <c r="L6" s="343" t="s">
        <v>292</v>
      </c>
      <c r="M6" s="343" t="s">
        <v>288</v>
      </c>
      <c r="N6" s="342" t="s">
        <v>293</v>
      </c>
      <c r="O6" s="343" t="s">
        <v>294</v>
      </c>
      <c r="P6" s="343" t="s">
        <v>295</v>
      </c>
      <c r="Q6" s="343" t="s">
        <v>296</v>
      </c>
      <c r="R6" s="343" t="s">
        <v>297</v>
      </c>
      <c r="S6" s="557" t="s">
        <v>298</v>
      </c>
      <c r="T6" s="561"/>
      <c r="U6" s="343" t="s">
        <v>299</v>
      </c>
      <c r="V6" s="343" t="s">
        <v>300</v>
      </c>
      <c r="W6" s="343" t="s">
        <v>167</v>
      </c>
      <c r="X6" s="343" t="s">
        <v>289</v>
      </c>
      <c r="Y6" s="343" t="s">
        <v>301</v>
      </c>
      <c r="Z6" s="342" t="s">
        <v>288</v>
      </c>
      <c r="AA6" s="342" t="s">
        <v>293</v>
      </c>
      <c r="AB6" s="342" t="s">
        <v>52</v>
      </c>
      <c r="AC6" s="375" t="s">
        <v>602</v>
      </c>
      <c r="AD6" s="375" t="s">
        <v>302</v>
      </c>
      <c r="AE6" s="345" t="s">
        <v>303</v>
      </c>
      <c r="AF6" s="345" t="s">
        <v>304</v>
      </c>
      <c r="AG6" s="345" t="s">
        <v>305</v>
      </c>
      <c r="AH6" s="10" t="s">
        <v>306</v>
      </c>
      <c r="AI6" s="343" t="s">
        <v>307</v>
      </c>
      <c r="AJ6" s="376" t="s">
        <v>288</v>
      </c>
      <c r="AK6" s="377" t="s">
        <v>293</v>
      </c>
      <c r="AL6" s="382" t="s">
        <v>604</v>
      </c>
    </row>
    <row r="7" spans="1:38" s="147" customFormat="1" ht="30" customHeight="1">
      <c r="A7" s="379" t="s">
        <v>31</v>
      </c>
      <c r="B7" s="367"/>
      <c r="C7" s="343" t="s">
        <v>308</v>
      </c>
      <c r="D7" s="77"/>
      <c r="E7" s="78" t="s">
        <v>309</v>
      </c>
      <c r="F7" s="78" t="s">
        <v>329</v>
      </c>
      <c r="G7" s="78" t="s">
        <v>310</v>
      </c>
      <c r="H7" s="78" t="s">
        <v>155</v>
      </c>
      <c r="I7" s="343" t="s">
        <v>53</v>
      </c>
      <c r="J7" s="343"/>
      <c r="K7" s="74"/>
      <c r="L7" s="343"/>
      <c r="M7" s="380"/>
      <c r="N7" s="57"/>
      <c r="O7" s="343" t="s">
        <v>48</v>
      </c>
      <c r="P7" s="343" t="s">
        <v>311</v>
      </c>
      <c r="Q7" s="77"/>
      <c r="R7" s="343"/>
      <c r="S7" s="342" t="s">
        <v>56</v>
      </c>
      <c r="T7" s="342" t="s">
        <v>57</v>
      </c>
      <c r="U7" s="343" t="s">
        <v>312</v>
      </c>
      <c r="V7" s="343" t="s">
        <v>313</v>
      </c>
      <c r="W7" s="77"/>
      <c r="X7" s="343" t="s">
        <v>314</v>
      </c>
      <c r="Y7" s="343" t="s">
        <v>315</v>
      </c>
      <c r="Z7" s="57"/>
      <c r="AA7" s="57"/>
      <c r="AB7" s="57"/>
      <c r="AC7" s="71" t="s">
        <v>603</v>
      </c>
      <c r="AD7" s="375" t="s">
        <v>316</v>
      </c>
      <c r="AE7" s="345" t="s">
        <v>316</v>
      </c>
      <c r="AF7" s="345" t="s">
        <v>317</v>
      </c>
      <c r="AG7" s="345" t="s">
        <v>317</v>
      </c>
      <c r="AH7" s="10" t="s">
        <v>318</v>
      </c>
      <c r="AI7" s="343" t="s">
        <v>319</v>
      </c>
      <c r="AJ7" s="380"/>
      <c r="AK7" s="381"/>
      <c r="AL7" s="378"/>
    </row>
    <row r="8" spans="1:38" s="147" customFormat="1" ht="30" customHeight="1">
      <c r="A8" s="366"/>
      <c r="B8" s="343"/>
      <c r="C8" s="343" t="s">
        <v>299</v>
      </c>
      <c r="D8" s="343"/>
      <c r="E8" s="78"/>
      <c r="F8" s="78"/>
      <c r="G8" s="78"/>
      <c r="H8" s="78"/>
      <c r="I8" s="343"/>
      <c r="J8" s="343"/>
      <c r="K8" s="343"/>
      <c r="L8" s="343"/>
      <c r="M8" s="343"/>
      <c r="N8" s="79" t="s">
        <v>331</v>
      </c>
      <c r="O8" s="343" t="s">
        <v>49</v>
      </c>
      <c r="P8" s="343" t="s">
        <v>321</v>
      </c>
      <c r="Q8" s="72" t="s">
        <v>50</v>
      </c>
      <c r="R8" s="343"/>
      <c r="S8" s="342"/>
      <c r="T8" s="342"/>
      <c r="U8" s="343"/>
      <c r="V8" s="343" t="s">
        <v>169</v>
      </c>
      <c r="W8" s="77"/>
      <c r="X8" s="343" t="s">
        <v>322</v>
      </c>
      <c r="Y8" s="343"/>
      <c r="Z8" s="342"/>
      <c r="AA8" s="79" t="s">
        <v>51</v>
      </c>
      <c r="AB8" s="342"/>
      <c r="AC8" s="375"/>
      <c r="AD8" s="10" t="s">
        <v>323</v>
      </c>
      <c r="AE8" s="342" t="s">
        <v>323</v>
      </c>
      <c r="AF8" s="342" t="s">
        <v>324</v>
      </c>
      <c r="AG8" s="342" t="s">
        <v>324</v>
      </c>
      <c r="AH8" s="12"/>
      <c r="AI8" s="367"/>
      <c r="AJ8" s="373"/>
      <c r="AK8" s="377" t="s">
        <v>325</v>
      </c>
      <c r="AL8" s="382"/>
    </row>
    <row r="9" spans="1:38" s="147" customFormat="1" ht="30" customHeight="1">
      <c r="A9" s="366"/>
      <c r="B9" s="77"/>
      <c r="C9" s="343"/>
      <c r="D9" s="380"/>
      <c r="E9" s="78"/>
      <c r="F9" s="78"/>
      <c r="G9" s="78"/>
      <c r="H9" s="78"/>
      <c r="I9" s="343"/>
      <c r="J9" s="343"/>
      <c r="K9" s="74"/>
      <c r="L9" s="343"/>
      <c r="M9" s="380"/>
      <c r="N9" s="79"/>
      <c r="O9" s="343" t="s">
        <v>54</v>
      </c>
      <c r="P9" s="343" t="s">
        <v>55</v>
      </c>
      <c r="Q9" s="77"/>
      <c r="R9" s="343"/>
      <c r="S9" s="342"/>
      <c r="T9" s="342"/>
      <c r="U9" s="343"/>
      <c r="V9" s="343"/>
      <c r="W9" s="57"/>
      <c r="X9" s="343" t="s">
        <v>326</v>
      </c>
      <c r="Y9" s="343"/>
      <c r="Z9" s="57"/>
      <c r="AA9" s="79"/>
      <c r="AB9" s="57"/>
      <c r="AC9" s="79"/>
      <c r="AD9" s="375"/>
      <c r="AE9" s="345"/>
      <c r="AF9" s="345"/>
      <c r="AG9" s="345"/>
      <c r="AH9" s="10"/>
      <c r="AI9" s="343"/>
      <c r="AJ9" s="383"/>
      <c r="AK9" s="377"/>
      <c r="AL9" s="382"/>
    </row>
    <row r="10" spans="1:38" s="147" customFormat="1" ht="30" customHeight="1">
      <c r="A10" s="384"/>
      <c r="B10" s="385"/>
      <c r="C10" s="386"/>
      <c r="D10" s="387"/>
      <c r="E10" s="385"/>
      <c r="F10" s="385"/>
      <c r="G10" s="81"/>
      <c r="H10" s="81"/>
      <c r="I10" s="385"/>
      <c r="J10" s="385"/>
      <c r="K10" s="385"/>
      <c r="L10" s="385"/>
      <c r="M10" s="385"/>
      <c r="N10" s="82" t="s">
        <v>327</v>
      </c>
      <c r="O10" s="352" t="s">
        <v>328</v>
      </c>
      <c r="P10" s="352" t="s">
        <v>58</v>
      </c>
      <c r="Q10" s="352" t="s">
        <v>59</v>
      </c>
      <c r="R10" s="387"/>
      <c r="S10" s="81"/>
      <c r="T10" s="81"/>
      <c r="U10" s="15"/>
      <c r="V10" s="386"/>
      <c r="W10" s="15"/>
      <c r="X10" s="83"/>
      <c r="Y10" s="385"/>
      <c r="Z10" s="81"/>
      <c r="AA10" s="82" t="s">
        <v>60</v>
      </c>
      <c r="AB10" s="83"/>
      <c r="AC10" s="82" t="s">
        <v>61</v>
      </c>
      <c r="AD10" s="388"/>
      <c r="AE10" s="83"/>
      <c r="AF10" s="83"/>
      <c r="AG10" s="83"/>
      <c r="AH10" s="389"/>
      <c r="AI10" s="385"/>
      <c r="AJ10" s="390"/>
      <c r="AK10" s="391" t="s">
        <v>62</v>
      </c>
      <c r="AL10" s="392" t="s">
        <v>63</v>
      </c>
    </row>
    <row r="11" spans="1:38" s="147" customFormat="1" ht="30" customHeight="1">
      <c r="A11" s="114" t="s">
        <v>7</v>
      </c>
      <c r="B11" s="154">
        <v>112000</v>
      </c>
      <c r="C11" s="154">
        <v>112000</v>
      </c>
      <c r="D11" s="154">
        <v>0</v>
      </c>
      <c r="E11" s="154">
        <v>0</v>
      </c>
      <c r="F11" s="154">
        <v>69139</v>
      </c>
      <c r="G11" s="154">
        <v>0</v>
      </c>
      <c r="H11" s="154">
        <v>802</v>
      </c>
      <c r="I11" s="154">
        <v>0</v>
      </c>
      <c r="J11" s="154">
        <v>0</v>
      </c>
      <c r="K11" s="154">
        <v>0</v>
      </c>
      <c r="L11" s="154">
        <v>0</v>
      </c>
      <c r="M11" s="154">
        <v>713463</v>
      </c>
      <c r="N11" s="154">
        <v>895404</v>
      </c>
      <c r="O11" s="154">
        <v>0</v>
      </c>
      <c r="P11" s="154">
        <v>0</v>
      </c>
      <c r="Q11" s="154">
        <v>895404</v>
      </c>
      <c r="R11" s="154">
        <v>113627</v>
      </c>
      <c r="S11" s="154">
        <v>0</v>
      </c>
      <c r="T11" s="154">
        <v>0</v>
      </c>
      <c r="U11" s="154">
        <v>935569</v>
      </c>
      <c r="V11" s="154">
        <v>935569</v>
      </c>
      <c r="W11" s="154">
        <v>0</v>
      </c>
      <c r="X11" s="154">
        <v>0</v>
      </c>
      <c r="Y11" s="154">
        <v>0</v>
      </c>
      <c r="Z11" s="154">
        <v>0</v>
      </c>
      <c r="AA11" s="154">
        <v>1049196</v>
      </c>
      <c r="AB11" s="154">
        <v>0</v>
      </c>
      <c r="AC11" s="154">
        <v>153792</v>
      </c>
      <c r="AD11" s="154">
        <v>153490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302</v>
      </c>
      <c r="AK11" s="154">
        <v>153792</v>
      </c>
      <c r="AL11" s="155">
        <v>0</v>
      </c>
    </row>
    <row r="12" spans="1:38" s="147" customFormat="1" ht="30" customHeight="1">
      <c r="A12" s="119" t="s">
        <v>102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713463</v>
      </c>
      <c r="N12" s="156">
        <v>713463</v>
      </c>
      <c r="O12" s="156">
        <v>0</v>
      </c>
      <c r="P12" s="156">
        <v>0</v>
      </c>
      <c r="Q12" s="156">
        <v>713463</v>
      </c>
      <c r="R12" s="156">
        <v>0</v>
      </c>
      <c r="S12" s="156">
        <v>0</v>
      </c>
      <c r="T12" s="157">
        <v>0</v>
      </c>
      <c r="U12" s="157">
        <v>713463</v>
      </c>
      <c r="V12" s="156">
        <v>713463</v>
      </c>
      <c r="W12" s="156">
        <v>0</v>
      </c>
      <c r="X12" s="156">
        <v>0</v>
      </c>
      <c r="Y12" s="156">
        <v>0</v>
      </c>
      <c r="Z12" s="156">
        <v>0</v>
      </c>
      <c r="AA12" s="156">
        <v>713463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  <c r="AI12" s="156">
        <v>0</v>
      </c>
      <c r="AJ12" s="156">
        <v>0</v>
      </c>
      <c r="AK12" s="156">
        <v>0</v>
      </c>
      <c r="AL12" s="158">
        <v>0</v>
      </c>
    </row>
    <row r="13" spans="1:38" s="147" customFormat="1" ht="30" customHeight="1">
      <c r="A13" s="119" t="s">
        <v>136</v>
      </c>
      <c r="B13" s="156">
        <v>73100</v>
      </c>
      <c r="C13" s="156">
        <v>73100</v>
      </c>
      <c r="D13" s="156">
        <v>0</v>
      </c>
      <c r="E13" s="156">
        <v>0</v>
      </c>
      <c r="F13" s="156">
        <v>32000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105100</v>
      </c>
      <c r="O13" s="156">
        <v>0</v>
      </c>
      <c r="P13" s="156">
        <v>0</v>
      </c>
      <c r="Q13" s="156">
        <v>105100</v>
      </c>
      <c r="R13" s="156">
        <v>73215</v>
      </c>
      <c r="S13" s="156">
        <v>0</v>
      </c>
      <c r="T13" s="157">
        <v>0</v>
      </c>
      <c r="U13" s="157">
        <v>158656</v>
      </c>
      <c r="V13" s="156">
        <v>158656</v>
      </c>
      <c r="W13" s="156">
        <v>0</v>
      </c>
      <c r="X13" s="156">
        <v>0</v>
      </c>
      <c r="Y13" s="156">
        <v>0</v>
      </c>
      <c r="Z13" s="156">
        <v>0</v>
      </c>
      <c r="AA13" s="156">
        <v>231871</v>
      </c>
      <c r="AB13" s="156">
        <v>0</v>
      </c>
      <c r="AC13" s="156">
        <v>126771</v>
      </c>
      <c r="AD13" s="156">
        <v>126576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56">
        <v>195</v>
      </c>
      <c r="AK13" s="156">
        <v>126771</v>
      </c>
      <c r="AL13" s="158">
        <v>0</v>
      </c>
    </row>
    <row r="14" spans="1:38" s="147" customFormat="1" ht="30" customHeight="1">
      <c r="A14" s="119" t="s">
        <v>590</v>
      </c>
      <c r="B14" s="156">
        <v>38900</v>
      </c>
      <c r="C14" s="156">
        <v>38900</v>
      </c>
      <c r="D14" s="156">
        <v>0</v>
      </c>
      <c r="E14" s="156">
        <v>0</v>
      </c>
      <c r="F14" s="156">
        <v>37139</v>
      </c>
      <c r="G14" s="156">
        <v>0</v>
      </c>
      <c r="H14" s="156">
        <v>802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76841</v>
      </c>
      <c r="O14" s="156">
        <v>0</v>
      </c>
      <c r="P14" s="156">
        <v>0</v>
      </c>
      <c r="Q14" s="156">
        <v>76841</v>
      </c>
      <c r="R14" s="156">
        <v>40412</v>
      </c>
      <c r="S14" s="156">
        <v>0</v>
      </c>
      <c r="T14" s="157">
        <v>0</v>
      </c>
      <c r="U14" s="157">
        <v>63450</v>
      </c>
      <c r="V14" s="156">
        <v>63450</v>
      </c>
      <c r="W14" s="156">
        <v>0</v>
      </c>
      <c r="X14" s="156">
        <v>0</v>
      </c>
      <c r="Y14" s="156">
        <v>0</v>
      </c>
      <c r="Z14" s="156">
        <v>0</v>
      </c>
      <c r="AA14" s="156">
        <v>103862</v>
      </c>
      <c r="AB14" s="156">
        <v>0</v>
      </c>
      <c r="AC14" s="156">
        <v>27021</v>
      </c>
      <c r="AD14" s="156">
        <v>26914</v>
      </c>
      <c r="AE14" s="156">
        <v>0</v>
      </c>
      <c r="AF14" s="156">
        <v>0</v>
      </c>
      <c r="AG14" s="156">
        <v>0</v>
      </c>
      <c r="AH14" s="156">
        <v>0</v>
      </c>
      <c r="AI14" s="156">
        <v>0</v>
      </c>
      <c r="AJ14" s="156">
        <v>107</v>
      </c>
      <c r="AK14" s="156">
        <v>27021</v>
      </c>
      <c r="AL14" s="158">
        <v>0</v>
      </c>
    </row>
    <row r="15" spans="1:38" s="147" customFormat="1" ht="30" customHeight="1">
      <c r="A15" s="119" t="s">
        <v>9</v>
      </c>
      <c r="B15" s="156">
        <v>41200</v>
      </c>
      <c r="C15" s="156">
        <v>41200</v>
      </c>
      <c r="D15" s="156">
        <v>0</v>
      </c>
      <c r="E15" s="156">
        <v>105828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147028</v>
      </c>
      <c r="O15" s="156">
        <v>0</v>
      </c>
      <c r="P15" s="156">
        <v>0</v>
      </c>
      <c r="Q15" s="156">
        <v>147028</v>
      </c>
      <c r="R15" s="156">
        <v>42856</v>
      </c>
      <c r="S15" s="156">
        <v>0</v>
      </c>
      <c r="T15" s="157">
        <v>0</v>
      </c>
      <c r="U15" s="157">
        <v>327722</v>
      </c>
      <c r="V15" s="156">
        <v>327722</v>
      </c>
      <c r="W15" s="156">
        <v>0</v>
      </c>
      <c r="X15" s="156">
        <v>0</v>
      </c>
      <c r="Y15" s="156">
        <v>0</v>
      </c>
      <c r="Z15" s="156">
        <v>0</v>
      </c>
      <c r="AA15" s="156">
        <v>370578</v>
      </c>
      <c r="AB15" s="156">
        <v>0</v>
      </c>
      <c r="AC15" s="156">
        <v>223550</v>
      </c>
      <c r="AD15" s="156">
        <v>223365</v>
      </c>
      <c r="AE15" s="156">
        <v>0</v>
      </c>
      <c r="AF15" s="156">
        <v>0</v>
      </c>
      <c r="AG15" s="156">
        <v>0</v>
      </c>
      <c r="AH15" s="156">
        <v>0</v>
      </c>
      <c r="AI15" s="156">
        <v>0</v>
      </c>
      <c r="AJ15" s="156">
        <v>185</v>
      </c>
      <c r="AK15" s="156">
        <v>223550</v>
      </c>
      <c r="AL15" s="158">
        <v>0</v>
      </c>
    </row>
    <row r="16" spans="1:38" s="147" customFormat="1" ht="30" customHeight="1">
      <c r="A16" s="119" t="s">
        <v>24</v>
      </c>
      <c r="B16" s="157">
        <v>40600</v>
      </c>
      <c r="C16" s="157">
        <v>40600</v>
      </c>
      <c r="D16" s="157">
        <v>0</v>
      </c>
      <c r="E16" s="157">
        <v>0</v>
      </c>
      <c r="F16" s="157">
        <v>43922</v>
      </c>
      <c r="G16" s="157">
        <v>0</v>
      </c>
      <c r="H16" s="157">
        <v>0</v>
      </c>
      <c r="I16" s="157">
        <v>0</v>
      </c>
      <c r="J16" s="157">
        <v>15020</v>
      </c>
      <c r="K16" s="157">
        <v>0</v>
      </c>
      <c r="L16" s="157">
        <v>0</v>
      </c>
      <c r="M16" s="157">
        <v>2411</v>
      </c>
      <c r="N16" s="157">
        <v>101953</v>
      </c>
      <c r="O16" s="157">
        <v>0</v>
      </c>
      <c r="P16" s="157">
        <v>0</v>
      </c>
      <c r="Q16" s="157">
        <v>101953</v>
      </c>
      <c r="R16" s="157">
        <v>87684</v>
      </c>
      <c r="S16" s="157">
        <v>0</v>
      </c>
      <c r="T16" s="157">
        <v>0</v>
      </c>
      <c r="U16" s="157">
        <v>50067</v>
      </c>
      <c r="V16" s="157">
        <v>50067</v>
      </c>
      <c r="W16" s="157">
        <v>0</v>
      </c>
      <c r="X16" s="157">
        <v>0</v>
      </c>
      <c r="Y16" s="157">
        <v>0</v>
      </c>
      <c r="Z16" s="157">
        <v>0</v>
      </c>
      <c r="AA16" s="157">
        <v>137751</v>
      </c>
      <c r="AB16" s="157">
        <v>0</v>
      </c>
      <c r="AC16" s="157">
        <v>35798</v>
      </c>
      <c r="AD16" s="157">
        <v>29647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6151</v>
      </c>
      <c r="AK16" s="157">
        <v>35798</v>
      </c>
      <c r="AL16" s="159">
        <v>0</v>
      </c>
    </row>
    <row r="17" spans="1:38" s="147" customFormat="1" ht="30" customHeight="1">
      <c r="A17" s="119" t="s">
        <v>94</v>
      </c>
      <c r="B17" s="157">
        <v>28600</v>
      </c>
      <c r="C17" s="157">
        <v>28600</v>
      </c>
      <c r="D17" s="157">
        <v>0</v>
      </c>
      <c r="E17" s="157">
        <v>0</v>
      </c>
      <c r="F17" s="157">
        <v>30501</v>
      </c>
      <c r="G17" s="156">
        <v>0</v>
      </c>
      <c r="H17" s="156">
        <v>0</v>
      </c>
      <c r="I17" s="156">
        <v>0</v>
      </c>
      <c r="J17" s="156">
        <v>7020</v>
      </c>
      <c r="K17" s="156">
        <v>0</v>
      </c>
      <c r="L17" s="156">
        <v>0</v>
      </c>
      <c r="M17" s="156">
        <v>2411</v>
      </c>
      <c r="N17" s="156">
        <v>68532</v>
      </c>
      <c r="O17" s="156">
        <v>0</v>
      </c>
      <c r="P17" s="156">
        <v>0</v>
      </c>
      <c r="Q17" s="156">
        <v>68532</v>
      </c>
      <c r="R17" s="156">
        <v>52883</v>
      </c>
      <c r="S17" s="156">
        <v>0</v>
      </c>
      <c r="T17" s="157">
        <v>0</v>
      </c>
      <c r="U17" s="157">
        <v>36601</v>
      </c>
      <c r="V17" s="156">
        <v>36601</v>
      </c>
      <c r="W17" s="156">
        <v>0</v>
      </c>
      <c r="X17" s="156">
        <v>0</v>
      </c>
      <c r="Y17" s="156">
        <v>0</v>
      </c>
      <c r="Z17" s="156">
        <v>0</v>
      </c>
      <c r="AA17" s="156">
        <v>89484</v>
      </c>
      <c r="AB17" s="156">
        <v>0</v>
      </c>
      <c r="AC17" s="156">
        <v>20952</v>
      </c>
      <c r="AD17" s="156">
        <v>17231</v>
      </c>
      <c r="AE17" s="156">
        <v>0</v>
      </c>
      <c r="AF17" s="156">
        <v>0</v>
      </c>
      <c r="AG17" s="156">
        <v>0</v>
      </c>
      <c r="AH17" s="156">
        <v>0</v>
      </c>
      <c r="AI17" s="156">
        <v>0</v>
      </c>
      <c r="AJ17" s="156">
        <v>3721</v>
      </c>
      <c r="AK17" s="156">
        <v>20952</v>
      </c>
      <c r="AL17" s="158">
        <v>0</v>
      </c>
    </row>
    <row r="18" spans="1:38" s="160" customFormat="1" ht="30" customHeight="1">
      <c r="A18" s="119" t="s">
        <v>101</v>
      </c>
      <c r="B18" s="157">
        <v>12000</v>
      </c>
      <c r="C18" s="157">
        <v>12000</v>
      </c>
      <c r="D18" s="157">
        <v>0</v>
      </c>
      <c r="E18" s="157">
        <v>0</v>
      </c>
      <c r="F18" s="157">
        <v>13421</v>
      </c>
      <c r="G18" s="156">
        <v>0</v>
      </c>
      <c r="H18" s="156">
        <v>0</v>
      </c>
      <c r="I18" s="156">
        <v>0</v>
      </c>
      <c r="J18" s="156">
        <v>8000</v>
      </c>
      <c r="K18" s="156">
        <v>0</v>
      </c>
      <c r="L18" s="156">
        <v>0</v>
      </c>
      <c r="M18" s="156">
        <v>0</v>
      </c>
      <c r="N18" s="156">
        <v>33421</v>
      </c>
      <c r="O18" s="156">
        <v>0</v>
      </c>
      <c r="P18" s="156">
        <v>0</v>
      </c>
      <c r="Q18" s="156">
        <v>33421</v>
      </c>
      <c r="R18" s="156">
        <v>34801</v>
      </c>
      <c r="S18" s="156">
        <v>0</v>
      </c>
      <c r="T18" s="157">
        <v>0</v>
      </c>
      <c r="U18" s="157">
        <v>13466</v>
      </c>
      <c r="V18" s="156">
        <v>13466</v>
      </c>
      <c r="W18" s="156">
        <v>0</v>
      </c>
      <c r="X18" s="156">
        <v>0</v>
      </c>
      <c r="Y18" s="156">
        <v>0</v>
      </c>
      <c r="Z18" s="156">
        <v>0</v>
      </c>
      <c r="AA18" s="156">
        <v>48267</v>
      </c>
      <c r="AB18" s="156">
        <v>0</v>
      </c>
      <c r="AC18" s="156">
        <v>14846</v>
      </c>
      <c r="AD18" s="156">
        <v>12416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2430</v>
      </c>
      <c r="AK18" s="156">
        <v>14846</v>
      </c>
      <c r="AL18" s="158">
        <v>0</v>
      </c>
    </row>
    <row r="19" spans="1:38" s="147" customFormat="1" ht="30" customHeight="1">
      <c r="A19" s="119" t="s">
        <v>10</v>
      </c>
      <c r="B19" s="157">
        <v>108800</v>
      </c>
      <c r="C19" s="157">
        <v>108800</v>
      </c>
      <c r="D19" s="157">
        <v>0</v>
      </c>
      <c r="E19" s="157">
        <v>0</v>
      </c>
      <c r="F19" s="157">
        <v>276721</v>
      </c>
      <c r="G19" s="157">
        <v>0</v>
      </c>
      <c r="H19" s="157">
        <v>0</v>
      </c>
      <c r="I19" s="157">
        <v>0</v>
      </c>
      <c r="J19" s="157">
        <v>1026</v>
      </c>
      <c r="K19" s="157">
        <v>0</v>
      </c>
      <c r="L19" s="157">
        <v>0</v>
      </c>
      <c r="M19" s="157">
        <v>0</v>
      </c>
      <c r="N19" s="157">
        <v>386547</v>
      </c>
      <c r="O19" s="157">
        <v>0</v>
      </c>
      <c r="P19" s="157">
        <v>0</v>
      </c>
      <c r="Q19" s="157">
        <v>386547</v>
      </c>
      <c r="R19" s="157">
        <v>131323</v>
      </c>
      <c r="S19" s="157">
        <v>0</v>
      </c>
      <c r="T19" s="157">
        <v>0</v>
      </c>
      <c r="U19" s="157">
        <v>476727</v>
      </c>
      <c r="V19" s="157">
        <v>476727</v>
      </c>
      <c r="W19" s="157">
        <v>0</v>
      </c>
      <c r="X19" s="157">
        <v>0</v>
      </c>
      <c r="Y19" s="157">
        <v>0</v>
      </c>
      <c r="Z19" s="157">
        <v>0</v>
      </c>
      <c r="AA19" s="157">
        <v>608050</v>
      </c>
      <c r="AB19" s="157">
        <v>0</v>
      </c>
      <c r="AC19" s="157">
        <v>221503</v>
      </c>
      <c r="AD19" s="157">
        <v>212306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9197</v>
      </c>
      <c r="AK19" s="157">
        <v>221503</v>
      </c>
      <c r="AL19" s="159">
        <v>0</v>
      </c>
    </row>
    <row r="20" spans="1:38" s="147" customFormat="1" ht="30" customHeight="1">
      <c r="A20" s="119" t="s">
        <v>95</v>
      </c>
      <c r="B20" s="156">
        <v>48200</v>
      </c>
      <c r="C20" s="156">
        <v>48200</v>
      </c>
      <c r="D20" s="156">
        <v>0</v>
      </c>
      <c r="E20" s="156">
        <v>0</v>
      </c>
      <c r="F20" s="156">
        <v>148615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196815</v>
      </c>
      <c r="O20" s="156">
        <v>0</v>
      </c>
      <c r="P20" s="156">
        <v>0</v>
      </c>
      <c r="Q20" s="156">
        <v>196815</v>
      </c>
      <c r="R20" s="156">
        <v>56638</v>
      </c>
      <c r="S20" s="156">
        <v>0</v>
      </c>
      <c r="T20" s="157">
        <v>0</v>
      </c>
      <c r="U20" s="157">
        <v>274890</v>
      </c>
      <c r="V20" s="156">
        <v>274890</v>
      </c>
      <c r="W20" s="156">
        <v>0</v>
      </c>
      <c r="X20" s="156">
        <v>0</v>
      </c>
      <c r="Y20" s="156">
        <v>0</v>
      </c>
      <c r="Z20" s="156">
        <v>0</v>
      </c>
      <c r="AA20" s="156">
        <v>331528</v>
      </c>
      <c r="AB20" s="156">
        <v>0</v>
      </c>
      <c r="AC20" s="156">
        <v>134713</v>
      </c>
      <c r="AD20" s="156">
        <v>130518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4195</v>
      </c>
      <c r="AK20" s="156">
        <v>134713</v>
      </c>
      <c r="AL20" s="158">
        <v>0</v>
      </c>
    </row>
    <row r="21" spans="1:38" s="147" customFormat="1" ht="30" customHeight="1">
      <c r="A21" s="119" t="s">
        <v>589</v>
      </c>
      <c r="B21" s="156">
        <v>60600</v>
      </c>
      <c r="C21" s="156">
        <v>60600</v>
      </c>
      <c r="D21" s="156">
        <v>0</v>
      </c>
      <c r="E21" s="156">
        <v>0</v>
      </c>
      <c r="F21" s="156">
        <v>128106</v>
      </c>
      <c r="G21" s="156">
        <v>0</v>
      </c>
      <c r="H21" s="156">
        <v>0</v>
      </c>
      <c r="I21" s="156">
        <v>0</v>
      </c>
      <c r="J21" s="156">
        <v>1026</v>
      </c>
      <c r="K21" s="156">
        <v>0</v>
      </c>
      <c r="L21" s="156">
        <v>0</v>
      </c>
      <c r="M21" s="156">
        <v>0</v>
      </c>
      <c r="N21" s="156">
        <v>189732</v>
      </c>
      <c r="O21" s="156">
        <v>0</v>
      </c>
      <c r="P21" s="156">
        <v>0</v>
      </c>
      <c r="Q21" s="156">
        <v>189732</v>
      </c>
      <c r="R21" s="156">
        <v>74685</v>
      </c>
      <c r="S21" s="156">
        <v>0</v>
      </c>
      <c r="T21" s="157">
        <v>0</v>
      </c>
      <c r="U21" s="157">
        <v>201837</v>
      </c>
      <c r="V21" s="156">
        <v>201837</v>
      </c>
      <c r="W21" s="156">
        <v>0</v>
      </c>
      <c r="X21" s="156">
        <v>0</v>
      </c>
      <c r="Y21" s="156">
        <v>0</v>
      </c>
      <c r="Z21" s="156">
        <v>0</v>
      </c>
      <c r="AA21" s="156">
        <v>276522</v>
      </c>
      <c r="AB21" s="156">
        <v>0</v>
      </c>
      <c r="AC21" s="156">
        <v>86790</v>
      </c>
      <c r="AD21" s="156">
        <v>81788</v>
      </c>
      <c r="AE21" s="156">
        <v>0</v>
      </c>
      <c r="AF21" s="156">
        <v>0</v>
      </c>
      <c r="AG21" s="156">
        <v>0</v>
      </c>
      <c r="AH21" s="156">
        <v>0</v>
      </c>
      <c r="AI21" s="156">
        <v>0</v>
      </c>
      <c r="AJ21" s="156">
        <v>5002</v>
      </c>
      <c r="AK21" s="156">
        <v>86790</v>
      </c>
      <c r="AL21" s="158">
        <v>0</v>
      </c>
    </row>
    <row r="22" spans="1:38" s="147" customFormat="1" ht="30" customHeight="1">
      <c r="A22" s="119" t="s">
        <v>11</v>
      </c>
      <c r="B22" s="157">
        <v>60700</v>
      </c>
      <c r="C22" s="157">
        <v>60700</v>
      </c>
      <c r="D22" s="157">
        <v>0</v>
      </c>
      <c r="E22" s="157">
        <v>30000</v>
      </c>
      <c r="F22" s="157">
        <v>181764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272464</v>
      </c>
      <c r="O22" s="157">
        <v>0</v>
      </c>
      <c r="P22" s="157">
        <v>0</v>
      </c>
      <c r="Q22" s="157">
        <v>272464</v>
      </c>
      <c r="R22" s="157">
        <v>92396</v>
      </c>
      <c r="S22" s="157">
        <v>0</v>
      </c>
      <c r="T22" s="157">
        <v>0</v>
      </c>
      <c r="U22" s="157">
        <v>312501</v>
      </c>
      <c r="V22" s="157">
        <v>312501</v>
      </c>
      <c r="W22" s="157">
        <v>0</v>
      </c>
      <c r="X22" s="157">
        <v>0</v>
      </c>
      <c r="Y22" s="157">
        <v>0</v>
      </c>
      <c r="Z22" s="157">
        <v>0</v>
      </c>
      <c r="AA22" s="157">
        <v>404897</v>
      </c>
      <c r="AB22" s="157">
        <v>0</v>
      </c>
      <c r="AC22" s="157">
        <v>132433</v>
      </c>
      <c r="AD22" s="157">
        <v>132433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132433</v>
      </c>
      <c r="AL22" s="159">
        <v>0</v>
      </c>
    </row>
    <row r="23" spans="1:38" s="147" customFormat="1" ht="30" customHeight="1">
      <c r="A23" s="119" t="s">
        <v>100</v>
      </c>
      <c r="B23" s="156">
        <v>37100</v>
      </c>
      <c r="C23" s="156">
        <v>37100</v>
      </c>
      <c r="D23" s="156">
        <v>0</v>
      </c>
      <c r="E23" s="156">
        <v>30000</v>
      </c>
      <c r="F23" s="156">
        <v>93846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160946</v>
      </c>
      <c r="O23" s="156">
        <v>0</v>
      </c>
      <c r="P23" s="156">
        <v>0</v>
      </c>
      <c r="Q23" s="156">
        <v>160946</v>
      </c>
      <c r="R23" s="156">
        <v>58186</v>
      </c>
      <c r="S23" s="156">
        <v>0</v>
      </c>
      <c r="T23" s="157">
        <v>0</v>
      </c>
      <c r="U23" s="157">
        <v>179180</v>
      </c>
      <c r="V23" s="156">
        <v>179180</v>
      </c>
      <c r="W23" s="156">
        <v>0</v>
      </c>
      <c r="X23" s="156">
        <v>0</v>
      </c>
      <c r="Y23" s="156">
        <v>0</v>
      </c>
      <c r="Z23" s="156">
        <v>0</v>
      </c>
      <c r="AA23" s="156">
        <v>237366</v>
      </c>
      <c r="AB23" s="156">
        <v>0</v>
      </c>
      <c r="AC23" s="156">
        <v>76420</v>
      </c>
      <c r="AD23" s="156">
        <v>76420</v>
      </c>
      <c r="AE23" s="156">
        <v>0</v>
      </c>
      <c r="AF23" s="156">
        <v>0</v>
      </c>
      <c r="AG23" s="156">
        <v>0</v>
      </c>
      <c r="AH23" s="156">
        <v>0</v>
      </c>
      <c r="AI23" s="156">
        <v>0</v>
      </c>
      <c r="AJ23" s="156">
        <v>0</v>
      </c>
      <c r="AK23" s="156">
        <v>76420</v>
      </c>
      <c r="AL23" s="158">
        <v>0</v>
      </c>
    </row>
    <row r="24" spans="1:38" s="147" customFormat="1" ht="30" customHeight="1">
      <c r="A24" s="119" t="s">
        <v>99</v>
      </c>
      <c r="B24" s="156">
        <v>23600</v>
      </c>
      <c r="C24" s="156">
        <v>23600</v>
      </c>
      <c r="D24" s="156">
        <v>0</v>
      </c>
      <c r="E24" s="156">
        <v>0</v>
      </c>
      <c r="F24" s="156">
        <v>87918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111518</v>
      </c>
      <c r="O24" s="156">
        <v>0</v>
      </c>
      <c r="P24" s="156">
        <v>0</v>
      </c>
      <c r="Q24" s="156">
        <v>111518</v>
      </c>
      <c r="R24" s="156">
        <v>34210</v>
      </c>
      <c r="S24" s="156">
        <v>0</v>
      </c>
      <c r="T24" s="157">
        <v>0</v>
      </c>
      <c r="U24" s="157">
        <v>133321</v>
      </c>
      <c r="V24" s="156">
        <v>133321</v>
      </c>
      <c r="W24" s="156">
        <v>0</v>
      </c>
      <c r="X24" s="156">
        <v>0</v>
      </c>
      <c r="Y24" s="156">
        <v>0</v>
      </c>
      <c r="Z24" s="156">
        <v>0</v>
      </c>
      <c r="AA24" s="156">
        <v>167531</v>
      </c>
      <c r="AB24" s="156">
        <v>0</v>
      </c>
      <c r="AC24" s="156">
        <v>56013</v>
      </c>
      <c r="AD24" s="156">
        <v>56013</v>
      </c>
      <c r="AE24" s="156">
        <v>0</v>
      </c>
      <c r="AF24" s="156">
        <v>0</v>
      </c>
      <c r="AG24" s="156">
        <v>0</v>
      </c>
      <c r="AH24" s="156">
        <v>0</v>
      </c>
      <c r="AI24" s="156">
        <v>0</v>
      </c>
      <c r="AJ24" s="156">
        <v>0</v>
      </c>
      <c r="AK24" s="156">
        <v>56013</v>
      </c>
      <c r="AL24" s="158">
        <v>0</v>
      </c>
    </row>
    <row r="25" spans="1:38" s="147" customFormat="1" ht="30" customHeight="1">
      <c r="A25" s="119" t="s">
        <v>18</v>
      </c>
      <c r="B25" s="156">
        <v>57500</v>
      </c>
      <c r="C25" s="156">
        <v>57500</v>
      </c>
      <c r="D25" s="156">
        <v>0</v>
      </c>
      <c r="E25" s="156">
        <v>185482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242982</v>
      </c>
      <c r="O25" s="156">
        <v>0</v>
      </c>
      <c r="P25" s="156">
        <v>0</v>
      </c>
      <c r="Q25" s="156">
        <v>242982</v>
      </c>
      <c r="R25" s="156">
        <v>69968</v>
      </c>
      <c r="S25" s="156">
        <v>0</v>
      </c>
      <c r="T25" s="157">
        <v>0</v>
      </c>
      <c r="U25" s="157">
        <v>295989</v>
      </c>
      <c r="V25" s="156">
        <v>295989</v>
      </c>
      <c r="W25" s="156">
        <v>0</v>
      </c>
      <c r="X25" s="156">
        <v>0</v>
      </c>
      <c r="Y25" s="156">
        <v>0</v>
      </c>
      <c r="Z25" s="156">
        <v>0</v>
      </c>
      <c r="AA25" s="156">
        <v>365957</v>
      </c>
      <c r="AB25" s="156">
        <v>0</v>
      </c>
      <c r="AC25" s="156">
        <v>122975</v>
      </c>
      <c r="AD25" s="156">
        <v>122797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178</v>
      </c>
      <c r="AK25" s="156">
        <v>122975</v>
      </c>
      <c r="AL25" s="158">
        <v>0</v>
      </c>
    </row>
    <row r="26" spans="1:38" s="147" customFormat="1" ht="30" customHeight="1">
      <c r="A26" s="119" t="s">
        <v>21</v>
      </c>
      <c r="B26" s="157">
        <v>3531800</v>
      </c>
      <c r="C26" s="157">
        <v>3531800</v>
      </c>
      <c r="D26" s="157">
        <v>0</v>
      </c>
      <c r="E26" s="157">
        <v>1012100</v>
      </c>
      <c r="F26" s="157">
        <v>158927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46669</v>
      </c>
      <c r="N26" s="157">
        <v>4749496</v>
      </c>
      <c r="O26" s="157">
        <v>0</v>
      </c>
      <c r="P26" s="157">
        <v>0</v>
      </c>
      <c r="Q26" s="157">
        <v>4749496</v>
      </c>
      <c r="R26" s="157">
        <v>4677389</v>
      </c>
      <c r="S26" s="157">
        <v>0</v>
      </c>
      <c r="T26" s="157">
        <v>0</v>
      </c>
      <c r="U26" s="157">
        <v>215750</v>
      </c>
      <c r="V26" s="157">
        <v>128272</v>
      </c>
      <c r="W26" s="157">
        <v>87478</v>
      </c>
      <c r="X26" s="157">
        <v>21660</v>
      </c>
      <c r="Y26" s="157">
        <v>0</v>
      </c>
      <c r="Z26" s="157">
        <v>0</v>
      </c>
      <c r="AA26" s="157">
        <v>4914799</v>
      </c>
      <c r="AB26" s="157">
        <v>0</v>
      </c>
      <c r="AC26" s="157">
        <v>165303</v>
      </c>
      <c r="AD26" s="157">
        <v>66873</v>
      </c>
      <c r="AE26" s="157">
        <v>0</v>
      </c>
      <c r="AF26" s="157">
        <v>0</v>
      </c>
      <c r="AG26" s="157">
        <v>0</v>
      </c>
      <c r="AH26" s="157">
        <v>0</v>
      </c>
      <c r="AI26" s="157">
        <v>0</v>
      </c>
      <c r="AJ26" s="157">
        <v>98430</v>
      </c>
      <c r="AK26" s="157">
        <v>165303</v>
      </c>
      <c r="AL26" s="159">
        <v>0</v>
      </c>
    </row>
    <row r="27" spans="1:38" s="147" customFormat="1" ht="30" customHeight="1">
      <c r="A27" s="119" t="s">
        <v>23</v>
      </c>
      <c r="B27" s="157">
        <v>663100</v>
      </c>
      <c r="C27" s="157">
        <v>663100</v>
      </c>
      <c r="D27" s="157">
        <v>0</v>
      </c>
      <c r="E27" s="157">
        <v>5400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497</v>
      </c>
      <c r="N27" s="157">
        <v>668997</v>
      </c>
      <c r="O27" s="157">
        <v>497</v>
      </c>
      <c r="P27" s="157">
        <v>503200</v>
      </c>
      <c r="Q27" s="157">
        <v>165300</v>
      </c>
      <c r="R27" s="157">
        <v>373920</v>
      </c>
      <c r="S27" s="157">
        <v>0</v>
      </c>
      <c r="T27" s="157">
        <v>0</v>
      </c>
      <c r="U27" s="157">
        <v>550406</v>
      </c>
      <c r="V27" s="157">
        <v>550406</v>
      </c>
      <c r="W27" s="157">
        <v>0</v>
      </c>
      <c r="X27" s="157">
        <v>0</v>
      </c>
      <c r="Y27" s="157">
        <v>0</v>
      </c>
      <c r="Z27" s="157">
        <v>6070</v>
      </c>
      <c r="AA27" s="157">
        <v>930396</v>
      </c>
      <c r="AB27" s="157">
        <v>0</v>
      </c>
      <c r="AC27" s="157">
        <v>765096</v>
      </c>
      <c r="AD27" s="157">
        <v>0</v>
      </c>
      <c r="AE27" s="157">
        <v>55090</v>
      </c>
      <c r="AF27" s="157">
        <v>0</v>
      </c>
      <c r="AG27" s="157">
        <v>0</v>
      </c>
      <c r="AH27" s="157">
        <v>550406</v>
      </c>
      <c r="AI27" s="157">
        <v>0</v>
      </c>
      <c r="AJ27" s="157">
        <v>0</v>
      </c>
      <c r="AK27" s="157">
        <v>605496</v>
      </c>
      <c r="AL27" s="159">
        <v>159600</v>
      </c>
    </row>
    <row r="28" spans="1:38" s="147" customFormat="1" ht="30" customHeight="1">
      <c r="A28" s="119" t="s">
        <v>96</v>
      </c>
      <c r="B28" s="156">
        <v>588400</v>
      </c>
      <c r="C28" s="156">
        <v>588400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61">
        <v>0</v>
      </c>
      <c r="M28" s="156">
        <v>0</v>
      </c>
      <c r="N28" s="156">
        <v>588400</v>
      </c>
      <c r="O28" s="156">
        <v>0</v>
      </c>
      <c r="P28" s="156">
        <v>489800</v>
      </c>
      <c r="Q28" s="156">
        <v>98600</v>
      </c>
      <c r="R28" s="156">
        <v>243018</v>
      </c>
      <c r="S28" s="156">
        <v>0</v>
      </c>
      <c r="T28" s="157">
        <v>0</v>
      </c>
      <c r="U28" s="157">
        <v>205907</v>
      </c>
      <c r="V28" s="156">
        <v>205907</v>
      </c>
      <c r="W28" s="156">
        <v>0</v>
      </c>
      <c r="X28" s="156">
        <v>0</v>
      </c>
      <c r="Y28" s="156">
        <v>0</v>
      </c>
      <c r="Z28" s="156">
        <v>6070</v>
      </c>
      <c r="AA28" s="156">
        <v>454995</v>
      </c>
      <c r="AB28" s="156">
        <v>0</v>
      </c>
      <c r="AC28" s="156">
        <v>356395</v>
      </c>
      <c r="AD28" s="156">
        <v>0</v>
      </c>
      <c r="AE28" s="156">
        <v>52088</v>
      </c>
      <c r="AF28" s="156">
        <v>0</v>
      </c>
      <c r="AG28" s="156">
        <v>0</v>
      </c>
      <c r="AH28" s="156">
        <v>205907</v>
      </c>
      <c r="AI28" s="156">
        <v>0</v>
      </c>
      <c r="AJ28" s="156">
        <v>0</v>
      </c>
      <c r="AK28" s="156">
        <v>257995</v>
      </c>
      <c r="AL28" s="158">
        <v>98400</v>
      </c>
    </row>
    <row r="29" spans="1:38" s="147" customFormat="1" ht="30" customHeight="1">
      <c r="A29" s="119" t="s">
        <v>98</v>
      </c>
      <c r="B29" s="156">
        <v>17400</v>
      </c>
      <c r="C29" s="156">
        <v>17400</v>
      </c>
      <c r="D29" s="156">
        <v>0</v>
      </c>
      <c r="E29" s="156">
        <v>2700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497</v>
      </c>
      <c r="N29" s="156">
        <v>20597</v>
      </c>
      <c r="O29" s="156">
        <v>497</v>
      </c>
      <c r="P29" s="156">
        <v>4100</v>
      </c>
      <c r="Q29" s="156">
        <v>16000</v>
      </c>
      <c r="R29" s="156">
        <v>29328</v>
      </c>
      <c r="S29" s="156">
        <v>0</v>
      </c>
      <c r="T29" s="157">
        <v>0</v>
      </c>
      <c r="U29" s="157">
        <v>86595</v>
      </c>
      <c r="V29" s="156">
        <v>86595</v>
      </c>
      <c r="W29" s="156">
        <v>0</v>
      </c>
      <c r="X29" s="156">
        <v>0</v>
      </c>
      <c r="Y29" s="156">
        <v>0</v>
      </c>
      <c r="Z29" s="156">
        <v>0</v>
      </c>
      <c r="AA29" s="156">
        <v>115923</v>
      </c>
      <c r="AB29" s="156">
        <v>0</v>
      </c>
      <c r="AC29" s="156">
        <v>99923</v>
      </c>
      <c r="AD29" s="156">
        <v>0</v>
      </c>
      <c r="AE29" s="156">
        <v>28</v>
      </c>
      <c r="AF29" s="156">
        <v>0</v>
      </c>
      <c r="AG29" s="156">
        <v>0</v>
      </c>
      <c r="AH29" s="156">
        <v>86595</v>
      </c>
      <c r="AI29" s="156">
        <v>0</v>
      </c>
      <c r="AJ29" s="156">
        <v>0</v>
      </c>
      <c r="AK29" s="156">
        <v>86623</v>
      </c>
      <c r="AL29" s="158">
        <v>13300</v>
      </c>
    </row>
    <row r="30" spans="1:38" s="147" customFormat="1" ht="30" customHeight="1">
      <c r="A30" s="124" t="s">
        <v>97</v>
      </c>
      <c r="B30" s="162">
        <v>57300</v>
      </c>
      <c r="C30" s="162">
        <v>57300</v>
      </c>
      <c r="D30" s="162">
        <v>0</v>
      </c>
      <c r="E30" s="162">
        <v>2700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60000</v>
      </c>
      <c r="O30" s="162">
        <v>0</v>
      </c>
      <c r="P30" s="162">
        <v>9300</v>
      </c>
      <c r="Q30" s="162">
        <v>50700</v>
      </c>
      <c r="R30" s="162">
        <v>101574</v>
      </c>
      <c r="S30" s="162">
        <v>0</v>
      </c>
      <c r="T30" s="163">
        <v>0</v>
      </c>
      <c r="U30" s="163">
        <v>257904</v>
      </c>
      <c r="V30" s="162">
        <v>257904</v>
      </c>
      <c r="W30" s="162">
        <v>0</v>
      </c>
      <c r="X30" s="162">
        <v>0</v>
      </c>
      <c r="Y30" s="162">
        <v>0</v>
      </c>
      <c r="Z30" s="162">
        <v>0</v>
      </c>
      <c r="AA30" s="162">
        <v>359478</v>
      </c>
      <c r="AB30" s="162">
        <v>0</v>
      </c>
      <c r="AC30" s="162">
        <v>308778</v>
      </c>
      <c r="AD30" s="162">
        <v>0</v>
      </c>
      <c r="AE30" s="162">
        <v>2974</v>
      </c>
      <c r="AF30" s="162">
        <v>0</v>
      </c>
      <c r="AG30" s="162">
        <v>0</v>
      </c>
      <c r="AH30" s="162">
        <v>257904</v>
      </c>
      <c r="AI30" s="162">
        <v>0</v>
      </c>
      <c r="AJ30" s="162">
        <v>0</v>
      </c>
      <c r="AK30" s="162">
        <v>260878</v>
      </c>
      <c r="AL30" s="164">
        <v>47900</v>
      </c>
    </row>
    <row r="31" spans="1:38" s="147" customFormat="1" ht="30" customHeight="1" thickBot="1">
      <c r="A31" s="494" t="s">
        <v>4</v>
      </c>
      <c r="B31" s="165">
        <f>B11+B15+B16+B19+B22+B25+B26+B27</f>
        <v>4615700</v>
      </c>
      <c r="C31" s="165">
        <f aca="true" t="shared" si="0" ref="C31:AL31">C11+C15+C16+C19+C22+C25+C26+C27</f>
        <v>4615700</v>
      </c>
      <c r="D31" s="165">
        <f t="shared" si="0"/>
        <v>0</v>
      </c>
      <c r="E31" s="165">
        <f t="shared" si="0"/>
        <v>1338810</v>
      </c>
      <c r="F31" s="165">
        <f t="shared" si="0"/>
        <v>730473</v>
      </c>
      <c r="G31" s="165">
        <f t="shared" si="0"/>
        <v>0</v>
      </c>
      <c r="H31" s="165">
        <f t="shared" si="0"/>
        <v>802</v>
      </c>
      <c r="I31" s="165">
        <f t="shared" si="0"/>
        <v>0</v>
      </c>
      <c r="J31" s="165">
        <f t="shared" si="0"/>
        <v>16046</v>
      </c>
      <c r="K31" s="165">
        <f t="shared" si="0"/>
        <v>0</v>
      </c>
      <c r="L31" s="165">
        <f t="shared" si="0"/>
        <v>0</v>
      </c>
      <c r="M31" s="165">
        <f t="shared" si="0"/>
        <v>763040</v>
      </c>
      <c r="N31" s="165">
        <f t="shared" si="0"/>
        <v>7464871</v>
      </c>
      <c r="O31" s="165">
        <f t="shared" si="0"/>
        <v>497</v>
      </c>
      <c r="P31" s="165">
        <f t="shared" si="0"/>
        <v>503200</v>
      </c>
      <c r="Q31" s="165">
        <f t="shared" si="0"/>
        <v>6961174</v>
      </c>
      <c r="R31" s="165">
        <f t="shared" si="0"/>
        <v>5589163</v>
      </c>
      <c r="S31" s="165">
        <f t="shared" si="0"/>
        <v>0</v>
      </c>
      <c r="T31" s="165">
        <f t="shared" si="0"/>
        <v>0</v>
      </c>
      <c r="U31" s="165">
        <f t="shared" si="0"/>
        <v>3164731</v>
      </c>
      <c r="V31" s="165">
        <f t="shared" si="0"/>
        <v>3077253</v>
      </c>
      <c r="W31" s="165">
        <f t="shared" si="0"/>
        <v>87478</v>
      </c>
      <c r="X31" s="165">
        <f t="shared" si="0"/>
        <v>21660</v>
      </c>
      <c r="Y31" s="165">
        <f t="shared" si="0"/>
        <v>0</v>
      </c>
      <c r="Z31" s="165">
        <f t="shared" si="0"/>
        <v>6070</v>
      </c>
      <c r="AA31" s="165">
        <f t="shared" si="0"/>
        <v>8781624</v>
      </c>
      <c r="AB31" s="165">
        <f t="shared" si="0"/>
        <v>0</v>
      </c>
      <c r="AC31" s="165">
        <f t="shared" si="0"/>
        <v>1820450</v>
      </c>
      <c r="AD31" s="165">
        <f t="shared" si="0"/>
        <v>940911</v>
      </c>
      <c r="AE31" s="165">
        <f t="shared" si="0"/>
        <v>55090</v>
      </c>
      <c r="AF31" s="165">
        <f t="shared" si="0"/>
        <v>0</v>
      </c>
      <c r="AG31" s="165">
        <f t="shared" si="0"/>
        <v>0</v>
      </c>
      <c r="AH31" s="165">
        <f t="shared" si="0"/>
        <v>550406</v>
      </c>
      <c r="AI31" s="165">
        <f t="shared" si="0"/>
        <v>0</v>
      </c>
      <c r="AJ31" s="165">
        <f t="shared" si="0"/>
        <v>114443</v>
      </c>
      <c r="AK31" s="165">
        <f t="shared" si="0"/>
        <v>1660850</v>
      </c>
      <c r="AL31" s="467">
        <f t="shared" si="0"/>
        <v>159600</v>
      </c>
    </row>
    <row r="32" spans="26:29" s="144" customFormat="1" ht="17.25" customHeight="1">
      <c r="Z32" s="166"/>
      <c r="AA32" s="166"/>
      <c r="AB32" s="166"/>
      <c r="AC32" s="166"/>
    </row>
    <row r="33" s="167" customFormat="1" ht="18.75" customHeight="1"/>
    <row r="34" spans="26:29" ht="14.25">
      <c r="Z34" s="169"/>
      <c r="AA34" s="169"/>
      <c r="AB34" s="169"/>
      <c r="AC34" s="169"/>
    </row>
    <row r="35" spans="26:29" ht="14.25">
      <c r="Z35" s="169"/>
      <c r="AA35" s="169"/>
      <c r="AB35" s="169"/>
      <c r="AC35" s="169"/>
    </row>
    <row r="36" spans="26:29" ht="14.25">
      <c r="Z36" s="169"/>
      <c r="AA36" s="169"/>
      <c r="AB36" s="169"/>
      <c r="AC36" s="169"/>
    </row>
    <row r="37" spans="26:29" ht="14.25">
      <c r="Z37" s="169"/>
      <c r="AA37" s="169"/>
      <c r="AB37" s="169"/>
      <c r="AC37" s="169"/>
    </row>
    <row r="38" spans="26:29" ht="14.25">
      <c r="Z38" s="169"/>
      <c r="AA38" s="169"/>
      <c r="AB38" s="169"/>
      <c r="AC38" s="169"/>
    </row>
    <row r="39" spans="26:29" ht="14.25">
      <c r="Z39" s="169"/>
      <c r="AA39" s="169"/>
      <c r="AB39" s="169"/>
      <c r="AC39" s="169"/>
    </row>
    <row r="40" spans="26:29" ht="14.25">
      <c r="Z40" s="169"/>
      <c r="AA40" s="169"/>
      <c r="AB40" s="169"/>
      <c r="AC40" s="169"/>
    </row>
    <row r="41" spans="26:29" ht="14.25">
      <c r="Z41" s="169"/>
      <c r="AA41" s="169"/>
      <c r="AB41" s="169"/>
      <c r="AC41" s="169"/>
    </row>
    <row r="42" spans="26:29" ht="14.25">
      <c r="Z42" s="169"/>
      <c r="AA42" s="169"/>
      <c r="AB42" s="169"/>
      <c r="AC42" s="169"/>
    </row>
    <row r="43" spans="26:29" ht="14.25">
      <c r="Z43" s="169"/>
      <c r="AA43" s="169"/>
      <c r="AB43" s="169"/>
      <c r="AC43" s="169"/>
    </row>
    <row r="44" spans="26:29" ht="14.25">
      <c r="Z44" s="169"/>
      <c r="AA44" s="169"/>
      <c r="AB44" s="169"/>
      <c r="AC44" s="169"/>
    </row>
    <row r="45" spans="26:29" ht="14.25">
      <c r="Z45" s="169"/>
      <c r="AA45" s="169"/>
      <c r="AB45" s="169"/>
      <c r="AC45" s="169"/>
    </row>
    <row r="46" spans="26:29" ht="14.25">
      <c r="Z46" s="169"/>
      <c r="AA46" s="169"/>
      <c r="AB46" s="169"/>
      <c r="AC46" s="169"/>
    </row>
    <row r="47" spans="26:29" ht="14.25">
      <c r="Z47" s="169"/>
      <c r="AA47" s="169"/>
      <c r="AB47" s="169"/>
      <c r="AC47" s="169"/>
    </row>
    <row r="48" spans="26:29" ht="14.25">
      <c r="Z48" s="169"/>
      <c r="AA48" s="169"/>
      <c r="AB48" s="169"/>
      <c r="AC48" s="169"/>
    </row>
    <row r="49" spans="26:29" ht="14.25">
      <c r="Z49" s="169"/>
      <c r="AA49" s="169"/>
      <c r="AB49" s="169"/>
      <c r="AC49" s="169"/>
    </row>
    <row r="50" spans="26:29" ht="14.25">
      <c r="Z50" s="169"/>
      <c r="AA50" s="169"/>
      <c r="AB50" s="169"/>
      <c r="AC50" s="169"/>
    </row>
  </sheetData>
  <sheetProtection/>
  <mergeCells count="7">
    <mergeCell ref="AD4:AK4"/>
    <mergeCell ref="B4:Q4"/>
    <mergeCell ref="R4:T4"/>
    <mergeCell ref="S6:T6"/>
    <mergeCell ref="U4:AA4"/>
    <mergeCell ref="AB4:AC4"/>
    <mergeCell ref="AB5:AC5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48" r:id="rId1"/>
  <colBreaks count="1" manualBreakCount="1">
    <brk id="20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3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375" style="23" customWidth="1"/>
    <col min="2" max="72" width="14.25390625" style="23" customWidth="1"/>
    <col min="73" max="16384" width="9.125" style="23" customWidth="1"/>
  </cols>
  <sheetData>
    <row r="1" spans="1:2" s="24" customFormat="1" ht="30" customHeight="1">
      <c r="A1" s="53"/>
      <c r="B1" s="229" t="s">
        <v>12</v>
      </c>
    </row>
    <row r="2" spans="1:2" s="24" customFormat="1" ht="30" customHeight="1">
      <c r="A2" s="53"/>
      <c r="B2" s="230" t="s">
        <v>332</v>
      </c>
    </row>
    <row r="3" spans="1:72" s="24" customFormat="1" ht="30" customHeight="1" thickBot="1">
      <c r="A3" s="144"/>
      <c r="B3" s="25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245" t="s">
        <v>137</v>
      </c>
      <c r="T3" s="246" t="s">
        <v>138</v>
      </c>
      <c r="U3" s="144"/>
      <c r="V3" s="144"/>
      <c r="W3" s="144"/>
      <c r="X3" s="144"/>
      <c r="Y3" s="245"/>
      <c r="Z3" s="246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245" t="s">
        <v>605</v>
      </c>
      <c r="AL3" s="246" t="s">
        <v>606</v>
      </c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245"/>
      <c r="AX3" s="246"/>
      <c r="AY3" s="144"/>
      <c r="AZ3" s="144"/>
      <c r="BA3" s="144"/>
      <c r="BB3" s="144"/>
      <c r="BC3" s="245" t="s">
        <v>607</v>
      </c>
      <c r="BD3" s="246" t="s">
        <v>608</v>
      </c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327" t="s">
        <v>333</v>
      </c>
    </row>
    <row r="4" spans="1:72" s="4" customFormat="1" ht="30" customHeight="1">
      <c r="A4" s="394"/>
      <c r="B4" s="395" t="s">
        <v>45</v>
      </c>
      <c r="C4" s="396"/>
      <c r="D4" s="397"/>
      <c r="E4" s="397"/>
      <c r="F4" s="397"/>
      <c r="G4" s="397"/>
      <c r="H4" s="397"/>
      <c r="I4" s="397"/>
      <c r="J4" s="398"/>
      <c r="K4" s="399"/>
      <c r="L4" s="395" t="s">
        <v>36</v>
      </c>
      <c r="M4" s="134"/>
      <c r="N4" s="400"/>
      <c r="O4" s="400"/>
      <c r="P4" s="400"/>
      <c r="Q4" s="137"/>
      <c r="R4" s="401" t="s">
        <v>37</v>
      </c>
      <c r="S4" s="402" t="s">
        <v>38</v>
      </c>
      <c r="T4" s="401" t="s">
        <v>39</v>
      </c>
      <c r="U4" s="400"/>
      <c r="V4" s="400"/>
      <c r="W4" s="400"/>
      <c r="X4" s="400"/>
      <c r="Y4" s="400"/>
      <c r="Z4" s="400"/>
      <c r="AA4" s="400"/>
      <c r="AB4" s="403"/>
      <c r="AC4" s="401" t="s">
        <v>40</v>
      </c>
      <c r="AD4" s="400"/>
      <c r="AE4" s="400"/>
      <c r="AF4" s="400"/>
      <c r="AG4" s="400"/>
      <c r="AH4" s="400"/>
      <c r="AI4" s="400"/>
      <c r="AJ4" s="400"/>
      <c r="AK4" s="403"/>
      <c r="AL4" s="543" t="s">
        <v>609</v>
      </c>
      <c r="AM4" s="545"/>
      <c r="AN4" s="404" t="s">
        <v>41</v>
      </c>
      <c r="AO4" s="400"/>
      <c r="AP4" s="401"/>
      <c r="AQ4" s="402" t="s">
        <v>334</v>
      </c>
      <c r="AR4" s="404" t="s">
        <v>335</v>
      </c>
      <c r="AS4" s="400"/>
      <c r="AT4" s="400"/>
      <c r="AU4" s="400"/>
      <c r="AV4" s="401"/>
      <c r="AW4" s="404" t="s">
        <v>336</v>
      </c>
      <c r="AX4" s="400"/>
      <c r="AY4" s="400"/>
      <c r="AZ4" s="400"/>
      <c r="BA4" s="400"/>
      <c r="BB4" s="400"/>
      <c r="BC4" s="403"/>
      <c r="BD4" s="544" t="s">
        <v>610</v>
      </c>
      <c r="BE4" s="544"/>
      <c r="BF4" s="544"/>
      <c r="BG4" s="544"/>
      <c r="BH4" s="544"/>
      <c r="BI4" s="544"/>
      <c r="BJ4" s="544"/>
      <c r="BK4" s="544"/>
      <c r="BL4" s="545"/>
      <c r="BM4" s="402" t="s">
        <v>337</v>
      </c>
      <c r="BN4" s="402" t="s">
        <v>338</v>
      </c>
      <c r="BO4" s="402" t="s">
        <v>339</v>
      </c>
      <c r="BP4" s="402" t="s">
        <v>340</v>
      </c>
      <c r="BQ4" s="402" t="s">
        <v>341</v>
      </c>
      <c r="BR4" s="404" t="s">
        <v>342</v>
      </c>
      <c r="BS4" s="404" t="s">
        <v>343</v>
      </c>
      <c r="BT4" s="328" t="s">
        <v>344</v>
      </c>
    </row>
    <row r="5" spans="1:72" s="4" customFormat="1" ht="30" customHeight="1">
      <c r="A5" s="138"/>
      <c r="B5" s="170" t="s">
        <v>345</v>
      </c>
      <c r="C5" s="405" t="s">
        <v>346</v>
      </c>
      <c r="D5" s="406"/>
      <c r="E5" s="406"/>
      <c r="F5" s="406"/>
      <c r="G5" s="406"/>
      <c r="H5" s="406"/>
      <c r="I5" s="406"/>
      <c r="J5" s="407" t="s">
        <v>347</v>
      </c>
      <c r="K5" s="407" t="s">
        <v>348</v>
      </c>
      <c r="L5" s="170" t="s">
        <v>349</v>
      </c>
      <c r="M5" s="566" t="s">
        <v>350</v>
      </c>
      <c r="N5" s="567"/>
      <c r="O5" s="567"/>
      <c r="P5" s="567"/>
      <c r="Q5" s="568"/>
      <c r="R5" s="408" t="s">
        <v>351</v>
      </c>
      <c r="S5" s="363" t="s">
        <v>352</v>
      </c>
      <c r="T5" s="408" t="s">
        <v>353</v>
      </c>
      <c r="U5" s="409" t="s">
        <v>354</v>
      </c>
      <c r="V5" s="409" t="s">
        <v>355</v>
      </c>
      <c r="W5" s="410" t="s">
        <v>356</v>
      </c>
      <c r="X5" s="410" t="s">
        <v>357</v>
      </c>
      <c r="Y5" s="410" t="s">
        <v>358</v>
      </c>
      <c r="Z5" s="410" t="s">
        <v>359</v>
      </c>
      <c r="AA5" s="410" t="s">
        <v>360</v>
      </c>
      <c r="AB5" s="409" t="s">
        <v>361</v>
      </c>
      <c r="AC5" s="411" t="s">
        <v>362</v>
      </c>
      <c r="AD5" s="409" t="s">
        <v>354</v>
      </c>
      <c r="AE5" s="409" t="s">
        <v>355</v>
      </c>
      <c r="AF5" s="410" t="s">
        <v>356</v>
      </c>
      <c r="AG5" s="410" t="s">
        <v>357</v>
      </c>
      <c r="AH5" s="410" t="s">
        <v>358</v>
      </c>
      <c r="AI5" s="410" t="s">
        <v>359</v>
      </c>
      <c r="AJ5" s="410" t="s">
        <v>360</v>
      </c>
      <c r="AK5" s="410" t="s">
        <v>361</v>
      </c>
      <c r="AL5" s="355" t="s">
        <v>363</v>
      </c>
      <c r="AM5" s="409" t="s">
        <v>364</v>
      </c>
      <c r="AN5" s="412" t="s">
        <v>365</v>
      </c>
      <c r="AO5" s="410" t="s">
        <v>354</v>
      </c>
      <c r="AP5" s="409" t="s">
        <v>355</v>
      </c>
      <c r="AQ5" s="412" t="s">
        <v>366</v>
      </c>
      <c r="AR5" s="412" t="s">
        <v>367</v>
      </c>
      <c r="AS5" s="363" t="s">
        <v>64</v>
      </c>
      <c r="AT5" s="150" t="s">
        <v>368</v>
      </c>
      <c r="AU5" s="152" t="s">
        <v>68</v>
      </c>
      <c r="AV5" s="337" t="s">
        <v>65</v>
      </c>
      <c r="AW5" s="411" t="s">
        <v>369</v>
      </c>
      <c r="AX5" s="409" t="s">
        <v>354</v>
      </c>
      <c r="AY5" s="413"/>
      <c r="AZ5" s="413"/>
      <c r="BA5" s="413"/>
      <c r="BB5" s="413"/>
      <c r="BC5" s="414"/>
      <c r="BD5" s="415" t="s">
        <v>355</v>
      </c>
      <c r="BE5" s="413"/>
      <c r="BF5" s="413"/>
      <c r="BG5" s="413"/>
      <c r="BH5" s="413"/>
      <c r="BI5" s="413"/>
      <c r="BJ5" s="413"/>
      <c r="BK5" s="413"/>
      <c r="BL5" s="413"/>
      <c r="BM5" s="412" t="s">
        <v>167</v>
      </c>
      <c r="BN5" s="412" t="s">
        <v>370</v>
      </c>
      <c r="BO5" s="412" t="s">
        <v>371</v>
      </c>
      <c r="BP5" s="412" t="s">
        <v>372</v>
      </c>
      <c r="BQ5" s="412" t="s">
        <v>373</v>
      </c>
      <c r="BR5" s="412" t="s">
        <v>374</v>
      </c>
      <c r="BS5" s="363" t="s">
        <v>375</v>
      </c>
      <c r="BT5" s="331" t="s">
        <v>373</v>
      </c>
    </row>
    <row r="6" spans="1:72" s="87" customFormat="1" ht="30" customHeight="1">
      <c r="A6" s="227"/>
      <c r="B6" s="153"/>
      <c r="C6" s="170" t="s">
        <v>376</v>
      </c>
      <c r="D6" s="170" t="s">
        <v>377</v>
      </c>
      <c r="E6" s="170" t="s">
        <v>378</v>
      </c>
      <c r="F6" s="416"/>
      <c r="G6" s="170" t="s">
        <v>379</v>
      </c>
      <c r="H6" s="416"/>
      <c r="I6" s="170" t="s">
        <v>380</v>
      </c>
      <c r="J6" s="363" t="s">
        <v>381</v>
      </c>
      <c r="K6" s="363" t="s">
        <v>382</v>
      </c>
      <c r="L6" s="139"/>
      <c r="M6" s="417" t="s">
        <v>354</v>
      </c>
      <c r="N6" s="417" t="s">
        <v>355</v>
      </c>
      <c r="O6" s="417" t="s">
        <v>356</v>
      </c>
      <c r="P6" s="417" t="s">
        <v>357</v>
      </c>
      <c r="Q6" s="417" t="s">
        <v>358</v>
      </c>
      <c r="R6" s="153"/>
      <c r="S6" s="149"/>
      <c r="T6" s="418"/>
      <c r="U6" s="170" t="s">
        <v>383</v>
      </c>
      <c r="V6" s="170" t="s">
        <v>384</v>
      </c>
      <c r="W6" s="170" t="s">
        <v>385</v>
      </c>
      <c r="X6" s="170" t="s">
        <v>383</v>
      </c>
      <c r="Y6" s="363" t="s">
        <v>384</v>
      </c>
      <c r="Z6" s="363" t="s">
        <v>386</v>
      </c>
      <c r="AA6" s="363" t="s">
        <v>387</v>
      </c>
      <c r="AB6" s="170" t="s">
        <v>388</v>
      </c>
      <c r="AC6" s="153"/>
      <c r="AD6" s="170" t="s">
        <v>383</v>
      </c>
      <c r="AE6" s="170" t="s">
        <v>384</v>
      </c>
      <c r="AF6" s="170" t="s">
        <v>383</v>
      </c>
      <c r="AG6" s="363" t="s">
        <v>384</v>
      </c>
      <c r="AH6" s="363" t="s">
        <v>386</v>
      </c>
      <c r="AI6" s="363" t="s">
        <v>387</v>
      </c>
      <c r="AJ6" s="363" t="s">
        <v>389</v>
      </c>
      <c r="AK6" s="496" t="s">
        <v>390</v>
      </c>
      <c r="AL6" s="329" t="s">
        <v>391</v>
      </c>
      <c r="AM6" s="170" t="s">
        <v>34</v>
      </c>
      <c r="AN6" s="172"/>
      <c r="AO6" s="363" t="s">
        <v>149</v>
      </c>
      <c r="AP6" s="363" t="s">
        <v>149</v>
      </c>
      <c r="AQ6" s="139"/>
      <c r="AR6" s="139"/>
      <c r="AS6" s="363" t="s">
        <v>67</v>
      </c>
      <c r="AT6" s="150" t="s">
        <v>367</v>
      </c>
      <c r="AU6" s="152"/>
      <c r="AV6" s="363" t="s">
        <v>69</v>
      </c>
      <c r="AW6" s="153"/>
      <c r="AX6" s="170" t="s">
        <v>392</v>
      </c>
      <c r="AY6" s="170" t="s">
        <v>146</v>
      </c>
      <c r="AZ6" s="363" t="s">
        <v>393</v>
      </c>
      <c r="BA6" s="170" t="s">
        <v>394</v>
      </c>
      <c r="BB6" s="170" t="s">
        <v>395</v>
      </c>
      <c r="BC6" s="496" t="s">
        <v>388</v>
      </c>
      <c r="BD6" s="408" t="s">
        <v>396</v>
      </c>
      <c r="BE6" s="170" t="s">
        <v>397</v>
      </c>
      <c r="BF6" s="170" t="s">
        <v>398</v>
      </c>
      <c r="BG6" s="170" t="s">
        <v>399</v>
      </c>
      <c r="BH6" s="363" t="s">
        <v>388</v>
      </c>
      <c r="BI6" s="569" t="s">
        <v>400</v>
      </c>
      <c r="BJ6" s="570"/>
      <c r="BK6" s="419"/>
      <c r="BL6" s="416"/>
      <c r="BM6" s="412" t="s">
        <v>401</v>
      </c>
      <c r="BN6" s="139"/>
      <c r="BO6" s="412" t="s">
        <v>402</v>
      </c>
      <c r="BP6" s="412"/>
      <c r="BQ6" s="139"/>
      <c r="BR6" s="412" t="s">
        <v>403</v>
      </c>
      <c r="BS6" s="363" t="s">
        <v>404</v>
      </c>
      <c r="BT6" s="331" t="s">
        <v>404</v>
      </c>
    </row>
    <row r="7" spans="1:72" s="88" customFormat="1" ht="30" customHeight="1">
      <c r="A7" s="362" t="s">
        <v>405</v>
      </c>
      <c r="B7" s="153"/>
      <c r="C7" s="170" t="s">
        <v>406</v>
      </c>
      <c r="D7" s="153"/>
      <c r="E7" s="153"/>
      <c r="F7" s="420" t="s">
        <v>407</v>
      </c>
      <c r="G7" s="170" t="s">
        <v>408</v>
      </c>
      <c r="H7" s="421" t="s">
        <v>407</v>
      </c>
      <c r="I7" s="170"/>
      <c r="J7" s="363" t="s">
        <v>406</v>
      </c>
      <c r="K7" s="363" t="s">
        <v>409</v>
      </c>
      <c r="L7" s="139"/>
      <c r="M7" s="363" t="s">
        <v>410</v>
      </c>
      <c r="N7" s="170" t="s">
        <v>411</v>
      </c>
      <c r="O7" s="170" t="s">
        <v>412</v>
      </c>
      <c r="P7" s="170" t="s">
        <v>413</v>
      </c>
      <c r="Q7" s="422" t="s">
        <v>414</v>
      </c>
      <c r="R7" s="153"/>
      <c r="S7" s="171"/>
      <c r="T7" s="418"/>
      <c r="U7" s="170" t="s">
        <v>415</v>
      </c>
      <c r="V7" s="170" t="s">
        <v>299</v>
      </c>
      <c r="W7" s="170" t="s">
        <v>444</v>
      </c>
      <c r="X7" s="170" t="s">
        <v>415</v>
      </c>
      <c r="Y7" s="363" t="s">
        <v>416</v>
      </c>
      <c r="Z7" s="150"/>
      <c r="AA7" s="150"/>
      <c r="AB7" s="152"/>
      <c r="AC7" s="153"/>
      <c r="AD7" s="170" t="s">
        <v>415</v>
      </c>
      <c r="AE7" s="170" t="s">
        <v>299</v>
      </c>
      <c r="AF7" s="170" t="s">
        <v>415</v>
      </c>
      <c r="AG7" s="363" t="s">
        <v>416</v>
      </c>
      <c r="AH7" s="150"/>
      <c r="AI7" s="150"/>
      <c r="AJ7" s="150"/>
      <c r="AK7" s="496" t="s">
        <v>417</v>
      </c>
      <c r="AL7" s="332" t="s">
        <v>417</v>
      </c>
      <c r="AM7" s="172"/>
      <c r="AN7" s="172"/>
      <c r="AO7" s="149"/>
      <c r="AP7" s="170" t="s">
        <v>418</v>
      </c>
      <c r="AQ7" s="139"/>
      <c r="AR7" s="139"/>
      <c r="AS7" s="363"/>
      <c r="AT7" s="150"/>
      <c r="AU7" s="152"/>
      <c r="AV7" s="363"/>
      <c r="AW7" s="153"/>
      <c r="AX7" s="172"/>
      <c r="AY7" s="170"/>
      <c r="AZ7" s="150"/>
      <c r="BA7" s="170"/>
      <c r="BB7" s="170" t="s">
        <v>419</v>
      </c>
      <c r="BC7" s="150"/>
      <c r="BD7" s="423"/>
      <c r="BE7" s="170"/>
      <c r="BF7" s="170"/>
      <c r="BG7" s="170" t="s">
        <v>419</v>
      </c>
      <c r="BH7" s="363" t="s">
        <v>419</v>
      </c>
      <c r="BI7" s="170" t="s">
        <v>420</v>
      </c>
      <c r="BJ7" s="363" t="s">
        <v>421</v>
      </c>
      <c r="BK7" s="569" t="s">
        <v>422</v>
      </c>
      <c r="BL7" s="571"/>
      <c r="BM7" s="412" t="s">
        <v>423</v>
      </c>
      <c r="BN7" s="139"/>
      <c r="BO7" s="139"/>
      <c r="BP7" s="139"/>
      <c r="BQ7" s="139"/>
      <c r="BR7" s="153"/>
      <c r="BS7" s="153"/>
      <c r="BT7" s="173"/>
    </row>
    <row r="8" spans="1:72" s="87" customFormat="1" ht="30" customHeight="1">
      <c r="A8" s="227"/>
      <c r="B8" s="153"/>
      <c r="C8" s="170"/>
      <c r="D8" s="170"/>
      <c r="E8" s="170"/>
      <c r="F8" s="152" t="s">
        <v>424</v>
      </c>
      <c r="G8" s="172" t="s">
        <v>611</v>
      </c>
      <c r="H8" s="424" t="s">
        <v>426</v>
      </c>
      <c r="I8" s="170"/>
      <c r="J8" s="149"/>
      <c r="K8" s="363" t="s">
        <v>427</v>
      </c>
      <c r="L8" s="139"/>
      <c r="M8" s="363" t="s">
        <v>428</v>
      </c>
      <c r="N8" s="170" t="s">
        <v>417</v>
      </c>
      <c r="O8" s="172" t="s">
        <v>611</v>
      </c>
      <c r="P8" s="153"/>
      <c r="Q8" s="422" t="s">
        <v>429</v>
      </c>
      <c r="R8" s="153"/>
      <c r="S8" s="171"/>
      <c r="T8" s="418"/>
      <c r="U8" s="170" t="s">
        <v>430</v>
      </c>
      <c r="V8" s="170"/>
      <c r="W8" s="170" t="s">
        <v>445</v>
      </c>
      <c r="X8" s="170" t="s">
        <v>430</v>
      </c>
      <c r="Y8" s="363"/>
      <c r="Z8" s="363"/>
      <c r="AA8" s="363"/>
      <c r="AB8" s="170"/>
      <c r="AC8" s="153"/>
      <c r="AD8" s="170" t="s">
        <v>430</v>
      </c>
      <c r="AE8" s="170"/>
      <c r="AF8" s="170" t="s">
        <v>430</v>
      </c>
      <c r="AG8" s="149"/>
      <c r="AH8" s="149"/>
      <c r="AI8" s="149"/>
      <c r="AJ8" s="149"/>
      <c r="AK8" s="496" t="s">
        <v>431</v>
      </c>
      <c r="AL8" s="329" t="s">
        <v>432</v>
      </c>
      <c r="AM8" s="172"/>
      <c r="AN8" s="170"/>
      <c r="AO8" s="363"/>
      <c r="AP8" s="170" t="s">
        <v>408</v>
      </c>
      <c r="AQ8" s="139"/>
      <c r="AR8" s="139"/>
      <c r="AS8" s="363"/>
      <c r="AT8" s="150"/>
      <c r="AU8" s="152"/>
      <c r="AV8" s="363"/>
      <c r="AW8" s="153"/>
      <c r="AX8" s="170"/>
      <c r="AY8" s="170"/>
      <c r="AZ8" s="363"/>
      <c r="BA8" s="170"/>
      <c r="BB8" s="170"/>
      <c r="BC8" s="496"/>
      <c r="BD8" s="408"/>
      <c r="BE8" s="170"/>
      <c r="BF8" s="170"/>
      <c r="BG8" s="170"/>
      <c r="BH8" s="363"/>
      <c r="BI8" s="170" t="s">
        <v>433</v>
      </c>
      <c r="BJ8" s="363" t="s">
        <v>434</v>
      </c>
      <c r="BK8" s="170" t="s">
        <v>30</v>
      </c>
      <c r="BL8" s="170" t="s">
        <v>435</v>
      </c>
      <c r="BM8" s="139"/>
      <c r="BN8" s="139"/>
      <c r="BO8" s="139"/>
      <c r="BP8" s="139"/>
      <c r="BQ8" s="139"/>
      <c r="BR8" s="153"/>
      <c r="BS8" s="153"/>
      <c r="BT8" s="173"/>
    </row>
    <row r="9" spans="1:72" s="87" customFormat="1" ht="30" customHeight="1">
      <c r="A9" s="227"/>
      <c r="B9" s="153"/>
      <c r="C9" s="170"/>
      <c r="D9" s="152"/>
      <c r="E9" s="152"/>
      <c r="F9" s="152"/>
      <c r="G9" s="170"/>
      <c r="H9" s="425" t="s">
        <v>436</v>
      </c>
      <c r="I9" s="170"/>
      <c r="J9" s="363"/>
      <c r="K9" s="363"/>
      <c r="L9" s="139"/>
      <c r="M9" s="363" t="s">
        <v>437</v>
      </c>
      <c r="N9" s="170" t="s">
        <v>438</v>
      </c>
      <c r="O9" s="170"/>
      <c r="P9" s="153"/>
      <c r="Q9" s="426"/>
      <c r="R9" s="153"/>
      <c r="S9" s="171"/>
      <c r="T9" s="418"/>
      <c r="U9" s="170" t="s">
        <v>439</v>
      </c>
      <c r="V9" s="170"/>
      <c r="W9" s="152"/>
      <c r="X9" s="170" t="s">
        <v>440</v>
      </c>
      <c r="Y9" s="363"/>
      <c r="Z9" s="150"/>
      <c r="AA9" s="150"/>
      <c r="AB9" s="152"/>
      <c r="AC9" s="153"/>
      <c r="AD9" s="170" t="s">
        <v>439</v>
      </c>
      <c r="AE9" s="170"/>
      <c r="AF9" s="170" t="s">
        <v>440</v>
      </c>
      <c r="AG9" s="363"/>
      <c r="AH9" s="150"/>
      <c r="AI9" s="150"/>
      <c r="AJ9" s="150"/>
      <c r="AK9" s="496"/>
      <c r="AL9" s="332"/>
      <c r="AM9" s="149"/>
      <c r="AN9" s="172"/>
      <c r="AO9" s="150"/>
      <c r="AP9" s="172" t="s">
        <v>425</v>
      </c>
      <c r="AQ9" s="139"/>
      <c r="AR9" s="139"/>
      <c r="AS9" s="363"/>
      <c r="AT9" s="150"/>
      <c r="AU9" s="152"/>
      <c r="AV9" s="363"/>
      <c r="AW9" s="153"/>
      <c r="AX9" s="152"/>
      <c r="AY9" s="170"/>
      <c r="AZ9" s="150"/>
      <c r="BA9" s="170"/>
      <c r="BB9" s="170"/>
      <c r="BC9" s="150"/>
      <c r="BD9" s="427"/>
      <c r="BE9" s="170"/>
      <c r="BF9" s="170"/>
      <c r="BG9" s="170"/>
      <c r="BH9" s="363"/>
      <c r="BI9" s="152"/>
      <c r="BJ9" s="149" t="s">
        <v>425</v>
      </c>
      <c r="BK9" s="152"/>
      <c r="BL9" s="149" t="s">
        <v>611</v>
      </c>
      <c r="BM9" s="139"/>
      <c r="BN9" s="139"/>
      <c r="BO9" s="139"/>
      <c r="BP9" s="428"/>
      <c r="BQ9" s="428"/>
      <c r="BR9" s="428"/>
      <c r="BS9" s="153"/>
      <c r="BT9" s="173"/>
    </row>
    <row r="10" spans="1:72" s="87" customFormat="1" ht="30" customHeight="1">
      <c r="A10" s="228"/>
      <c r="B10" s="175"/>
      <c r="C10" s="175"/>
      <c r="D10" s="176"/>
      <c r="E10" s="176"/>
      <c r="F10" s="153"/>
      <c r="G10" s="170"/>
      <c r="H10" s="429" t="s">
        <v>425</v>
      </c>
      <c r="I10" s="176"/>
      <c r="J10" s="177"/>
      <c r="K10" s="364"/>
      <c r="L10" s="141"/>
      <c r="M10" s="141"/>
      <c r="N10" s="430"/>
      <c r="O10" s="430"/>
      <c r="P10" s="176"/>
      <c r="Q10" s="431"/>
      <c r="R10" s="176"/>
      <c r="S10" s="177" t="s">
        <v>70</v>
      </c>
      <c r="T10" s="432"/>
      <c r="U10" s="364"/>
      <c r="V10" s="430"/>
      <c r="W10" s="175"/>
      <c r="X10" s="364"/>
      <c r="Y10" s="177"/>
      <c r="Z10" s="177"/>
      <c r="AA10" s="177"/>
      <c r="AB10" s="175"/>
      <c r="AC10" s="176"/>
      <c r="AD10" s="364"/>
      <c r="AE10" s="430"/>
      <c r="AF10" s="364"/>
      <c r="AG10" s="177"/>
      <c r="AH10" s="177"/>
      <c r="AI10" s="177"/>
      <c r="AJ10" s="177"/>
      <c r="AK10" s="497"/>
      <c r="AL10" s="334"/>
      <c r="AM10" s="177"/>
      <c r="AN10" s="175"/>
      <c r="AO10" s="364"/>
      <c r="AP10" s="170"/>
      <c r="AQ10" s="177" t="s">
        <v>441</v>
      </c>
      <c r="AR10" s="141"/>
      <c r="AS10" s="141"/>
      <c r="AT10" s="141"/>
      <c r="AU10" s="176"/>
      <c r="AV10" s="141"/>
      <c r="AW10" s="176"/>
      <c r="AX10" s="175"/>
      <c r="AY10" s="141"/>
      <c r="AZ10" s="141"/>
      <c r="BA10" s="176"/>
      <c r="BB10" s="176"/>
      <c r="BC10" s="141"/>
      <c r="BD10" s="433"/>
      <c r="BE10" s="141"/>
      <c r="BF10" s="176"/>
      <c r="BG10" s="176"/>
      <c r="BH10" s="141"/>
      <c r="BI10" s="178"/>
      <c r="BJ10" s="363"/>
      <c r="BK10" s="178"/>
      <c r="BL10" s="363"/>
      <c r="BM10" s="177"/>
      <c r="BN10" s="177" t="s">
        <v>442</v>
      </c>
      <c r="BO10" s="177" t="s">
        <v>443</v>
      </c>
      <c r="BP10" s="434"/>
      <c r="BQ10" s="434"/>
      <c r="BR10" s="434"/>
      <c r="BS10" s="176"/>
      <c r="BT10" s="336"/>
    </row>
    <row r="11" spans="1:72" s="4" customFormat="1" ht="30" customHeight="1">
      <c r="A11" s="114" t="s">
        <v>7</v>
      </c>
      <c r="B11" s="393">
        <v>3778527</v>
      </c>
      <c r="C11" s="393">
        <v>3778406</v>
      </c>
      <c r="D11" s="393">
        <v>1175933</v>
      </c>
      <c r="E11" s="393">
        <v>6125974</v>
      </c>
      <c r="F11" s="393">
        <v>0</v>
      </c>
      <c r="G11" s="393">
        <v>3527102</v>
      </c>
      <c r="H11" s="393">
        <v>0</v>
      </c>
      <c r="I11" s="393">
        <v>0</v>
      </c>
      <c r="J11" s="393">
        <v>121</v>
      </c>
      <c r="K11" s="393">
        <v>0</v>
      </c>
      <c r="L11" s="393">
        <v>1014101</v>
      </c>
      <c r="M11" s="393">
        <v>699266</v>
      </c>
      <c r="N11" s="393">
        <v>303397</v>
      </c>
      <c r="O11" s="393">
        <v>0</v>
      </c>
      <c r="P11" s="393">
        <v>11438</v>
      </c>
      <c r="Q11" s="393">
        <v>0</v>
      </c>
      <c r="R11" s="393">
        <v>0</v>
      </c>
      <c r="S11" s="393">
        <v>4792628</v>
      </c>
      <c r="T11" s="393">
        <v>1288410</v>
      </c>
      <c r="U11" s="393">
        <v>981788</v>
      </c>
      <c r="V11" s="393">
        <v>0</v>
      </c>
      <c r="W11" s="393">
        <v>0</v>
      </c>
      <c r="X11" s="393">
        <v>0</v>
      </c>
      <c r="Y11" s="393">
        <v>0</v>
      </c>
      <c r="Z11" s="393">
        <v>306622</v>
      </c>
      <c r="AA11" s="393">
        <v>0</v>
      </c>
      <c r="AB11" s="393">
        <v>0</v>
      </c>
      <c r="AC11" s="393">
        <v>351837</v>
      </c>
      <c r="AD11" s="393">
        <v>216521</v>
      </c>
      <c r="AE11" s="393">
        <v>0</v>
      </c>
      <c r="AF11" s="393">
        <v>0</v>
      </c>
      <c r="AG11" s="393">
        <v>0</v>
      </c>
      <c r="AH11" s="393">
        <v>34616</v>
      </c>
      <c r="AI11" s="393">
        <v>0</v>
      </c>
      <c r="AJ11" s="393">
        <v>0</v>
      </c>
      <c r="AK11" s="393">
        <v>99571</v>
      </c>
      <c r="AL11" s="393">
        <v>0</v>
      </c>
      <c r="AM11" s="393">
        <v>1129</v>
      </c>
      <c r="AN11" s="393">
        <v>806515</v>
      </c>
      <c r="AO11" s="393">
        <v>2952318</v>
      </c>
      <c r="AP11" s="393">
        <v>2145803</v>
      </c>
      <c r="AQ11" s="393">
        <v>2446762</v>
      </c>
      <c r="AR11" s="393">
        <v>1849419</v>
      </c>
      <c r="AS11" s="393">
        <v>81173</v>
      </c>
      <c r="AT11" s="393">
        <v>0</v>
      </c>
      <c r="AU11" s="393">
        <v>1768246</v>
      </c>
      <c r="AV11" s="393">
        <v>0</v>
      </c>
      <c r="AW11" s="393">
        <v>496447</v>
      </c>
      <c r="AX11" s="393">
        <v>1269250</v>
      </c>
      <c r="AY11" s="393">
        <v>6523</v>
      </c>
      <c r="AZ11" s="393">
        <v>0</v>
      </c>
      <c r="BA11" s="393">
        <v>0</v>
      </c>
      <c r="BB11" s="393">
        <v>0</v>
      </c>
      <c r="BC11" s="393">
        <v>1262727</v>
      </c>
      <c r="BD11" s="499">
        <v>-772803</v>
      </c>
      <c r="BE11" s="393">
        <v>0</v>
      </c>
      <c r="BF11" s="393">
        <v>0</v>
      </c>
      <c r="BG11" s="393">
        <v>0</v>
      </c>
      <c r="BH11" s="393">
        <v>0</v>
      </c>
      <c r="BI11" s="393">
        <v>0</v>
      </c>
      <c r="BJ11" s="393">
        <v>772803</v>
      </c>
      <c r="BK11" s="393">
        <v>0</v>
      </c>
      <c r="BL11" s="393">
        <v>320539</v>
      </c>
      <c r="BM11" s="393">
        <v>0</v>
      </c>
      <c r="BN11" s="393">
        <v>2345866</v>
      </c>
      <c r="BO11" s="393">
        <v>4792628</v>
      </c>
      <c r="BP11" s="393">
        <v>772803</v>
      </c>
      <c r="BQ11" s="393">
        <v>0</v>
      </c>
      <c r="BR11" s="393">
        <v>0</v>
      </c>
      <c r="BS11" s="435">
        <v>82.24256994262836</v>
      </c>
      <c r="BT11" s="504">
        <v>0</v>
      </c>
    </row>
    <row r="12" spans="1:72" s="4" customFormat="1" ht="30" customHeight="1">
      <c r="A12" s="119" t="s">
        <v>102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500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2"/>
      <c r="BT12" s="123"/>
    </row>
    <row r="13" spans="1:72" s="4" customFormat="1" ht="30" customHeight="1">
      <c r="A13" s="119" t="s">
        <v>136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500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2"/>
      <c r="BT13" s="123"/>
    </row>
    <row r="14" spans="1:72" s="4" customFormat="1" ht="30" customHeight="1">
      <c r="A14" s="119" t="s">
        <v>590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500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2"/>
      <c r="BT14" s="123"/>
    </row>
    <row r="15" spans="1:72" s="4" customFormat="1" ht="30" customHeight="1">
      <c r="A15" s="119" t="s">
        <v>9</v>
      </c>
      <c r="B15" s="250">
        <v>3211264</v>
      </c>
      <c r="C15" s="250">
        <v>3095896</v>
      </c>
      <c r="D15" s="250">
        <v>813639</v>
      </c>
      <c r="E15" s="250">
        <v>5350901</v>
      </c>
      <c r="F15" s="250">
        <v>0</v>
      </c>
      <c r="G15" s="121">
        <v>3068644</v>
      </c>
      <c r="H15" s="121">
        <v>0</v>
      </c>
      <c r="I15" s="250">
        <v>0</v>
      </c>
      <c r="J15" s="250">
        <v>734</v>
      </c>
      <c r="K15" s="250">
        <v>114634</v>
      </c>
      <c r="L15" s="250">
        <v>1494331</v>
      </c>
      <c r="M15" s="250">
        <v>943653</v>
      </c>
      <c r="N15" s="250">
        <v>543378</v>
      </c>
      <c r="O15" s="121">
        <v>5610</v>
      </c>
      <c r="P15" s="250">
        <v>12910</v>
      </c>
      <c r="Q15" s="250">
        <v>0</v>
      </c>
      <c r="R15" s="250">
        <v>35260</v>
      </c>
      <c r="S15" s="250">
        <v>4740855</v>
      </c>
      <c r="T15" s="121">
        <v>3658056</v>
      </c>
      <c r="U15" s="121">
        <v>3319648</v>
      </c>
      <c r="V15" s="250">
        <v>0</v>
      </c>
      <c r="W15" s="250">
        <v>0</v>
      </c>
      <c r="X15" s="250">
        <v>0</v>
      </c>
      <c r="Y15" s="250">
        <v>0</v>
      </c>
      <c r="Z15" s="250">
        <v>338408</v>
      </c>
      <c r="AA15" s="250">
        <v>0</v>
      </c>
      <c r="AB15" s="250">
        <v>0</v>
      </c>
      <c r="AC15" s="250">
        <v>594193</v>
      </c>
      <c r="AD15" s="250">
        <v>354246</v>
      </c>
      <c r="AE15" s="250">
        <v>0</v>
      </c>
      <c r="AF15" s="250">
        <v>0</v>
      </c>
      <c r="AG15" s="250">
        <v>0</v>
      </c>
      <c r="AH15" s="250">
        <v>74923</v>
      </c>
      <c r="AI15" s="250">
        <v>0</v>
      </c>
      <c r="AJ15" s="250">
        <v>0</v>
      </c>
      <c r="AK15" s="121">
        <v>163874</v>
      </c>
      <c r="AL15" s="250">
        <v>0</v>
      </c>
      <c r="AM15" s="250">
        <v>1150</v>
      </c>
      <c r="AN15" s="250">
        <v>113429</v>
      </c>
      <c r="AO15" s="250">
        <v>246590</v>
      </c>
      <c r="AP15" s="121">
        <v>133161</v>
      </c>
      <c r="AQ15" s="121">
        <v>4365678</v>
      </c>
      <c r="AR15" s="250">
        <v>329418</v>
      </c>
      <c r="AS15" s="250">
        <v>65476</v>
      </c>
      <c r="AT15" s="250">
        <v>0</v>
      </c>
      <c r="AU15" s="250">
        <v>225994</v>
      </c>
      <c r="AV15" s="121">
        <v>37948</v>
      </c>
      <c r="AW15" s="121">
        <v>45759</v>
      </c>
      <c r="AX15" s="121">
        <v>213911</v>
      </c>
      <c r="AY15" s="250">
        <v>0</v>
      </c>
      <c r="AZ15" s="250">
        <v>41006</v>
      </c>
      <c r="BA15" s="250">
        <v>0</v>
      </c>
      <c r="BB15" s="250">
        <v>0</v>
      </c>
      <c r="BC15" s="250">
        <v>172905</v>
      </c>
      <c r="BD15" s="501">
        <v>-168152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168152</v>
      </c>
      <c r="BK15" s="121">
        <v>0</v>
      </c>
      <c r="BL15" s="121">
        <v>522491</v>
      </c>
      <c r="BM15" s="121">
        <v>0</v>
      </c>
      <c r="BN15" s="121">
        <v>375177</v>
      </c>
      <c r="BO15" s="121">
        <v>4740855</v>
      </c>
      <c r="BP15" s="121">
        <v>168152</v>
      </c>
      <c r="BQ15" s="121">
        <v>0</v>
      </c>
      <c r="BR15" s="121">
        <v>0</v>
      </c>
      <c r="BS15" s="122">
        <v>7.294474181599229</v>
      </c>
      <c r="BT15" s="123">
        <v>0</v>
      </c>
    </row>
    <row r="16" spans="1:72" s="4" customFormat="1" ht="30" customHeight="1">
      <c r="A16" s="119" t="s">
        <v>24</v>
      </c>
      <c r="B16" s="250">
        <v>841259</v>
      </c>
      <c r="C16" s="250">
        <v>841259</v>
      </c>
      <c r="D16" s="250">
        <v>125704</v>
      </c>
      <c r="E16" s="250">
        <v>1858308</v>
      </c>
      <c r="F16" s="250">
        <v>32954</v>
      </c>
      <c r="G16" s="250">
        <v>1142753</v>
      </c>
      <c r="H16" s="250">
        <v>17754</v>
      </c>
      <c r="I16" s="250">
        <v>0</v>
      </c>
      <c r="J16" s="250">
        <v>0</v>
      </c>
      <c r="K16" s="250">
        <v>0</v>
      </c>
      <c r="L16" s="250">
        <v>1164896</v>
      </c>
      <c r="M16" s="250">
        <v>764089</v>
      </c>
      <c r="N16" s="250">
        <v>396710</v>
      </c>
      <c r="O16" s="250">
        <v>2463</v>
      </c>
      <c r="P16" s="250">
        <v>6560</v>
      </c>
      <c r="Q16" s="250">
        <v>0</v>
      </c>
      <c r="R16" s="250">
        <v>0</v>
      </c>
      <c r="S16" s="250">
        <v>2006155</v>
      </c>
      <c r="T16" s="250">
        <v>110477</v>
      </c>
      <c r="U16" s="250">
        <v>85925</v>
      </c>
      <c r="V16" s="250">
        <v>0</v>
      </c>
      <c r="W16" s="250">
        <v>0</v>
      </c>
      <c r="X16" s="250">
        <v>0</v>
      </c>
      <c r="Y16" s="250">
        <v>0</v>
      </c>
      <c r="Z16" s="250">
        <v>16022</v>
      </c>
      <c r="AA16" s="250">
        <v>8530</v>
      </c>
      <c r="AB16" s="250">
        <v>0</v>
      </c>
      <c r="AC16" s="250">
        <v>138908</v>
      </c>
      <c r="AD16" s="250">
        <v>19043</v>
      </c>
      <c r="AE16" s="250">
        <v>0</v>
      </c>
      <c r="AF16" s="250">
        <v>0</v>
      </c>
      <c r="AG16" s="250">
        <v>0</v>
      </c>
      <c r="AH16" s="250">
        <v>39142</v>
      </c>
      <c r="AI16" s="250">
        <v>3709</v>
      </c>
      <c r="AJ16" s="250">
        <v>0</v>
      </c>
      <c r="AK16" s="250">
        <v>75134</v>
      </c>
      <c r="AL16" s="250">
        <v>0</v>
      </c>
      <c r="AM16" s="250">
        <v>1880</v>
      </c>
      <c r="AN16" s="250">
        <v>103294</v>
      </c>
      <c r="AO16" s="250">
        <v>197123</v>
      </c>
      <c r="AP16" s="250">
        <v>93829</v>
      </c>
      <c r="AQ16" s="250">
        <v>352679</v>
      </c>
      <c r="AR16" s="250">
        <v>1297780</v>
      </c>
      <c r="AS16" s="250">
        <v>85035</v>
      </c>
      <c r="AT16" s="250">
        <v>0</v>
      </c>
      <c r="AU16" s="250">
        <v>1212745</v>
      </c>
      <c r="AV16" s="250">
        <v>0</v>
      </c>
      <c r="AW16" s="250">
        <v>355696</v>
      </c>
      <c r="AX16" s="250">
        <v>288764</v>
      </c>
      <c r="AY16" s="250">
        <v>285914</v>
      </c>
      <c r="AZ16" s="250">
        <v>1005</v>
      </c>
      <c r="BA16" s="250">
        <v>0</v>
      </c>
      <c r="BB16" s="250">
        <v>0</v>
      </c>
      <c r="BC16" s="250">
        <v>1845</v>
      </c>
      <c r="BD16" s="501">
        <v>66932</v>
      </c>
      <c r="BE16" s="250">
        <v>21086</v>
      </c>
      <c r="BF16" s="250">
        <v>3000</v>
      </c>
      <c r="BG16" s="250">
        <v>0</v>
      </c>
      <c r="BH16" s="250">
        <v>0</v>
      </c>
      <c r="BI16" s="250">
        <v>42846</v>
      </c>
      <c r="BJ16" s="250">
        <v>0</v>
      </c>
      <c r="BK16" s="250">
        <v>0</v>
      </c>
      <c r="BL16" s="250">
        <v>67327</v>
      </c>
      <c r="BM16" s="250">
        <v>0</v>
      </c>
      <c r="BN16" s="250">
        <v>1653476</v>
      </c>
      <c r="BO16" s="250">
        <v>2006155</v>
      </c>
      <c r="BP16" s="250">
        <v>0</v>
      </c>
      <c r="BQ16" s="250">
        <v>0</v>
      </c>
      <c r="BR16" s="250">
        <v>0</v>
      </c>
      <c r="BS16" s="436">
        <v>0</v>
      </c>
      <c r="BT16" s="340">
        <v>0</v>
      </c>
    </row>
    <row r="17" spans="1:72" s="4" customFormat="1" ht="30" customHeight="1">
      <c r="A17" s="119" t="s">
        <v>94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500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2"/>
      <c r="BT17" s="123"/>
    </row>
    <row r="18" spans="1:72" s="4" customFormat="1" ht="30" customHeight="1">
      <c r="A18" s="119" t="s">
        <v>101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500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2"/>
      <c r="BT18" s="123"/>
    </row>
    <row r="19" spans="1:72" s="4" customFormat="1" ht="30" customHeight="1">
      <c r="A19" s="119" t="s">
        <v>10</v>
      </c>
      <c r="B19" s="250">
        <v>6035151</v>
      </c>
      <c r="C19" s="250">
        <v>6031078</v>
      </c>
      <c r="D19" s="250">
        <v>562192</v>
      </c>
      <c r="E19" s="250">
        <v>12861729</v>
      </c>
      <c r="F19" s="250">
        <v>1708</v>
      </c>
      <c r="G19" s="250">
        <v>7392843</v>
      </c>
      <c r="H19" s="250">
        <v>480</v>
      </c>
      <c r="I19" s="250">
        <v>0</v>
      </c>
      <c r="J19" s="250">
        <v>4073</v>
      </c>
      <c r="K19" s="250">
        <v>0</v>
      </c>
      <c r="L19" s="250">
        <v>4981498</v>
      </c>
      <c r="M19" s="250">
        <v>4081902</v>
      </c>
      <c r="N19" s="250">
        <v>882855</v>
      </c>
      <c r="O19" s="250">
        <v>19760</v>
      </c>
      <c r="P19" s="250">
        <v>36501</v>
      </c>
      <c r="Q19" s="250">
        <v>0</v>
      </c>
      <c r="R19" s="250">
        <v>0</v>
      </c>
      <c r="S19" s="250">
        <v>11016649</v>
      </c>
      <c r="T19" s="250">
        <v>4392922</v>
      </c>
      <c r="U19" s="250">
        <v>2540857</v>
      </c>
      <c r="V19" s="250">
        <v>0</v>
      </c>
      <c r="W19" s="250">
        <v>0</v>
      </c>
      <c r="X19" s="250">
        <v>0</v>
      </c>
      <c r="Y19" s="250">
        <v>0</v>
      </c>
      <c r="Z19" s="250">
        <v>1851659</v>
      </c>
      <c r="AA19" s="250">
        <v>406</v>
      </c>
      <c r="AB19" s="250">
        <v>0</v>
      </c>
      <c r="AC19" s="250">
        <v>963389</v>
      </c>
      <c r="AD19" s="250">
        <v>432322</v>
      </c>
      <c r="AE19" s="250">
        <v>0</v>
      </c>
      <c r="AF19" s="250">
        <v>0</v>
      </c>
      <c r="AG19" s="250">
        <v>0</v>
      </c>
      <c r="AH19" s="250">
        <v>182869</v>
      </c>
      <c r="AI19" s="250">
        <v>541</v>
      </c>
      <c r="AJ19" s="250">
        <v>0</v>
      </c>
      <c r="AK19" s="250">
        <v>328380</v>
      </c>
      <c r="AL19" s="250">
        <v>0</v>
      </c>
      <c r="AM19" s="250">
        <v>19277</v>
      </c>
      <c r="AN19" s="250">
        <v>992260</v>
      </c>
      <c r="AO19" s="250">
        <v>4083835</v>
      </c>
      <c r="AP19" s="250">
        <v>3091575</v>
      </c>
      <c r="AQ19" s="250">
        <v>6348571</v>
      </c>
      <c r="AR19" s="250">
        <v>4202746</v>
      </c>
      <c r="AS19" s="250">
        <v>323287</v>
      </c>
      <c r="AT19" s="250">
        <v>0</v>
      </c>
      <c r="AU19" s="250">
        <v>3871779</v>
      </c>
      <c r="AV19" s="250">
        <v>7680</v>
      </c>
      <c r="AW19" s="250">
        <v>465332</v>
      </c>
      <c r="AX19" s="250">
        <v>1491814</v>
      </c>
      <c r="AY19" s="250">
        <v>99963</v>
      </c>
      <c r="AZ19" s="250">
        <v>0</v>
      </c>
      <c r="BA19" s="250">
        <v>59394</v>
      </c>
      <c r="BB19" s="250">
        <v>0</v>
      </c>
      <c r="BC19" s="250">
        <v>1332457</v>
      </c>
      <c r="BD19" s="501">
        <v>-1026482</v>
      </c>
      <c r="BE19" s="250">
        <v>31900</v>
      </c>
      <c r="BF19" s="250">
        <v>0</v>
      </c>
      <c r="BG19" s="250">
        <v>0</v>
      </c>
      <c r="BH19" s="250">
        <v>0</v>
      </c>
      <c r="BI19" s="250">
        <v>0</v>
      </c>
      <c r="BJ19" s="250">
        <v>1058382</v>
      </c>
      <c r="BK19" s="250">
        <v>0</v>
      </c>
      <c r="BL19" s="250">
        <v>1558359</v>
      </c>
      <c r="BM19" s="250">
        <v>0</v>
      </c>
      <c r="BN19" s="250">
        <v>4668078</v>
      </c>
      <c r="BO19" s="250">
        <v>11016649</v>
      </c>
      <c r="BP19" s="250">
        <v>1058382</v>
      </c>
      <c r="BQ19" s="250">
        <v>0</v>
      </c>
      <c r="BR19" s="250">
        <v>0</v>
      </c>
      <c r="BS19" s="436">
        <v>19.37350255050348</v>
      </c>
      <c r="BT19" s="340">
        <v>0</v>
      </c>
    </row>
    <row r="20" spans="1:72" s="4" customFormat="1" ht="30" customHeight="1">
      <c r="A20" s="119" t="s">
        <v>95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500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2"/>
      <c r="BT20" s="123"/>
    </row>
    <row r="21" spans="1:72" s="4" customFormat="1" ht="30" customHeight="1">
      <c r="A21" s="119" t="s">
        <v>589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500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2"/>
      <c r="BT21" s="123"/>
    </row>
    <row r="22" spans="1:72" s="4" customFormat="1" ht="30" customHeight="1">
      <c r="A22" s="119" t="s">
        <v>11</v>
      </c>
      <c r="B22" s="250">
        <v>5142992</v>
      </c>
      <c r="C22" s="250">
        <v>5082333</v>
      </c>
      <c r="D22" s="250">
        <v>408784</v>
      </c>
      <c r="E22" s="250">
        <v>9579078</v>
      </c>
      <c r="F22" s="250">
        <v>6510</v>
      </c>
      <c r="G22" s="250">
        <v>4905529</v>
      </c>
      <c r="H22" s="250">
        <v>2379</v>
      </c>
      <c r="I22" s="250">
        <v>0</v>
      </c>
      <c r="J22" s="250">
        <v>0</v>
      </c>
      <c r="K22" s="250">
        <v>60659</v>
      </c>
      <c r="L22" s="250">
        <v>1740878</v>
      </c>
      <c r="M22" s="250">
        <v>1272076</v>
      </c>
      <c r="N22" s="250">
        <v>449500</v>
      </c>
      <c r="O22" s="250">
        <v>1042</v>
      </c>
      <c r="P22" s="250">
        <v>20344</v>
      </c>
      <c r="Q22" s="250">
        <v>0</v>
      </c>
      <c r="R22" s="250">
        <v>0</v>
      </c>
      <c r="S22" s="250">
        <v>6883870</v>
      </c>
      <c r="T22" s="250">
        <v>4321202</v>
      </c>
      <c r="U22" s="250">
        <v>3311151</v>
      </c>
      <c r="V22" s="250">
        <v>0</v>
      </c>
      <c r="W22" s="250">
        <v>0</v>
      </c>
      <c r="X22" s="250">
        <v>0</v>
      </c>
      <c r="Y22" s="250">
        <v>0</v>
      </c>
      <c r="Z22" s="250">
        <v>1010051</v>
      </c>
      <c r="AA22" s="250">
        <v>0</v>
      </c>
      <c r="AB22" s="250">
        <v>0</v>
      </c>
      <c r="AC22" s="250">
        <v>727297</v>
      </c>
      <c r="AD22" s="250">
        <v>375300</v>
      </c>
      <c r="AE22" s="250">
        <v>0</v>
      </c>
      <c r="AF22" s="250">
        <v>0</v>
      </c>
      <c r="AG22" s="250">
        <v>0</v>
      </c>
      <c r="AH22" s="250">
        <v>120979</v>
      </c>
      <c r="AI22" s="250">
        <v>1404</v>
      </c>
      <c r="AJ22" s="250">
        <v>0</v>
      </c>
      <c r="AK22" s="250">
        <v>228789</v>
      </c>
      <c r="AL22" s="250">
        <v>0</v>
      </c>
      <c r="AM22" s="250">
        <v>825</v>
      </c>
      <c r="AN22" s="250">
        <v>1167968</v>
      </c>
      <c r="AO22" s="250">
        <v>3532488</v>
      </c>
      <c r="AP22" s="250">
        <v>2364520</v>
      </c>
      <c r="AQ22" s="250">
        <v>6216467</v>
      </c>
      <c r="AR22" s="250">
        <v>721687</v>
      </c>
      <c r="AS22" s="250">
        <v>691687</v>
      </c>
      <c r="AT22" s="250">
        <v>0</v>
      </c>
      <c r="AU22" s="250">
        <v>30000</v>
      </c>
      <c r="AV22" s="250">
        <v>0</v>
      </c>
      <c r="AW22" s="250">
        <v>-54284</v>
      </c>
      <c r="AX22" s="250">
        <v>122796</v>
      </c>
      <c r="AY22" s="250">
        <v>0</v>
      </c>
      <c r="AZ22" s="250">
        <v>0</v>
      </c>
      <c r="BA22" s="250">
        <v>0</v>
      </c>
      <c r="BB22" s="250">
        <v>0</v>
      </c>
      <c r="BC22" s="250">
        <v>122796</v>
      </c>
      <c r="BD22" s="501">
        <v>-177080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177080</v>
      </c>
      <c r="BK22" s="250">
        <v>0</v>
      </c>
      <c r="BL22" s="250">
        <v>869622</v>
      </c>
      <c r="BM22" s="250">
        <v>0</v>
      </c>
      <c r="BN22" s="250">
        <v>667403</v>
      </c>
      <c r="BO22" s="250">
        <v>6883870</v>
      </c>
      <c r="BP22" s="250">
        <v>177080</v>
      </c>
      <c r="BQ22" s="250">
        <v>0</v>
      </c>
      <c r="BR22" s="250">
        <v>0</v>
      </c>
      <c r="BS22" s="436">
        <v>6.206086366516573</v>
      </c>
      <c r="BT22" s="340">
        <v>0</v>
      </c>
    </row>
    <row r="23" spans="1:74" s="4" customFormat="1" ht="30" customHeight="1">
      <c r="A23" s="119" t="s">
        <v>100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500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2"/>
      <c r="BT23" s="123"/>
      <c r="BU23" s="90"/>
      <c r="BV23" s="58"/>
    </row>
    <row r="24" spans="1:74" s="4" customFormat="1" ht="30" customHeight="1">
      <c r="A24" s="119" t="s">
        <v>99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500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2"/>
      <c r="BT24" s="123"/>
      <c r="BU24" s="90"/>
      <c r="BV24" s="58"/>
    </row>
    <row r="25" spans="1:72" s="4" customFormat="1" ht="30" customHeight="1">
      <c r="A25" s="119" t="s">
        <v>18</v>
      </c>
      <c r="B25" s="250">
        <v>4471827</v>
      </c>
      <c r="C25" s="250">
        <v>4413802</v>
      </c>
      <c r="D25" s="250">
        <v>2107960</v>
      </c>
      <c r="E25" s="250">
        <v>6775476</v>
      </c>
      <c r="F25" s="250">
        <v>0</v>
      </c>
      <c r="G25" s="121">
        <v>4469634</v>
      </c>
      <c r="H25" s="121">
        <v>0</v>
      </c>
      <c r="I25" s="250">
        <v>0</v>
      </c>
      <c r="J25" s="250">
        <v>2037</v>
      </c>
      <c r="K25" s="250">
        <v>55988</v>
      </c>
      <c r="L25" s="250">
        <v>1957755</v>
      </c>
      <c r="M25" s="250">
        <v>1525416</v>
      </c>
      <c r="N25" s="250">
        <v>432339</v>
      </c>
      <c r="O25" s="121">
        <v>0</v>
      </c>
      <c r="P25" s="250">
        <v>0</v>
      </c>
      <c r="Q25" s="250">
        <v>0</v>
      </c>
      <c r="R25" s="250">
        <v>0</v>
      </c>
      <c r="S25" s="250">
        <v>6429582</v>
      </c>
      <c r="T25" s="121">
        <v>3873097</v>
      </c>
      <c r="U25" s="121">
        <v>3873097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403974</v>
      </c>
      <c r="AD25" s="250">
        <v>329978</v>
      </c>
      <c r="AE25" s="250">
        <v>0</v>
      </c>
      <c r="AF25" s="250">
        <v>0</v>
      </c>
      <c r="AG25" s="250">
        <v>0</v>
      </c>
      <c r="AH25" s="250">
        <v>1994</v>
      </c>
      <c r="AI25" s="250">
        <v>0</v>
      </c>
      <c r="AJ25" s="250">
        <v>0</v>
      </c>
      <c r="AK25" s="121">
        <v>72001</v>
      </c>
      <c r="AL25" s="250">
        <v>0</v>
      </c>
      <c r="AM25" s="250">
        <v>1</v>
      </c>
      <c r="AN25" s="250">
        <v>39031</v>
      </c>
      <c r="AO25" s="250">
        <v>42246</v>
      </c>
      <c r="AP25" s="121">
        <v>3215</v>
      </c>
      <c r="AQ25" s="121">
        <v>4316102</v>
      </c>
      <c r="AR25" s="250">
        <v>3363238</v>
      </c>
      <c r="AS25" s="250">
        <v>405180</v>
      </c>
      <c r="AT25" s="250">
        <v>0</v>
      </c>
      <c r="AU25" s="250">
        <v>2958058</v>
      </c>
      <c r="AV25" s="121">
        <v>0</v>
      </c>
      <c r="AW25" s="121">
        <v>-1249758</v>
      </c>
      <c r="AX25" s="121">
        <v>23895</v>
      </c>
      <c r="AY25" s="250">
        <v>0</v>
      </c>
      <c r="AZ25" s="250">
        <v>102</v>
      </c>
      <c r="BA25" s="250">
        <v>0</v>
      </c>
      <c r="BB25" s="250">
        <v>0</v>
      </c>
      <c r="BC25" s="250">
        <v>23793</v>
      </c>
      <c r="BD25" s="501">
        <v>-1273653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1273653</v>
      </c>
      <c r="BK25" s="121">
        <v>0</v>
      </c>
      <c r="BL25" s="121">
        <v>137580</v>
      </c>
      <c r="BM25" s="121">
        <v>0</v>
      </c>
      <c r="BN25" s="121">
        <v>2113480</v>
      </c>
      <c r="BO25" s="121">
        <v>6429582</v>
      </c>
      <c r="BP25" s="121">
        <v>1273653</v>
      </c>
      <c r="BQ25" s="121">
        <v>0</v>
      </c>
      <c r="BR25" s="121">
        <v>0</v>
      </c>
      <c r="BS25" s="122">
        <v>48.327577218077465</v>
      </c>
      <c r="BT25" s="123">
        <v>0</v>
      </c>
    </row>
    <row r="26" spans="1:72" s="4" customFormat="1" ht="30" customHeight="1">
      <c r="A26" s="119" t="s">
        <v>21</v>
      </c>
      <c r="B26" s="250">
        <v>6766155</v>
      </c>
      <c r="C26" s="250">
        <v>6438212</v>
      </c>
      <c r="D26" s="250">
        <v>81439</v>
      </c>
      <c r="E26" s="250">
        <v>7076147</v>
      </c>
      <c r="F26" s="250">
        <v>0</v>
      </c>
      <c r="G26" s="121">
        <v>1020529</v>
      </c>
      <c r="H26" s="121">
        <v>0</v>
      </c>
      <c r="I26" s="250">
        <v>301155</v>
      </c>
      <c r="J26" s="250">
        <v>0</v>
      </c>
      <c r="K26" s="250">
        <v>327943</v>
      </c>
      <c r="L26" s="250">
        <v>661226</v>
      </c>
      <c r="M26" s="250">
        <v>79214</v>
      </c>
      <c r="N26" s="250">
        <v>545274</v>
      </c>
      <c r="O26" s="121">
        <v>4910</v>
      </c>
      <c r="P26" s="250">
        <v>41648</v>
      </c>
      <c r="Q26" s="250">
        <v>0</v>
      </c>
      <c r="R26" s="250">
        <v>0</v>
      </c>
      <c r="S26" s="250">
        <v>7427381</v>
      </c>
      <c r="T26" s="121">
        <v>6513197</v>
      </c>
      <c r="U26" s="250">
        <v>5059932</v>
      </c>
      <c r="V26" s="250">
        <v>0</v>
      </c>
      <c r="W26" s="250">
        <v>0</v>
      </c>
      <c r="X26" s="250">
        <v>0</v>
      </c>
      <c r="Y26" s="250">
        <v>327520</v>
      </c>
      <c r="Z26" s="250">
        <v>1125745</v>
      </c>
      <c r="AA26" s="250">
        <v>0</v>
      </c>
      <c r="AB26" s="250">
        <v>0</v>
      </c>
      <c r="AC26" s="250">
        <v>1181357</v>
      </c>
      <c r="AD26" s="250">
        <v>125050</v>
      </c>
      <c r="AE26" s="250">
        <v>88581</v>
      </c>
      <c r="AF26" s="250">
        <v>0</v>
      </c>
      <c r="AG26" s="250">
        <v>109160</v>
      </c>
      <c r="AH26" s="250">
        <v>94000</v>
      </c>
      <c r="AI26" s="250">
        <v>0</v>
      </c>
      <c r="AJ26" s="250">
        <v>550000</v>
      </c>
      <c r="AK26" s="121">
        <v>196384</v>
      </c>
      <c r="AL26" s="250">
        <v>0</v>
      </c>
      <c r="AM26" s="250">
        <v>18182</v>
      </c>
      <c r="AN26" s="250">
        <v>202296</v>
      </c>
      <c r="AO26" s="250">
        <v>552138</v>
      </c>
      <c r="AP26" s="121">
        <v>349842</v>
      </c>
      <c r="AQ26" s="121">
        <v>7896850</v>
      </c>
      <c r="AR26" s="250">
        <v>1772486</v>
      </c>
      <c r="AS26" s="250">
        <v>21651</v>
      </c>
      <c r="AT26" s="250">
        <v>0</v>
      </c>
      <c r="AU26" s="250">
        <v>1750835</v>
      </c>
      <c r="AV26" s="121">
        <v>0</v>
      </c>
      <c r="AW26" s="121">
        <v>-2241955</v>
      </c>
      <c r="AX26" s="121">
        <v>1118554</v>
      </c>
      <c r="AY26" s="250">
        <v>7354</v>
      </c>
      <c r="AZ26" s="250">
        <v>0</v>
      </c>
      <c r="BA26" s="250">
        <v>834966</v>
      </c>
      <c r="BB26" s="250">
        <v>0</v>
      </c>
      <c r="BC26" s="250">
        <v>276234</v>
      </c>
      <c r="BD26" s="501">
        <v>-3360509</v>
      </c>
      <c r="BE26" s="121">
        <v>0</v>
      </c>
      <c r="BF26" s="121">
        <v>0</v>
      </c>
      <c r="BG26" s="121">
        <v>0</v>
      </c>
      <c r="BH26" s="121">
        <v>0</v>
      </c>
      <c r="BI26" s="121">
        <v>0</v>
      </c>
      <c r="BJ26" s="121">
        <v>3360509</v>
      </c>
      <c r="BK26" s="121">
        <v>0</v>
      </c>
      <c r="BL26" s="121">
        <v>1649198</v>
      </c>
      <c r="BM26" s="121">
        <v>0</v>
      </c>
      <c r="BN26" s="121">
        <v>-469469</v>
      </c>
      <c r="BO26" s="121">
        <v>7427381</v>
      </c>
      <c r="BP26" s="121">
        <v>3360509</v>
      </c>
      <c r="BQ26" s="121">
        <v>395081</v>
      </c>
      <c r="BR26" s="121">
        <v>395081</v>
      </c>
      <c r="BS26" s="122">
        <v>107.0657127791929</v>
      </c>
      <c r="BT26" s="123">
        <v>12.587268437762347</v>
      </c>
    </row>
    <row r="27" spans="1:72" s="4" customFormat="1" ht="30" customHeight="1">
      <c r="A27" s="119" t="s">
        <v>23</v>
      </c>
      <c r="B27" s="250">
        <v>17717853</v>
      </c>
      <c r="C27" s="250">
        <v>11525666</v>
      </c>
      <c r="D27" s="250">
        <v>785265</v>
      </c>
      <c r="E27" s="250">
        <v>15917869</v>
      </c>
      <c r="F27" s="250">
        <v>0</v>
      </c>
      <c r="G27" s="250">
        <v>5177468</v>
      </c>
      <c r="H27" s="250">
        <v>0</v>
      </c>
      <c r="I27" s="250">
        <v>0</v>
      </c>
      <c r="J27" s="250">
        <v>6256</v>
      </c>
      <c r="K27" s="250">
        <v>6185931</v>
      </c>
      <c r="L27" s="250">
        <v>705714</v>
      </c>
      <c r="M27" s="250">
        <v>138295</v>
      </c>
      <c r="N27" s="250">
        <v>521340</v>
      </c>
      <c r="O27" s="250">
        <v>413</v>
      </c>
      <c r="P27" s="250">
        <v>42952</v>
      </c>
      <c r="Q27" s="250">
        <v>0</v>
      </c>
      <c r="R27" s="250">
        <v>0</v>
      </c>
      <c r="S27" s="250">
        <v>18423567</v>
      </c>
      <c r="T27" s="250">
        <v>9513388</v>
      </c>
      <c r="U27" s="250">
        <v>8033290</v>
      </c>
      <c r="V27" s="250">
        <v>260112</v>
      </c>
      <c r="W27" s="250">
        <v>0</v>
      </c>
      <c r="X27" s="250">
        <v>0</v>
      </c>
      <c r="Y27" s="250">
        <v>0</v>
      </c>
      <c r="Z27" s="250">
        <v>1219986</v>
      </c>
      <c r="AA27" s="250">
        <v>0</v>
      </c>
      <c r="AB27" s="250">
        <v>0</v>
      </c>
      <c r="AC27" s="250">
        <v>1014928</v>
      </c>
      <c r="AD27" s="250">
        <v>581179</v>
      </c>
      <c r="AE27" s="250">
        <v>9388</v>
      </c>
      <c r="AF27" s="250">
        <v>0</v>
      </c>
      <c r="AG27" s="250">
        <v>0</v>
      </c>
      <c r="AH27" s="250">
        <v>157849</v>
      </c>
      <c r="AI27" s="250">
        <v>0</v>
      </c>
      <c r="AJ27" s="250">
        <v>0</v>
      </c>
      <c r="AK27" s="250">
        <v>240648</v>
      </c>
      <c r="AL27" s="250">
        <v>0</v>
      </c>
      <c r="AM27" s="250">
        <v>25864</v>
      </c>
      <c r="AN27" s="250">
        <v>1870727</v>
      </c>
      <c r="AO27" s="250">
        <v>2404571</v>
      </c>
      <c r="AP27" s="250">
        <v>533844</v>
      </c>
      <c r="AQ27" s="250">
        <v>12399043</v>
      </c>
      <c r="AR27" s="250">
        <v>5582014</v>
      </c>
      <c r="AS27" s="250">
        <v>6703</v>
      </c>
      <c r="AT27" s="250">
        <v>0</v>
      </c>
      <c r="AU27" s="250">
        <v>1262058</v>
      </c>
      <c r="AV27" s="250">
        <v>4313253</v>
      </c>
      <c r="AW27" s="250">
        <v>442510</v>
      </c>
      <c r="AX27" s="250">
        <v>91624</v>
      </c>
      <c r="AY27" s="250">
        <v>0</v>
      </c>
      <c r="AZ27" s="250">
        <v>0</v>
      </c>
      <c r="BA27" s="250">
        <v>0</v>
      </c>
      <c r="BB27" s="250">
        <v>0</v>
      </c>
      <c r="BC27" s="250">
        <v>91624</v>
      </c>
      <c r="BD27" s="501">
        <v>350886</v>
      </c>
      <c r="BE27" s="250">
        <v>631957</v>
      </c>
      <c r="BF27" s="250">
        <v>0</v>
      </c>
      <c r="BG27" s="250">
        <v>0</v>
      </c>
      <c r="BH27" s="250">
        <v>0</v>
      </c>
      <c r="BI27" s="250">
        <v>0</v>
      </c>
      <c r="BJ27" s="250">
        <v>281071</v>
      </c>
      <c r="BK27" s="250">
        <v>0</v>
      </c>
      <c r="BL27" s="250">
        <v>782903</v>
      </c>
      <c r="BM27" s="250">
        <v>0</v>
      </c>
      <c r="BN27" s="250">
        <v>6024524</v>
      </c>
      <c r="BO27" s="250">
        <v>18423567</v>
      </c>
      <c r="BP27" s="250">
        <v>281071</v>
      </c>
      <c r="BQ27" s="250">
        <v>0</v>
      </c>
      <c r="BR27" s="250">
        <v>0</v>
      </c>
      <c r="BS27" s="436">
        <v>9.506822043085128</v>
      </c>
      <c r="BT27" s="340">
        <v>0</v>
      </c>
    </row>
    <row r="28" spans="1:72" s="4" customFormat="1" ht="30" customHeight="1">
      <c r="A28" s="119" t="s">
        <v>96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500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2"/>
      <c r="BT28" s="123"/>
    </row>
    <row r="29" spans="1:72" s="4" customFormat="1" ht="30" customHeight="1">
      <c r="A29" s="119" t="s">
        <v>98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500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2"/>
      <c r="BT29" s="123"/>
    </row>
    <row r="30" spans="1:72" s="4" customFormat="1" ht="30" customHeight="1">
      <c r="A30" s="124" t="s">
        <v>97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502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7"/>
      <c r="BT30" s="128"/>
    </row>
    <row r="31" spans="1:72" s="4" customFormat="1" ht="30" customHeight="1" thickBot="1">
      <c r="A31" s="494" t="s">
        <v>4</v>
      </c>
      <c r="B31" s="165">
        <f>B11+B15+B16+B19+B22+B25+B26+B27</f>
        <v>47965028</v>
      </c>
      <c r="C31" s="165">
        <f aca="true" t="shared" si="0" ref="C31:BN31">C11+C15+C16+C19+C22+C25+C26+C27</f>
        <v>41206652</v>
      </c>
      <c r="D31" s="165">
        <f t="shared" si="0"/>
        <v>6060916</v>
      </c>
      <c r="E31" s="165">
        <f t="shared" si="0"/>
        <v>65545482</v>
      </c>
      <c r="F31" s="165">
        <f t="shared" si="0"/>
        <v>41172</v>
      </c>
      <c r="G31" s="165">
        <f t="shared" si="0"/>
        <v>30704502</v>
      </c>
      <c r="H31" s="165">
        <f t="shared" si="0"/>
        <v>20613</v>
      </c>
      <c r="I31" s="165">
        <f t="shared" si="0"/>
        <v>301155</v>
      </c>
      <c r="J31" s="165">
        <f t="shared" si="0"/>
        <v>13221</v>
      </c>
      <c r="K31" s="165">
        <f t="shared" si="0"/>
        <v>6745155</v>
      </c>
      <c r="L31" s="165">
        <f t="shared" si="0"/>
        <v>13720399</v>
      </c>
      <c r="M31" s="165">
        <f t="shared" si="0"/>
        <v>9503911</v>
      </c>
      <c r="N31" s="165">
        <f t="shared" si="0"/>
        <v>4074793</v>
      </c>
      <c r="O31" s="165">
        <f t="shared" si="0"/>
        <v>34198</v>
      </c>
      <c r="P31" s="165">
        <f t="shared" si="0"/>
        <v>172353</v>
      </c>
      <c r="Q31" s="165">
        <f t="shared" si="0"/>
        <v>0</v>
      </c>
      <c r="R31" s="165">
        <f t="shared" si="0"/>
        <v>35260</v>
      </c>
      <c r="S31" s="165">
        <f t="shared" si="0"/>
        <v>61720687</v>
      </c>
      <c r="T31" s="165">
        <f t="shared" si="0"/>
        <v>33670749</v>
      </c>
      <c r="U31" s="165">
        <f t="shared" si="0"/>
        <v>27205688</v>
      </c>
      <c r="V31" s="165">
        <f t="shared" si="0"/>
        <v>260112</v>
      </c>
      <c r="W31" s="165">
        <f t="shared" si="0"/>
        <v>0</v>
      </c>
      <c r="X31" s="165">
        <f t="shared" si="0"/>
        <v>0</v>
      </c>
      <c r="Y31" s="165">
        <f t="shared" si="0"/>
        <v>327520</v>
      </c>
      <c r="Z31" s="165">
        <f t="shared" si="0"/>
        <v>5868493</v>
      </c>
      <c r="AA31" s="165">
        <f t="shared" si="0"/>
        <v>8936</v>
      </c>
      <c r="AB31" s="165">
        <f t="shared" si="0"/>
        <v>0</v>
      </c>
      <c r="AC31" s="165">
        <f t="shared" si="0"/>
        <v>5375883</v>
      </c>
      <c r="AD31" s="165">
        <f t="shared" si="0"/>
        <v>2433639</v>
      </c>
      <c r="AE31" s="165">
        <f t="shared" si="0"/>
        <v>97969</v>
      </c>
      <c r="AF31" s="165">
        <f t="shared" si="0"/>
        <v>0</v>
      </c>
      <c r="AG31" s="165">
        <f t="shared" si="0"/>
        <v>109160</v>
      </c>
      <c r="AH31" s="165">
        <f t="shared" si="0"/>
        <v>706372</v>
      </c>
      <c r="AI31" s="165">
        <f t="shared" si="0"/>
        <v>5654</v>
      </c>
      <c r="AJ31" s="165">
        <f t="shared" si="0"/>
        <v>550000</v>
      </c>
      <c r="AK31" s="165">
        <f t="shared" si="0"/>
        <v>1404781</v>
      </c>
      <c r="AL31" s="165">
        <f t="shared" si="0"/>
        <v>0</v>
      </c>
      <c r="AM31" s="165">
        <f t="shared" si="0"/>
        <v>68308</v>
      </c>
      <c r="AN31" s="165">
        <f t="shared" si="0"/>
        <v>5295520</v>
      </c>
      <c r="AO31" s="165">
        <f t="shared" si="0"/>
        <v>14011309</v>
      </c>
      <c r="AP31" s="165">
        <f t="shared" si="0"/>
        <v>8715789</v>
      </c>
      <c r="AQ31" s="165">
        <f t="shared" si="0"/>
        <v>44342152</v>
      </c>
      <c r="AR31" s="165">
        <f t="shared" si="0"/>
        <v>19118788</v>
      </c>
      <c r="AS31" s="165">
        <f t="shared" si="0"/>
        <v>1680192</v>
      </c>
      <c r="AT31" s="165">
        <f t="shared" si="0"/>
        <v>0</v>
      </c>
      <c r="AU31" s="165">
        <f t="shared" si="0"/>
        <v>13079715</v>
      </c>
      <c r="AV31" s="165">
        <f t="shared" si="0"/>
        <v>4358881</v>
      </c>
      <c r="AW31" s="129">
        <f t="shared" si="0"/>
        <v>-1740253</v>
      </c>
      <c r="AX31" s="165">
        <f t="shared" si="0"/>
        <v>4620608</v>
      </c>
      <c r="AY31" s="165">
        <f t="shared" si="0"/>
        <v>399754</v>
      </c>
      <c r="AZ31" s="165">
        <f t="shared" si="0"/>
        <v>42113</v>
      </c>
      <c r="BA31" s="165">
        <f t="shared" si="0"/>
        <v>894360</v>
      </c>
      <c r="BB31" s="165">
        <f t="shared" si="0"/>
        <v>0</v>
      </c>
      <c r="BC31" s="165">
        <f t="shared" si="0"/>
        <v>3284381</v>
      </c>
      <c r="BD31" s="503">
        <f t="shared" si="0"/>
        <v>-6360861</v>
      </c>
      <c r="BE31" s="165">
        <f t="shared" si="0"/>
        <v>684943</v>
      </c>
      <c r="BF31" s="165">
        <f t="shared" si="0"/>
        <v>3000</v>
      </c>
      <c r="BG31" s="165">
        <f t="shared" si="0"/>
        <v>0</v>
      </c>
      <c r="BH31" s="165">
        <f t="shared" si="0"/>
        <v>0</v>
      </c>
      <c r="BI31" s="165">
        <f t="shared" si="0"/>
        <v>42846</v>
      </c>
      <c r="BJ31" s="165">
        <f t="shared" si="0"/>
        <v>7091650</v>
      </c>
      <c r="BK31" s="165">
        <f t="shared" si="0"/>
        <v>0</v>
      </c>
      <c r="BL31" s="165">
        <f t="shared" si="0"/>
        <v>5908019</v>
      </c>
      <c r="BM31" s="165">
        <f t="shared" si="0"/>
        <v>0</v>
      </c>
      <c r="BN31" s="165">
        <f t="shared" si="0"/>
        <v>17378535</v>
      </c>
      <c r="BO31" s="165">
        <f>BO11+BO15+BO16+BO19+BO22+BO25+BO26+BO27</f>
        <v>61720687</v>
      </c>
      <c r="BP31" s="165">
        <f>BP11+BP15+BP16+BP19+BP22+BP25+BP26+BP27</f>
        <v>7091650</v>
      </c>
      <c r="BQ31" s="165">
        <f>BQ11+BQ15+BQ16+BQ19+BQ22+BQ25+BQ26+BQ27</f>
        <v>395081</v>
      </c>
      <c r="BR31" s="165">
        <f>BR11+BR15+BR16+BR19+BR22+BR25+BR26+BR27</f>
        <v>395081</v>
      </c>
      <c r="BS31" s="130">
        <v>32.69545013349687</v>
      </c>
      <c r="BT31" s="131">
        <v>1.8214874019716256</v>
      </c>
    </row>
    <row r="32" spans="25:72" s="24" customFormat="1" ht="15.75" customHeight="1">
      <c r="Y32" s="67"/>
      <c r="Z32" s="67"/>
      <c r="AA32" s="67"/>
      <c r="AB32" s="67"/>
      <c r="BS32" s="91"/>
      <c r="BT32" s="91"/>
    </row>
    <row r="33" s="100" customFormat="1" ht="15" customHeight="1">
      <c r="BT33" s="103"/>
    </row>
    <row r="34" spans="25:72" ht="14.25">
      <c r="Y34" s="84"/>
      <c r="Z34" s="84"/>
      <c r="AA34" s="84"/>
      <c r="AB34" s="84"/>
      <c r="BS34" s="92"/>
      <c r="BT34" s="92"/>
    </row>
    <row r="35" spans="25:72" ht="14.25">
      <c r="Y35" s="84"/>
      <c r="Z35" s="84"/>
      <c r="AA35" s="84"/>
      <c r="AB35" s="84"/>
      <c r="BS35" s="92"/>
      <c r="BT35" s="92"/>
    </row>
    <row r="36" spans="25:72" ht="14.25">
      <c r="Y36" s="84"/>
      <c r="Z36" s="84"/>
      <c r="AA36" s="84"/>
      <c r="AB36" s="84"/>
      <c r="BS36" s="92"/>
      <c r="BT36" s="92"/>
    </row>
    <row r="37" spans="25:72" ht="14.25">
      <c r="Y37" s="84"/>
      <c r="Z37" s="84"/>
      <c r="AA37" s="84"/>
      <c r="AB37" s="84"/>
      <c r="BS37" s="92"/>
      <c r="BT37" s="92"/>
    </row>
    <row r="38" spans="25:72" ht="14.25">
      <c r="Y38" s="84"/>
      <c r="Z38" s="84"/>
      <c r="AA38" s="84"/>
      <c r="AB38" s="84"/>
      <c r="BS38" s="92"/>
      <c r="BT38" s="92"/>
    </row>
    <row r="39" spans="25:72" ht="14.25">
      <c r="Y39" s="84"/>
      <c r="Z39" s="84"/>
      <c r="AA39" s="84"/>
      <c r="AB39" s="84"/>
      <c r="BS39" s="92"/>
      <c r="BT39" s="92"/>
    </row>
    <row r="40" spans="25:72" ht="14.25">
      <c r="Y40" s="84"/>
      <c r="Z40" s="84"/>
      <c r="AA40" s="84"/>
      <c r="AB40" s="84"/>
      <c r="BS40" s="92"/>
      <c r="BT40" s="92"/>
    </row>
    <row r="41" spans="25:72" ht="14.25">
      <c r="Y41" s="84"/>
      <c r="Z41" s="84"/>
      <c r="AA41" s="84"/>
      <c r="AB41" s="84"/>
      <c r="BS41" s="92"/>
      <c r="BT41" s="92"/>
    </row>
    <row r="42" spans="25:72" ht="14.25">
      <c r="Y42" s="84"/>
      <c r="Z42" s="84"/>
      <c r="AA42" s="84"/>
      <c r="AB42" s="84"/>
      <c r="BS42" s="92"/>
      <c r="BT42" s="92"/>
    </row>
    <row r="43" spans="25:72" ht="14.25">
      <c r="Y43" s="84"/>
      <c r="Z43" s="84"/>
      <c r="AA43" s="84"/>
      <c r="AB43" s="84"/>
      <c r="BS43" s="92"/>
      <c r="BT43" s="92"/>
    </row>
    <row r="44" spans="25:72" ht="14.25">
      <c r="Y44" s="84"/>
      <c r="Z44" s="84"/>
      <c r="AA44" s="84"/>
      <c r="AB44" s="84"/>
      <c r="BS44" s="92"/>
      <c r="BT44" s="92"/>
    </row>
    <row r="45" spans="25:72" ht="14.25">
      <c r="Y45" s="84"/>
      <c r="Z45" s="84"/>
      <c r="AA45" s="84"/>
      <c r="AB45" s="84"/>
      <c r="BS45" s="92"/>
      <c r="BT45" s="92"/>
    </row>
    <row r="46" spans="25:72" ht="14.25">
      <c r="Y46" s="84"/>
      <c r="Z46" s="84"/>
      <c r="AA46" s="84"/>
      <c r="AB46" s="84"/>
      <c r="BS46" s="92"/>
      <c r="BT46" s="92"/>
    </row>
    <row r="47" spans="25:72" ht="14.25">
      <c r="Y47" s="84"/>
      <c r="Z47" s="84"/>
      <c r="AA47" s="84"/>
      <c r="AB47" s="84"/>
      <c r="BS47" s="92"/>
      <c r="BT47" s="92"/>
    </row>
    <row r="48" spans="25:72" ht="14.25">
      <c r="Y48" s="84"/>
      <c r="Z48" s="84"/>
      <c r="AA48" s="84"/>
      <c r="AB48" s="84"/>
      <c r="BS48" s="92"/>
      <c r="BT48" s="92"/>
    </row>
    <row r="49" spans="25:72" ht="14.25">
      <c r="Y49" s="84"/>
      <c r="Z49" s="84"/>
      <c r="AA49" s="84"/>
      <c r="AB49" s="84"/>
      <c r="BS49" s="92"/>
      <c r="BT49" s="92"/>
    </row>
    <row r="50" spans="25:72" ht="14.25">
      <c r="Y50" s="84"/>
      <c r="Z50" s="84"/>
      <c r="AA50" s="84"/>
      <c r="AB50" s="84"/>
      <c r="BS50" s="92"/>
      <c r="BT50" s="92"/>
    </row>
    <row r="51" spans="25:72" ht="14.25">
      <c r="Y51" s="84"/>
      <c r="Z51" s="84"/>
      <c r="AA51" s="84"/>
      <c r="AB51" s="84"/>
      <c r="BS51" s="92"/>
      <c r="BT51" s="92"/>
    </row>
    <row r="52" spans="25:72" ht="14.25">
      <c r="Y52" s="84"/>
      <c r="Z52" s="84"/>
      <c r="AA52" s="84"/>
      <c r="AB52" s="84"/>
      <c r="BS52" s="92"/>
      <c r="BT52" s="92"/>
    </row>
    <row r="53" spans="25:72" ht="14.25">
      <c r="Y53" s="84"/>
      <c r="Z53" s="84"/>
      <c r="AA53" s="84"/>
      <c r="AB53" s="84"/>
      <c r="BS53" s="92"/>
      <c r="BT53" s="92"/>
    </row>
    <row r="54" spans="25:72" ht="14.25">
      <c r="Y54" s="84"/>
      <c r="Z54" s="84"/>
      <c r="AA54" s="84"/>
      <c r="AB54" s="84"/>
      <c r="BS54" s="92"/>
      <c r="BT54" s="92"/>
    </row>
    <row r="55" spans="25:72" ht="14.25">
      <c r="Y55" s="84"/>
      <c r="Z55" s="84"/>
      <c r="AA55" s="84"/>
      <c r="AB55" s="84"/>
      <c r="BS55" s="92"/>
      <c r="BT55" s="92"/>
    </row>
    <row r="56" spans="25:72" ht="14.25">
      <c r="Y56" s="84"/>
      <c r="Z56" s="84"/>
      <c r="AA56" s="84"/>
      <c r="AB56" s="84"/>
      <c r="BS56" s="92"/>
      <c r="BT56" s="92"/>
    </row>
    <row r="57" spans="25:72" ht="14.25">
      <c r="Y57" s="84"/>
      <c r="Z57" s="84"/>
      <c r="AA57" s="84"/>
      <c r="AB57" s="84"/>
      <c r="BS57" s="92"/>
      <c r="BT57" s="92"/>
    </row>
    <row r="58" spans="25:72" ht="14.25">
      <c r="Y58" s="84"/>
      <c r="Z58" s="84"/>
      <c r="AA58" s="84"/>
      <c r="AB58" s="84"/>
      <c r="BS58" s="92"/>
      <c r="BT58" s="92"/>
    </row>
    <row r="59" spans="25:72" ht="14.25">
      <c r="Y59" s="84"/>
      <c r="Z59" s="84"/>
      <c r="AA59" s="84"/>
      <c r="AB59" s="84"/>
      <c r="BS59" s="92"/>
      <c r="BT59" s="92"/>
    </row>
    <row r="60" spans="25:72" ht="14.25">
      <c r="Y60" s="84"/>
      <c r="Z60" s="84"/>
      <c r="AA60" s="84"/>
      <c r="AB60" s="84"/>
      <c r="BS60" s="92"/>
      <c r="BT60" s="92"/>
    </row>
    <row r="61" spans="25:72" ht="14.25">
      <c r="Y61" s="84"/>
      <c r="Z61" s="84"/>
      <c r="AA61" s="84"/>
      <c r="AB61" s="84"/>
      <c r="BS61" s="92"/>
      <c r="BT61" s="92"/>
    </row>
    <row r="62" spans="25:72" ht="14.25">
      <c r="Y62" s="84"/>
      <c r="Z62" s="84"/>
      <c r="AA62" s="84"/>
      <c r="AB62" s="84"/>
      <c r="BS62" s="92"/>
      <c r="BT62" s="92"/>
    </row>
    <row r="63" spans="25:72" ht="14.25">
      <c r="Y63" s="84"/>
      <c r="Z63" s="84"/>
      <c r="AA63" s="84"/>
      <c r="AB63" s="84"/>
      <c r="BS63" s="92"/>
      <c r="BT63" s="92"/>
    </row>
    <row r="64" spans="25:72" ht="14.25">
      <c r="Y64" s="84"/>
      <c r="Z64" s="84"/>
      <c r="AA64" s="84"/>
      <c r="AB64" s="84"/>
      <c r="BS64" s="92"/>
      <c r="BT64" s="92"/>
    </row>
    <row r="65" spans="25:72" ht="14.25">
      <c r="Y65" s="84"/>
      <c r="Z65" s="84"/>
      <c r="AA65" s="84"/>
      <c r="AB65" s="84"/>
      <c r="BS65" s="92"/>
      <c r="BT65" s="92"/>
    </row>
    <row r="66" spans="25:72" ht="14.25">
      <c r="Y66" s="84"/>
      <c r="Z66" s="84"/>
      <c r="AA66" s="84"/>
      <c r="AB66" s="84"/>
      <c r="BS66" s="92"/>
      <c r="BT66" s="92"/>
    </row>
    <row r="67" spans="25:72" ht="14.25">
      <c r="Y67" s="84"/>
      <c r="Z67" s="84"/>
      <c r="AA67" s="84"/>
      <c r="AB67" s="84"/>
      <c r="BS67" s="92"/>
      <c r="BT67" s="92"/>
    </row>
    <row r="68" spans="25:72" ht="14.25">
      <c r="Y68" s="84"/>
      <c r="Z68" s="84"/>
      <c r="AA68" s="84"/>
      <c r="AB68" s="84"/>
      <c r="BS68" s="92"/>
      <c r="BT68" s="92"/>
    </row>
    <row r="69" spans="25:72" ht="14.25">
      <c r="Y69" s="84"/>
      <c r="Z69" s="84"/>
      <c r="AA69" s="84"/>
      <c r="AB69" s="84"/>
      <c r="BS69" s="92"/>
      <c r="BT69" s="92"/>
    </row>
    <row r="70" spans="25:72" ht="14.25">
      <c r="Y70" s="84"/>
      <c r="Z70" s="84"/>
      <c r="AA70" s="84"/>
      <c r="AB70" s="84"/>
      <c r="BS70" s="92"/>
      <c r="BT70" s="92"/>
    </row>
    <row r="71" spans="25:72" ht="14.25">
      <c r="Y71" s="84"/>
      <c r="Z71" s="84"/>
      <c r="AA71" s="84"/>
      <c r="AB71" s="84"/>
      <c r="BS71" s="92"/>
      <c r="BT71" s="92"/>
    </row>
    <row r="72" spans="25:72" ht="14.25">
      <c r="Y72" s="84"/>
      <c r="Z72" s="84"/>
      <c r="AA72" s="84"/>
      <c r="AB72" s="84"/>
      <c r="BS72" s="92"/>
      <c r="BT72" s="92"/>
    </row>
    <row r="73" spans="71:72" ht="14.25">
      <c r="BS73" s="92"/>
      <c r="BT73" s="92"/>
    </row>
    <row r="74" spans="71:72" ht="14.25">
      <c r="BS74" s="92"/>
      <c r="BT74" s="92"/>
    </row>
    <row r="75" spans="71:72" ht="14.25">
      <c r="BS75" s="92"/>
      <c r="BT75" s="92"/>
    </row>
    <row r="76" spans="71:72" ht="14.25">
      <c r="BS76" s="92"/>
      <c r="BT76" s="92"/>
    </row>
    <row r="77" spans="71:72" ht="14.25">
      <c r="BS77" s="92"/>
      <c r="BT77" s="92"/>
    </row>
    <row r="78" spans="71:72" ht="14.25">
      <c r="BS78" s="92"/>
      <c r="BT78" s="92"/>
    </row>
    <row r="79" spans="71:72" ht="14.25">
      <c r="BS79" s="92"/>
      <c r="BT79" s="92"/>
    </row>
    <row r="80" spans="71:72" ht="14.25">
      <c r="BS80" s="92"/>
      <c r="BT80" s="92"/>
    </row>
    <row r="81" spans="71:72" ht="14.25">
      <c r="BS81" s="92"/>
      <c r="BT81" s="92"/>
    </row>
    <row r="82" spans="71:72" ht="14.25">
      <c r="BS82" s="92"/>
      <c r="BT82" s="92"/>
    </row>
    <row r="83" spans="71:72" ht="14.25">
      <c r="BS83" s="92"/>
      <c r="BT83" s="92"/>
    </row>
    <row r="84" spans="71:72" ht="14.25">
      <c r="BS84" s="92"/>
      <c r="BT84" s="92"/>
    </row>
    <row r="85" spans="71:72" ht="14.25">
      <c r="BS85" s="92"/>
      <c r="BT85" s="92"/>
    </row>
    <row r="86" spans="71:72" ht="14.25">
      <c r="BS86" s="92"/>
      <c r="BT86" s="92"/>
    </row>
    <row r="87" spans="71:72" ht="14.25">
      <c r="BS87" s="92"/>
      <c r="BT87" s="92"/>
    </row>
    <row r="88" spans="71:72" ht="14.25">
      <c r="BS88" s="92"/>
      <c r="BT88" s="92"/>
    </row>
    <row r="89" spans="71:72" ht="14.25">
      <c r="BS89" s="92"/>
      <c r="BT89" s="92"/>
    </row>
    <row r="90" spans="71:72" ht="14.25">
      <c r="BS90" s="92"/>
      <c r="BT90" s="92"/>
    </row>
    <row r="91" spans="71:72" ht="14.25">
      <c r="BS91" s="92"/>
      <c r="BT91" s="92"/>
    </row>
    <row r="92" spans="71:72" ht="14.25">
      <c r="BS92" s="92"/>
      <c r="BT92" s="92"/>
    </row>
    <row r="93" spans="71:72" ht="14.25">
      <c r="BS93" s="92"/>
      <c r="BT93" s="92"/>
    </row>
    <row r="94" spans="71:72" ht="14.25">
      <c r="BS94" s="92"/>
      <c r="BT94" s="92"/>
    </row>
    <row r="95" spans="71:72" ht="14.25">
      <c r="BS95" s="92"/>
      <c r="BT95" s="92"/>
    </row>
    <row r="96" spans="71:72" ht="14.25">
      <c r="BS96" s="92"/>
      <c r="BT96" s="92"/>
    </row>
    <row r="97" spans="71:72" ht="14.25">
      <c r="BS97" s="92"/>
      <c r="BT97" s="92"/>
    </row>
    <row r="98" spans="71:72" ht="14.25">
      <c r="BS98" s="92"/>
      <c r="BT98" s="92"/>
    </row>
    <row r="99" spans="71:72" ht="14.25">
      <c r="BS99" s="92"/>
      <c r="BT99" s="92"/>
    </row>
    <row r="100" spans="71:72" ht="14.25">
      <c r="BS100" s="92"/>
      <c r="BT100" s="92"/>
    </row>
    <row r="101" spans="71:72" ht="14.25">
      <c r="BS101" s="92"/>
      <c r="BT101" s="92"/>
    </row>
    <row r="102" spans="71:72" ht="14.25">
      <c r="BS102" s="92"/>
      <c r="BT102" s="92"/>
    </row>
    <row r="103" spans="71:72" ht="14.25">
      <c r="BS103" s="92"/>
      <c r="BT103" s="92"/>
    </row>
    <row r="104" spans="71:72" ht="14.25">
      <c r="BS104" s="92"/>
      <c r="BT104" s="92"/>
    </row>
    <row r="105" spans="71:72" ht="14.25">
      <c r="BS105" s="92"/>
      <c r="BT105" s="92"/>
    </row>
    <row r="106" spans="71:72" ht="14.25">
      <c r="BS106" s="92"/>
      <c r="BT106" s="92"/>
    </row>
    <row r="107" spans="71:72" ht="14.25">
      <c r="BS107" s="92"/>
      <c r="BT107" s="92"/>
    </row>
    <row r="108" spans="71:72" ht="14.25">
      <c r="BS108" s="92"/>
      <c r="BT108" s="92"/>
    </row>
    <row r="109" spans="71:72" ht="14.25">
      <c r="BS109" s="92"/>
      <c r="BT109" s="92"/>
    </row>
    <row r="110" spans="71:72" ht="14.25">
      <c r="BS110" s="92"/>
      <c r="BT110" s="92"/>
    </row>
    <row r="111" spans="71:72" ht="14.25">
      <c r="BS111" s="92"/>
      <c r="BT111" s="92"/>
    </row>
    <row r="112" spans="71:72" ht="14.25">
      <c r="BS112" s="92"/>
      <c r="BT112" s="92"/>
    </row>
    <row r="113" spans="71:72" ht="14.25">
      <c r="BS113" s="92"/>
      <c r="BT113" s="92"/>
    </row>
    <row r="114" spans="71:72" ht="14.25">
      <c r="BS114" s="92"/>
      <c r="BT114" s="92"/>
    </row>
    <row r="115" spans="71:72" ht="14.25">
      <c r="BS115" s="92"/>
      <c r="BT115" s="92"/>
    </row>
    <row r="116" spans="71:72" ht="14.25">
      <c r="BS116" s="92"/>
      <c r="BT116" s="92"/>
    </row>
    <row r="117" spans="71:72" ht="14.25">
      <c r="BS117" s="92"/>
      <c r="BT117" s="92"/>
    </row>
    <row r="118" spans="71:72" ht="14.25">
      <c r="BS118" s="92"/>
      <c r="BT118" s="92"/>
    </row>
    <row r="119" spans="71:72" ht="14.25">
      <c r="BS119" s="92"/>
      <c r="BT119" s="92"/>
    </row>
    <row r="120" spans="71:72" ht="14.25">
      <c r="BS120" s="92"/>
      <c r="BT120" s="92"/>
    </row>
    <row r="121" spans="71:72" ht="14.25">
      <c r="BS121" s="92"/>
      <c r="BT121" s="92"/>
    </row>
    <row r="122" spans="71:72" ht="14.25">
      <c r="BS122" s="92"/>
      <c r="BT122" s="92"/>
    </row>
    <row r="123" spans="71:72" ht="14.25">
      <c r="BS123" s="92"/>
      <c r="BT123" s="92"/>
    </row>
    <row r="124" spans="71:72" ht="14.25">
      <c r="BS124" s="92"/>
      <c r="BT124" s="92"/>
    </row>
    <row r="125" spans="71:72" ht="14.25">
      <c r="BS125" s="92"/>
      <c r="BT125" s="92"/>
    </row>
    <row r="126" spans="71:72" ht="14.25">
      <c r="BS126" s="92"/>
      <c r="BT126" s="92"/>
    </row>
    <row r="127" spans="71:72" ht="14.25">
      <c r="BS127" s="92"/>
      <c r="BT127" s="92"/>
    </row>
    <row r="128" spans="71:72" ht="14.25">
      <c r="BS128" s="92"/>
      <c r="BT128" s="92"/>
    </row>
    <row r="129" spans="71:72" ht="14.25">
      <c r="BS129" s="92"/>
      <c r="BT129" s="92"/>
    </row>
    <row r="130" spans="71:72" ht="14.25">
      <c r="BS130" s="92"/>
      <c r="BT130" s="92"/>
    </row>
  </sheetData>
  <sheetProtection/>
  <mergeCells count="5">
    <mergeCell ref="M5:Q5"/>
    <mergeCell ref="BI6:BJ6"/>
    <mergeCell ref="BK7:BL7"/>
    <mergeCell ref="AL4:AM4"/>
    <mergeCell ref="BD4:BL4"/>
  </mergeCells>
  <printOptions horizontalCentered="1"/>
  <pageMargins left="0.5905511811023623" right="0.5905511811023623" top="0.7874015748031497" bottom="0.7874015748031497" header="0.5118110236220472" footer="0.5118110236220472"/>
  <pageSetup fitToWidth="4" fitToHeight="1" horizontalDpi="300" verticalDpi="300" orientation="landscape" paperSize="9" scale="52" r:id="rId1"/>
  <colBreaks count="3" manualBreakCount="3">
    <brk id="19" max="31" man="1"/>
    <brk id="37" max="31" man="1"/>
    <brk id="55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375" style="168" customWidth="1"/>
    <col min="2" max="13" width="14.25390625" style="168" customWidth="1"/>
    <col min="14" max="15" width="9.125" style="168" customWidth="1"/>
    <col min="16" max="19" width="14.25390625" style="180" bestFit="1" customWidth="1"/>
    <col min="20" max="20" width="12.875" style="180" bestFit="1" customWidth="1"/>
    <col min="21" max="21" width="11.875" style="168" bestFit="1" customWidth="1"/>
    <col min="22" max="16384" width="9.125" style="168" customWidth="1"/>
  </cols>
  <sheetData>
    <row r="1" spans="1:2" ht="29.25" customHeight="1">
      <c r="A1" s="179"/>
      <c r="B1" s="229" t="s">
        <v>12</v>
      </c>
    </row>
    <row r="2" spans="1:2" ht="29.25" customHeight="1">
      <c r="A2" s="179"/>
      <c r="B2" s="230" t="s">
        <v>446</v>
      </c>
    </row>
    <row r="3" spans="2:13" ht="29.25" customHeight="1" thickBot="1">
      <c r="B3" s="181"/>
      <c r="M3" s="437" t="s">
        <v>591</v>
      </c>
    </row>
    <row r="4" spans="1:20" s="144" customFormat="1" ht="29.25" customHeight="1">
      <c r="A4" s="572" t="s">
        <v>31</v>
      </c>
      <c r="B4" s="438" t="s">
        <v>45</v>
      </c>
      <c r="C4" s="438" t="s">
        <v>36</v>
      </c>
      <c r="D4" s="439" t="s">
        <v>452</v>
      </c>
      <c r="E4" s="439" t="s">
        <v>251</v>
      </c>
      <c r="F4" s="439" t="s">
        <v>252</v>
      </c>
      <c r="G4" s="439" t="s">
        <v>253</v>
      </c>
      <c r="H4" s="439" t="s">
        <v>254</v>
      </c>
      <c r="I4" s="439" t="s">
        <v>330</v>
      </c>
      <c r="J4" s="575" t="s">
        <v>451</v>
      </c>
      <c r="K4" s="576"/>
      <c r="L4" s="576"/>
      <c r="M4" s="577"/>
      <c r="P4" s="182"/>
      <c r="Q4" s="182"/>
      <c r="R4" s="182"/>
      <c r="S4" s="182"/>
      <c r="T4" s="182"/>
    </row>
    <row r="5" spans="1:20" s="144" customFormat="1" ht="29.25" customHeight="1">
      <c r="A5" s="573"/>
      <c r="B5" s="440" t="s">
        <v>449</v>
      </c>
      <c r="C5" s="441" t="s">
        <v>453</v>
      </c>
      <c r="D5" s="442" t="s">
        <v>447</v>
      </c>
      <c r="E5" s="453" t="s">
        <v>456</v>
      </c>
      <c r="F5" s="453" t="s">
        <v>458</v>
      </c>
      <c r="G5" s="453" t="s">
        <v>462</v>
      </c>
      <c r="H5" s="453" t="s">
        <v>463</v>
      </c>
      <c r="I5" s="455" t="s">
        <v>459</v>
      </c>
      <c r="J5" s="443" t="s">
        <v>81</v>
      </c>
      <c r="K5" s="444" t="s">
        <v>76</v>
      </c>
      <c r="L5" s="443" t="s">
        <v>47</v>
      </c>
      <c r="M5" s="445" t="s">
        <v>263</v>
      </c>
      <c r="P5" s="182"/>
      <c r="Q5" s="182"/>
      <c r="R5" s="182"/>
      <c r="S5" s="182"/>
      <c r="T5" s="182"/>
    </row>
    <row r="6" spans="1:20" s="144" customFormat="1" ht="29.25" customHeight="1">
      <c r="A6" s="573"/>
      <c r="B6" s="441" t="s">
        <v>450</v>
      </c>
      <c r="C6" s="441" t="s">
        <v>454</v>
      </c>
      <c r="D6" s="442"/>
      <c r="E6" s="454" t="s">
        <v>457</v>
      </c>
      <c r="F6" s="454" t="s">
        <v>457</v>
      </c>
      <c r="G6" s="454" t="s">
        <v>457</v>
      </c>
      <c r="H6" s="454" t="s">
        <v>457</v>
      </c>
      <c r="I6" s="455" t="s">
        <v>460</v>
      </c>
      <c r="J6" s="442" t="s">
        <v>459</v>
      </c>
      <c r="K6" s="442" t="s">
        <v>448</v>
      </c>
      <c r="L6" s="442" t="s">
        <v>593</v>
      </c>
      <c r="M6" s="446" t="s">
        <v>190</v>
      </c>
      <c r="P6" s="182"/>
      <c r="Q6" s="182"/>
      <c r="R6" s="182"/>
      <c r="S6" s="182"/>
      <c r="T6" s="182"/>
    </row>
    <row r="7" spans="1:20" s="144" customFormat="1" ht="29.25" customHeight="1">
      <c r="A7" s="574"/>
      <c r="B7" s="447"/>
      <c r="C7" s="447" t="s">
        <v>455</v>
      </c>
      <c r="D7" s="448"/>
      <c r="E7" s="452"/>
      <c r="F7" s="183"/>
      <c r="G7" s="184"/>
      <c r="H7" s="184"/>
      <c r="I7" s="456" t="s">
        <v>461</v>
      </c>
      <c r="J7" s="449" t="s">
        <v>592</v>
      </c>
      <c r="K7" s="450"/>
      <c r="L7" s="449" t="s">
        <v>594</v>
      </c>
      <c r="M7" s="451"/>
      <c r="P7" s="180"/>
      <c r="Q7" s="180"/>
      <c r="R7" s="180"/>
      <c r="S7" s="180"/>
      <c r="T7" s="180"/>
    </row>
    <row r="8" spans="1:23" s="186" customFormat="1" ht="29.25" customHeight="1">
      <c r="A8" s="114" t="s">
        <v>7</v>
      </c>
      <c r="B8" s="122">
        <v>65.77562456339194</v>
      </c>
      <c r="C8" s="185">
        <v>85.08680097757359</v>
      </c>
      <c r="D8" s="122">
        <v>288.23034530194377</v>
      </c>
      <c r="E8" s="122">
        <v>0.27868508961233607</v>
      </c>
      <c r="F8" s="122">
        <v>0.24306942263112769</v>
      </c>
      <c r="G8" s="122">
        <v>0.9065389724843927</v>
      </c>
      <c r="H8" s="122">
        <v>2.976815280974338</v>
      </c>
      <c r="I8" s="122">
        <v>338.4580042760861</v>
      </c>
      <c r="J8" s="122">
        <v>116.78802321357462</v>
      </c>
      <c r="K8" s="122">
        <v>4.062874883126967</v>
      </c>
      <c r="L8" s="122">
        <v>120.8508980967016</v>
      </c>
      <c r="M8" s="123">
        <v>121.07609323877801</v>
      </c>
      <c r="O8" s="187"/>
      <c r="P8" s="188"/>
      <c r="Q8" s="188"/>
      <c r="R8" s="188"/>
      <c r="S8" s="188"/>
      <c r="T8" s="188"/>
      <c r="U8" s="189"/>
      <c r="W8" s="187"/>
    </row>
    <row r="9" spans="1:23" s="186" customFormat="1" ht="29.25" customHeight="1">
      <c r="A9" s="119" t="s">
        <v>102</v>
      </c>
      <c r="B9" s="122"/>
      <c r="C9" s="185"/>
      <c r="D9" s="122"/>
      <c r="E9" s="122"/>
      <c r="F9" s="122"/>
      <c r="G9" s="122"/>
      <c r="H9" s="122"/>
      <c r="I9" s="122"/>
      <c r="J9" s="122"/>
      <c r="K9" s="122"/>
      <c r="L9" s="122"/>
      <c r="M9" s="123"/>
      <c r="O9" s="187"/>
      <c r="P9" s="188"/>
      <c r="Q9" s="188"/>
      <c r="R9" s="188"/>
      <c r="S9" s="188"/>
      <c r="T9" s="188"/>
      <c r="U9" s="189"/>
      <c r="W9" s="187"/>
    </row>
    <row r="10" spans="1:23" s="186" customFormat="1" ht="29.25" customHeight="1">
      <c r="A10" s="119" t="s">
        <v>136</v>
      </c>
      <c r="B10" s="122"/>
      <c r="C10" s="185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O10" s="187"/>
      <c r="P10" s="188"/>
      <c r="Q10" s="188"/>
      <c r="R10" s="188"/>
      <c r="S10" s="188"/>
      <c r="T10" s="188"/>
      <c r="U10" s="189"/>
      <c r="W10" s="187"/>
    </row>
    <row r="11" spans="1:23" s="186" customFormat="1" ht="29.25" customHeight="1">
      <c r="A11" s="119" t="s">
        <v>590</v>
      </c>
      <c r="B11" s="122"/>
      <c r="C11" s="185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O11" s="187"/>
      <c r="P11" s="188"/>
      <c r="Q11" s="188"/>
      <c r="R11" s="188"/>
      <c r="S11" s="188"/>
      <c r="T11" s="188"/>
      <c r="U11" s="189"/>
      <c r="W11" s="187"/>
    </row>
    <row r="12" spans="1:23" s="186" customFormat="1" ht="29.25" customHeight="1">
      <c r="A12" s="119" t="s">
        <v>9</v>
      </c>
      <c r="B12" s="122">
        <v>10.30628441494203</v>
      </c>
      <c r="C12" s="185">
        <v>77.44214503135292</v>
      </c>
      <c r="D12" s="122">
        <v>251.4891626121479</v>
      </c>
      <c r="E12" s="122">
        <v>0.8137873090035841</v>
      </c>
      <c r="F12" s="122">
        <v>0.6857612288267003</v>
      </c>
      <c r="G12" s="122">
        <v>1.5222684550196557</v>
      </c>
      <c r="H12" s="122">
        <v>4.597255045081158</v>
      </c>
      <c r="I12" s="122">
        <v>100.81768513277385</v>
      </c>
      <c r="J12" s="122">
        <v>15.888688711206955</v>
      </c>
      <c r="K12" s="122">
        <v>3.1544468857933534</v>
      </c>
      <c r="L12" s="122">
        <v>19.043135597000308</v>
      </c>
      <c r="M12" s="123">
        <v>83.95898016689517</v>
      </c>
      <c r="O12" s="187"/>
      <c r="P12" s="188"/>
      <c r="Q12" s="188"/>
      <c r="R12" s="188"/>
      <c r="S12" s="188"/>
      <c r="T12" s="188"/>
      <c r="U12" s="189"/>
      <c r="W12" s="187"/>
    </row>
    <row r="13" spans="1:23" s="186" customFormat="1" ht="29.25" customHeight="1">
      <c r="A13" s="119" t="s">
        <v>24</v>
      </c>
      <c r="B13" s="122">
        <v>87.56900638285676</v>
      </c>
      <c r="C13" s="185">
        <v>45.053439635998885</v>
      </c>
      <c r="D13" s="122">
        <v>838.6097273015233</v>
      </c>
      <c r="E13" s="122">
        <v>0.7722328427162222</v>
      </c>
      <c r="F13" s="122">
        <v>1.654541764374172</v>
      </c>
      <c r="G13" s="122">
        <v>1.1885945820949324</v>
      </c>
      <c r="H13" s="122">
        <v>3.6926364221032792</v>
      </c>
      <c r="I13" s="122">
        <v>78.62033227599635</v>
      </c>
      <c r="J13" s="122">
        <v>3.9930836635846756</v>
      </c>
      <c r="K13" s="122">
        <v>0.16269979574795249</v>
      </c>
      <c r="L13" s="122">
        <v>4.1557834593326275</v>
      </c>
      <c r="M13" s="123">
        <v>60.60120764720942</v>
      </c>
      <c r="O13" s="187"/>
      <c r="P13" s="188"/>
      <c r="Q13" s="188"/>
      <c r="R13" s="188"/>
      <c r="S13" s="188"/>
      <c r="T13" s="188"/>
      <c r="U13" s="189"/>
      <c r="W13" s="187"/>
    </row>
    <row r="14" spans="1:23" s="186" customFormat="1" ht="29.25" customHeight="1">
      <c r="A14" s="119" t="s">
        <v>94</v>
      </c>
      <c r="B14" s="122"/>
      <c r="C14" s="185"/>
      <c r="D14" s="122"/>
      <c r="E14" s="122"/>
      <c r="F14" s="122"/>
      <c r="G14" s="122"/>
      <c r="H14" s="122"/>
      <c r="I14" s="122"/>
      <c r="J14" s="122"/>
      <c r="K14" s="122"/>
      <c r="L14" s="122"/>
      <c r="M14" s="123"/>
      <c r="O14" s="187"/>
      <c r="P14" s="188"/>
      <c r="Q14" s="188"/>
      <c r="R14" s="188"/>
      <c r="S14" s="188"/>
      <c r="T14" s="188"/>
      <c r="U14" s="189"/>
      <c r="W14" s="187"/>
    </row>
    <row r="15" spans="1:23" s="186" customFormat="1" ht="29.25" customHeight="1">
      <c r="A15" s="119" t="s">
        <v>101</v>
      </c>
      <c r="B15" s="122"/>
      <c r="C15" s="185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O15" s="187"/>
      <c r="P15" s="188"/>
      <c r="Q15" s="188"/>
      <c r="R15" s="188"/>
      <c r="S15" s="188"/>
      <c r="T15" s="188"/>
      <c r="U15" s="189"/>
      <c r="W15" s="187"/>
    </row>
    <row r="16" spans="1:23" s="186" customFormat="1" ht="29.25" customHeight="1">
      <c r="A16" s="119" t="s">
        <v>10</v>
      </c>
      <c r="B16" s="122">
        <v>51.37985243970286</v>
      </c>
      <c r="C16" s="185">
        <v>60.03178073580112</v>
      </c>
      <c r="D16" s="122">
        <v>517.080639284858</v>
      </c>
      <c r="E16" s="122">
        <v>0.8529726423039559</v>
      </c>
      <c r="F16" s="122">
        <v>0.884495334899228</v>
      </c>
      <c r="G16" s="122">
        <v>1.1259229596373</v>
      </c>
      <c r="H16" s="122">
        <v>6.367994731259253</v>
      </c>
      <c r="I16" s="122">
        <v>119.90477579806232</v>
      </c>
      <c r="J16" s="122">
        <v>9.36406899672836</v>
      </c>
      <c r="K16" s="122">
        <v>1.050928064766538</v>
      </c>
      <c r="L16" s="122">
        <v>10.414997061494898</v>
      </c>
      <c r="M16" s="123">
        <v>100.67752577870385</v>
      </c>
      <c r="O16" s="187"/>
      <c r="P16" s="188"/>
      <c r="Q16" s="188"/>
      <c r="R16" s="188"/>
      <c r="S16" s="188"/>
      <c r="T16" s="188"/>
      <c r="U16" s="189"/>
      <c r="W16" s="187"/>
    </row>
    <row r="17" spans="1:23" s="186" customFormat="1" ht="29.25" customHeight="1">
      <c r="A17" s="119" t="s">
        <v>95</v>
      </c>
      <c r="B17" s="122"/>
      <c r="C17" s="185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O17" s="187"/>
      <c r="P17" s="188"/>
      <c r="Q17" s="188"/>
      <c r="R17" s="188"/>
      <c r="S17" s="188"/>
      <c r="T17" s="188"/>
      <c r="U17" s="189"/>
      <c r="W17" s="187"/>
    </row>
    <row r="18" spans="1:23" s="186" customFormat="1" ht="29.25" customHeight="1">
      <c r="A18" s="119" t="s">
        <v>589</v>
      </c>
      <c r="B18" s="122"/>
      <c r="C18" s="185"/>
      <c r="D18" s="122"/>
      <c r="E18" s="122"/>
      <c r="F18" s="122"/>
      <c r="G18" s="122"/>
      <c r="H18" s="122"/>
      <c r="I18" s="122"/>
      <c r="J18" s="122"/>
      <c r="K18" s="122"/>
      <c r="L18" s="122"/>
      <c r="M18" s="123"/>
      <c r="O18" s="187"/>
      <c r="P18" s="188"/>
      <c r="Q18" s="188"/>
      <c r="R18" s="188"/>
      <c r="S18" s="188"/>
      <c r="T18" s="188"/>
      <c r="U18" s="189"/>
      <c r="W18" s="187"/>
    </row>
    <row r="19" spans="1:23" s="186" customFormat="1" ht="29.25" customHeight="1">
      <c r="A19" s="119" t="s">
        <v>11</v>
      </c>
      <c r="B19" s="122">
        <v>26.66190674722213</v>
      </c>
      <c r="C19" s="185">
        <v>83.5366038866103</v>
      </c>
      <c r="D19" s="122">
        <v>239.36273626867703</v>
      </c>
      <c r="E19" s="122">
        <v>1.2555456793600226</v>
      </c>
      <c r="F19" s="122">
        <v>0.5402535396928994</v>
      </c>
      <c r="G19" s="122">
        <v>1.537594525865855</v>
      </c>
      <c r="H19" s="122">
        <v>6.315963295035356</v>
      </c>
      <c r="I19" s="122">
        <v>98.98230677131833</v>
      </c>
      <c r="J19" s="122">
        <v>12.144077653453046</v>
      </c>
      <c r="K19" s="122">
        <v>2.1713929970283052</v>
      </c>
      <c r="L19" s="122">
        <v>14.315470650481352</v>
      </c>
      <c r="M19" s="123">
        <v>98.89833166166592</v>
      </c>
      <c r="O19" s="187"/>
      <c r="P19" s="188"/>
      <c r="Q19" s="188"/>
      <c r="R19" s="188"/>
      <c r="S19" s="188"/>
      <c r="T19" s="188"/>
      <c r="W19" s="187"/>
    </row>
    <row r="20" spans="1:23" s="186" customFormat="1" ht="29.25" customHeight="1">
      <c r="A20" s="119" t="s">
        <v>100</v>
      </c>
      <c r="B20" s="122"/>
      <c r="C20" s="185"/>
      <c r="D20" s="122"/>
      <c r="E20" s="122"/>
      <c r="F20" s="122"/>
      <c r="G20" s="122"/>
      <c r="H20" s="122"/>
      <c r="I20" s="122"/>
      <c r="J20" s="122"/>
      <c r="K20" s="122"/>
      <c r="L20" s="122"/>
      <c r="M20" s="123"/>
      <c r="O20" s="187"/>
      <c r="P20" s="188"/>
      <c r="Q20" s="188"/>
      <c r="R20" s="188"/>
      <c r="S20" s="188"/>
      <c r="T20" s="188"/>
      <c r="W20" s="187"/>
    </row>
    <row r="21" spans="1:23" s="186" customFormat="1" ht="29.25" customHeight="1">
      <c r="A21" s="119" t="s">
        <v>99</v>
      </c>
      <c r="B21" s="122"/>
      <c r="C21" s="185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O21" s="187"/>
      <c r="P21" s="188"/>
      <c r="Q21" s="188"/>
      <c r="R21" s="188"/>
      <c r="S21" s="188"/>
      <c r="T21" s="188"/>
      <c r="W21" s="187"/>
    </row>
    <row r="22" spans="1:23" s="186" customFormat="1" ht="29.25" customHeight="1">
      <c r="A22" s="119" t="s">
        <v>18</v>
      </c>
      <c r="B22" s="122">
        <v>33.47824166485473</v>
      </c>
      <c r="C22" s="185">
        <v>74.21370590320512</v>
      </c>
      <c r="D22" s="122">
        <v>484.62401045611847</v>
      </c>
      <c r="E22" s="122">
        <v>1.2372072236589902</v>
      </c>
      <c r="F22" s="122">
        <v>0.5798376956612136</v>
      </c>
      <c r="G22" s="122">
        <v>1.2957880685296221</v>
      </c>
      <c r="H22" s="122">
        <v>6.156482981509233</v>
      </c>
      <c r="I22" s="122">
        <v>141.5510941923636</v>
      </c>
      <c r="J22" s="122">
        <v>11.838229383017348</v>
      </c>
      <c r="K22" s="122">
        <v>3.196600702081086</v>
      </c>
      <c r="L22" s="122">
        <v>15.034830085098436</v>
      </c>
      <c r="M22" s="123">
        <v>1.1406717884909736</v>
      </c>
      <c r="O22" s="187"/>
      <c r="P22" s="188"/>
      <c r="Q22" s="188"/>
      <c r="R22" s="188"/>
      <c r="S22" s="188"/>
      <c r="T22" s="188"/>
      <c r="U22" s="189"/>
      <c r="W22" s="187"/>
    </row>
    <row r="23" spans="1:23" s="186" customFormat="1" ht="29.25" customHeight="1">
      <c r="A23" s="119" t="s">
        <v>21</v>
      </c>
      <c r="B23" s="122">
        <v>-3.5971360564376593</v>
      </c>
      <c r="C23" s="185">
        <v>108.32739355468375</v>
      </c>
      <c r="D23" s="122">
        <v>55.97173420058458</v>
      </c>
      <c r="E23" s="122">
        <v>2.4294018824616663</v>
      </c>
      <c r="F23" s="122">
        <v>0.6504931855137713</v>
      </c>
      <c r="G23" s="122">
        <v>4.626526429365815</v>
      </c>
      <c r="H23" s="122">
        <v>5.788685014726522</v>
      </c>
      <c r="I23" s="122">
        <v>160.15982020227244</v>
      </c>
      <c r="J23" s="122">
        <v>4.534074307890198</v>
      </c>
      <c r="K23" s="122">
        <v>0.9900437140583803</v>
      </c>
      <c r="L23" s="122">
        <v>5.5241180219485795</v>
      </c>
      <c r="M23" s="123">
        <v>113.44195807310325</v>
      </c>
      <c r="O23" s="187"/>
      <c r="P23" s="188"/>
      <c r="Q23" s="188"/>
      <c r="R23" s="188"/>
      <c r="S23" s="188"/>
      <c r="T23" s="188"/>
      <c r="U23" s="189"/>
      <c r="W23" s="187"/>
    </row>
    <row r="24" spans="1:23" s="186" customFormat="1" ht="29.25" customHeight="1">
      <c r="A24" s="119" t="s">
        <v>23</v>
      </c>
      <c r="B24" s="122">
        <v>42.85408466232408</v>
      </c>
      <c r="C24" s="185">
        <v>101.77621007592839</v>
      </c>
      <c r="D24" s="122">
        <v>69.53340532530386</v>
      </c>
      <c r="E24" s="122">
        <v>0.35522905157816986</v>
      </c>
      <c r="F24" s="122">
        <v>0.19929245398279855</v>
      </c>
      <c r="G24" s="122">
        <v>3.00779743456315</v>
      </c>
      <c r="H24" s="122">
        <v>5.1310994869801245</v>
      </c>
      <c r="I24" s="122">
        <v>110.64504716032903</v>
      </c>
      <c r="J24" s="122">
        <v>21.16203854647908</v>
      </c>
      <c r="K24" s="122">
        <v>5.971982135497087</v>
      </c>
      <c r="L24" s="122">
        <v>27.134020681976168</v>
      </c>
      <c r="M24" s="123">
        <v>81.4722297409524</v>
      </c>
      <c r="O24" s="187"/>
      <c r="P24" s="188"/>
      <c r="Q24" s="188"/>
      <c r="R24" s="188"/>
      <c r="S24" s="188"/>
      <c r="T24" s="188"/>
      <c r="U24" s="189"/>
      <c r="W24" s="187"/>
    </row>
    <row r="25" spans="1:23" s="186" customFormat="1" ht="29.25" customHeight="1">
      <c r="A25" s="119" t="s">
        <v>96</v>
      </c>
      <c r="B25" s="122"/>
      <c r="C25" s="185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O25" s="187"/>
      <c r="P25" s="188"/>
      <c r="Q25" s="188"/>
      <c r="R25" s="188"/>
      <c r="S25" s="188"/>
      <c r="T25" s="188"/>
      <c r="U25" s="189"/>
      <c r="W25" s="187"/>
    </row>
    <row r="26" spans="1:23" s="186" customFormat="1" ht="29.25" customHeight="1">
      <c r="A26" s="119" t="s">
        <v>98</v>
      </c>
      <c r="B26" s="122"/>
      <c r="C26" s="185"/>
      <c r="D26" s="122"/>
      <c r="E26" s="122"/>
      <c r="F26" s="122"/>
      <c r="G26" s="122"/>
      <c r="H26" s="122"/>
      <c r="I26" s="122"/>
      <c r="J26" s="122"/>
      <c r="K26" s="122"/>
      <c r="L26" s="122"/>
      <c r="M26" s="123"/>
      <c r="O26" s="187"/>
      <c r="P26" s="188"/>
      <c r="Q26" s="188"/>
      <c r="R26" s="188"/>
      <c r="S26" s="188"/>
      <c r="T26" s="188"/>
      <c r="U26" s="189"/>
      <c r="W26" s="187"/>
    </row>
    <row r="27" spans="1:23" s="186" customFormat="1" ht="29.25" customHeight="1">
      <c r="A27" s="124" t="s">
        <v>97</v>
      </c>
      <c r="B27" s="122"/>
      <c r="C27" s="185"/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O27" s="187"/>
      <c r="P27" s="188"/>
      <c r="Q27" s="188"/>
      <c r="R27" s="188"/>
      <c r="S27" s="188"/>
      <c r="T27" s="188"/>
      <c r="U27" s="189"/>
      <c r="W27" s="187"/>
    </row>
    <row r="28" spans="1:21" s="186" customFormat="1" ht="29.25" customHeight="1" thickBot="1">
      <c r="A28" s="494" t="s">
        <v>4</v>
      </c>
      <c r="B28" s="325">
        <v>36.736556415841584</v>
      </c>
      <c r="C28" s="190">
        <v>85.12768630804004</v>
      </c>
      <c r="D28" s="325">
        <v>255.22130968996163</v>
      </c>
      <c r="E28" s="325">
        <v>0.7627347033334112</v>
      </c>
      <c r="F28" s="325">
        <v>0.4959346147998521</v>
      </c>
      <c r="G28" s="325">
        <v>1.535021926588656</v>
      </c>
      <c r="H28" s="325">
        <v>5.353114169301882</v>
      </c>
      <c r="I28" s="325">
        <v>142.1288476593622</v>
      </c>
      <c r="J28" s="325">
        <v>15.610984339010844</v>
      </c>
      <c r="K28" s="325">
        <v>2.3959343552470638</v>
      </c>
      <c r="L28" s="325">
        <v>18.00691869425791</v>
      </c>
      <c r="M28" s="469">
        <v>83.64835894458942</v>
      </c>
      <c r="O28" s="191"/>
      <c r="P28" s="180"/>
      <c r="Q28" s="180"/>
      <c r="R28" s="180"/>
      <c r="S28" s="180"/>
      <c r="T28" s="180"/>
      <c r="U28" s="192"/>
    </row>
    <row r="29" ht="15" customHeight="1"/>
  </sheetData>
  <sheetProtection/>
  <mergeCells count="2">
    <mergeCell ref="A4:A7"/>
    <mergeCell ref="J4:M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8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375" style="193" customWidth="1"/>
    <col min="2" max="71" width="14.25390625" style="193" customWidth="1"/>
    <col min="72" max="16384" width="9.125" style="193" customWidth="1"/>
  </cols>
  <sheetData>
    <row r="1" spans="2:3" ht="30" customHeight="1">
      <c r="B1" s="229" t="s">
        <v>12</v>
      </c>
      <c r="C1" s="194"/>
    </row>
    <row r="2" spans="2:3" ht="30" customHeight="1">
      <c r="B2" s="230" t="s">
        <v>506</v>
      </c>
      <c r="C2" s="194"/>
    </row>
    <row r="3" spans="1:54" ht="30" customHeight="1" thickBot="1">
      <c r="A3" s="195"/>
      <c r="B3" s="194"/>
      <c r="C3" s="194"/>
      <c r="S3" s="245" t="s">
        <v>137</v>
      </c>
      <c r="T3" s="246" t="s">
        <v>138</v>
      </c>
      <c r="AK3" s="245" t="s">
        <v>595</v>
      </c>
      <c r="AL3" s="246" t="s">
        <v>596</v>
      </c>
      <c r="BA3" s="245" t="s">
        <v>597</v>
      </c>
      <c r="BB3" s="246" t="s">
        <v>598</v>
      </c>
    </row>
    <row r="4" spans="1:71" ht="30" customHeight="1">
      <c r="A4" s="596" t="s">
        <v>510</v>
      </c>
      <c r="B4" s="578" t="s">
        <v>614</v>
      </c>
      <c r="C4" s="579"/>
      <c r="D4" s="579"/>
      <c r="E4" s="579"/>
      <c r="F4" s="579"/>
      <c r="G4" s="581"/>
      <c r="H4" s="578" t="s">
        <v>509</v>
      </c>
      <c r="I4" s="579"/>
      <c r="J4" s="579"/>
      <c r="K4" s="579"/>
      <c r="L4" s="579"/>
      <c r="M4" s="579"/>
      <c r="N4" s="581"/>
      <c r="O4" s="578" t="s">
        <v>613</v>
      </c>
      <c r="P4" s="579"/>
      <c r="Q4" s="579"/>
      <c r="R4" s="579"/>
      <c r="S4" s="581"/>
      <c r="T4" s="578" t="s">
        <v>528</v>
      </c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81"/>
      <c r="AI4" s="578" t="s">
        <v>538</v>
      </c>
      <c r="AJ4" s="579"/>
      <c r="AK4" s="581"/>
      <c r="AL4" s="578" t="s">
        <v>538</v>
      </c>
      <c r="AM4" s="579"/>
      <c r="AN4" s="579"/>
      <c r="AO4" s="578" t="s">
        <v>545</v>
      </c>
      <c r="AP4" s="579"/>
      <c r="AQ4" s="579"/>
      <c r="AR4" s="581"/>
      <c r="AS4" s="578" t="s">
        <v>551</v>
      </c>
      <c r="AT4" s="579"/>
      <c r="AU4" s="581"/>
      <c r="AV4" s="578" t="s">
        <v>553</v>
      </c>
      <c r="AW4" s="579"/>
      <c r="AX4" s="579"/>
      <c r="AY4" s="579"/>
      <c r="AZ4" s="579"/>
      <c r="BA4" s="581"/>
      <c r="BB4" s="578" t="s">
        <v>571</v>
      </c>
      <c r="BC4" s="579"/>
      <c r="BD4" s="579"/>
      <c r="BE4" s="579"/>
      <c r="BF4" s="581"/>
      <c r="BG4" s="578" t="s">
        <v>632</v>
      </c>
      <c r="BH4" s="579"/>
      <c r="BI4" s="579"/>
      <c r="BJ4" s="579"/>
      <c r="BK4" s="579"/>
      <c r="BL4" s="579"/>
      <c r="BM4" s="579"/>
      <c r="BN4" s="579"/>
      <c r="BO4" s="581"/>
      <c r="BP4" s="196" t="s">
        <v>76</v>
      </c>
      <c r="BQ4" s="578" t="s">
        <v>633</v>
      </c>
      <c r="BR4" s="579"/>
      <c r="BS4" s="580"/>
    </row>
    <row r="5" spans="1:71" ht="30" customHeight="1">
      <c r="A5" s="597"/>
      <c r="B5" s="197" t="s">
        <v>507</v>
      </c>
      <c r="C5" s="197" t="s">
        <v>78</v>
      </c>
      <c r="D5" s="197" t="s">
        <v>79</v>
      </c>
      <c r="E5" s="197" t="s">
        <v>80</v>
      </c>
      <c r="F5" s="197" t="s">
        <v>358</v>
      </c>
      <c r="G5" s="197" t="s">
        <v>126</v>
      </c>
      <c r="H5" s="601" t="s">
        <v>517</v>
      </c>
      <c r="I5" s="602"/>
      <c r="J5" s="471" t="s">
        <v>519</v>
      </c>
      <c r="K5" s="587" t="s">
        <v>620</v>
      </c>
      <c r="L5" s="594"/>
      <c r="M5" s="594"/>
      <c r="N5" s="595"/>
      <c r="O5" s="587" t="s">
        <v>621</v>
      </c>
      <c r="P5" s="594"/>
      <c r="Q5" s="594"/>
      <c r="R5" s="594"/>
      <c r="S5" s="595"/>
      <c r="T5" s="587" t="s">
        <v>622</v>
      </c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5"/>
      <c r="AG5" s="582" t="s">
        <v>623</v>
      </c>
      <c r="AH5" s="583"/>
      <c r="AI5" s="582" t="s">
        <v>624</v>
      </c>
      <c r="AJ5" s="583"/>
      <c r="AK5" s="480" t="s">
        <v>541</v>
      </c>
      <c r="AL5" s="584" t="s">
        <v>543</v>
      </c>
      <c r="AM5" s="585"/>
      <c r="AN5" s="586"/>
      <c r="AO5" s="197" t="s">
        <v>507</v>
      </c>
      <c r="AP5" s="197" t="s">
        <v>78</v>
      </c>
      <c r="AQ5" s="197" t="s">
        <v>79</v>
      </c>
      <c r="AR5" s="197" t="s">
        <v>80</v>
      </c>
      <c r="AS5" s="197" t="s">
        <v>77</v>
      </c>
      <c r="AT5" s="197" t="s">
        <v>78</v>
      </c>
      <c r="AU5" s="197" t="s">
        <v>79</v>
      </c>
      <c r="AV5" s="480" t="s">
        <v>554</v>
      </c>
      <c r="AW5" s="480" t="s">
        <v>555</v>
      </c>
      <c r="AX5" s="480" t="s">
        <v>558</v>
      </c>
      <c r="AY5" s="480" t="s">
        <v>560</v>
      </c>
      <c r="AZ5" s="480" t="s">
        <v>562</v>
      </c>
      <c r="BA5" s="480" t="s">
        <v>563</v>
      </c>
      <c r="BB5" s="587" t="s">
        <v>631</v>
      </c>
      <c r="BC5" s="594"/>
      <c r="BD5" s="594"/>
      <c r="BE5" s="595"/>
      <c r="BF5" s="488" t="s">
        <v>568</v>
      </c>
      <c r="BG5" s="197" t="s">
        <v>2</v>
      </c>
      <c r="BH5" s="197" t="s">
        <v>3</v>
      </c>
      <c r="BI5" s="197" t="s">
        <v>0</v>
      </c>
      <c r="BJ5" s="197" t="s">
        <v>71</v>
      </c>
      <c r="BK5" s="197" t="s">
        <v>72</v>
      </c>
      <c r="BL5" s="197" t="s">
        <v>73</v>
      </c>
      <c r="BM5" s="197" t="s">
        <v>1</v>
      </c>
      <c r="BN5" s="197" t="s">
        <v>74</v>
      </c>
      <c r="BO5" s="202" t="s">
        <v>75</v>
      </c>
      <c r="BP5" s="470" t="s">
        <v>580</v>
      </c>
      <c r="BQ5" s="487" t="s">
        <v>582</v>
      </c>
      <c r="BR5" s="200"/>
      <c r="BS5" s="201"/>
    </row>
    <row r="6" spans="1:71" ht="30" customHeight="1">
      <c r="A6" s="597"/>
      <c r="B6" s="203" t="s">
        <v>511</v>
      </c>
      <c r="C6" s="203" t="s">
        <v>512</v>
      </c>
      <c r="D6" s="203" t="s">
        <v>513</v>
      </c>
      <c r="E6" s="203" t="s">
        <v>514</v>
      </c>
      <c r="F6" s="203" t="s">
        <v>508</v>
      </c>
      <c r="G6" s="599" t="s">
        <v>135</v>
      </c>
      <c r="H6" s="603" t="s">
        <v>516</v>
      </c>
      <c r="I6" s="604"/>
      <c r="J6" s="472" t="s">
        <v>520</v>
      </c>
      <c r="K6" s="587" t="s">
        <v>522</v>
      </c>
      <c r="L6" s="588"/>
      <c r="M6" s="587" t="s">
        <v>523</v>
      </c>
      <c r="N6" s="588"/>
      <c r="O6" s="601" t="s">
        <v>533</v>
      </c>
      <c r="P6" s="605"/>
      <c r="Q6" s="605"/>
      <c r="R6" s="605"/>
      <c r="S6" s="606"/>
      <c r="T6" s="589"/>
      <c r="U6" s="590"/>
      <c r="V6" s="590"/>
      <c r="W6" s="591"/>
      <c r="X6" s="478" t="s">
        <v>534</v>
      </c>
      <c r="Y6" s="204"/>
      <c r="Z6" s="198"/>
      <c r="AA6" s="198"/>
      <c r="AB6" s="198"/>
      <c r="AC6" s="199"/>
      <c r="AD6" s="198"/>
      <c r="AE6" s="199"/>
      <c r="AF6" s="205"/>
      <c r="AG6" s="592" t="s">
        <v>615</v>
      </c>
      <c r="AH6" s="593"/>
      <c r="AI6" s="592" t="s">
        <v>616</v>
      </c>
      <c r="AJ6" s="593"/>
      <c r="AK6" s="507" t="s">
        <v>625</v>
      </c>
      <c r="AL6" s="481"/>
      <c r="AM6" s="482"/>
      <c r="AN6" s="509" t="s">
        <v>544</v>
      </c>
      <c r="AO6" s="483" t="s">
        <v>546</v>
      </c>
      <c r="AP6" s="483" t="s">
        <v>548</v>
      </c>
      <c r="AQ6" s="483" t="s">
        <v>549</v>
      </c>
      <c r="AR6" s="483" t="s">
        <v>550</v>
      </c>
      <c r="AS6" s="203" t="s">
        <v>190</v>
      </c>
      <c r="AT6" s="203" t="s">
        <v>275</v>
      </c>
      <c r="AU6" s="471" t="s">
        <v>409</v>
      </c>
      <c r="AV6" s="485" t="s">
        <v>626</v>
      </c>
      <c r="AW6" s="485" t="s">
        <v>627</v>
      </c>
      <c r="AX6" s="485" t="s">
        <v>626</v>
      </c>
      <c r="AY6" s="485" t="s">
        <v>628</v>
      </c>
      <c r="AZ6" s="485" t="s">
        <v>629</v>
      </c>
      <c r="BA6" s="485" t="s">
        <v>630</v>
      </c>
      <c r="BB6" s="587" t="s">
        <v>564</v>
      </c>
      <c r="BC6" s="588"/>
      <c r="BD6" s="587" t="s">
        <v>567</v>
      </c>
      <c r="BE6" s="588"/>
      <c r="BF6" s="485" t="s">
        <v>569</v>
      </c>
      <c r="BG6" s="470" t="s">
        <v>572</v>
      </c>
      <c r="BH6" s="470" t="s">
        <v>573</v>
      </c>
      <c r="BI6" s="483" t="s">
        <v>574</v>
      </c>
      <c r="BJ6" s="470" t="s">
        <v>575</v>
      </c>
      <c r="BK6" s="470" t="s">
        <v>576</v>
      </c>
      <c r="BL6" s="483" t="s">
        <v>577</v>
      </c>
      <c r="BM6" s="506" t="s">
        <v>617</v>
      </c>
      <c r="BN6" s="470" t="s">
        <v>578</v>
      </c>
      <c r="BO6" s="471" t="s">
        <v>579</v>
      </c>
      <c r="BP6" s="197"/>
      <c r="BQ6" s="206"/>
      <c r="BR6" s="478" t="s">
        <v>581</v>
      </c>
      <c r="BS6" s="491" t="s">
        <v>584</v>
      </c>
    </row>
    <row r="7" spans="1:71" ht="30" customHeight="1">
      <c r="A7" s="598"/>
      <c r="B7" s="207"/>
      <c r="C7" s="207"/>
      <c r="D7" s="207"/>
      <c r="E7" s="207"/>
      <c r="F7" s="208"/>
      <c r="G7" s="600"/>
      <c r="H7" s="468" t="s">
        <v>515</v>
      </c>
      <c r="I7" s="468" t="s">
        <v>518</v>
      </c>
      <c r="J7" s="473" t="s">
        <v>521</v>
      </c>
      <c r="K7" s="468" t="s">
        <v>515</v>
      </c>
      <c r="L7" s="468" t="s">
        <v>518</v>
      </c>
      <c r="M7" s="468" t="s">
        <v>515</v>
      </c>
      <c r="N7" s="468" t="s">
        <v>518</v>
      </c>
      <c r="O7" s="207"/>
      <c r="P7" s="474" t="s">
        <v>525</v>
      </c>
      <c r="Q7" s="475" t="s">
        <v>526</v>
      </c>
      <c r="R7" s="476" t="s">
        <v>524</v>
      </c>
      <c r="S7" s="475" t="s">
        <v>527</v>
      </c>
      <c r="T7" s="477" t="s">
        <v>529</v>
      </c>
      <c r="U7" s="477" t="s">
        <v>530</v>
      </c>
      <c r="V7" s="477" t="s">
        <v>531</v>
      </c>
      <c r="W7" s="477" t="s">
        <v>532</v>
      </c>
      <c r="X7" s="209"/>
      <c r="Y7" s="474" t="s">
        <v>525</v>
      </c>
      <c r="Z7" s="475" t="s">
        <v>526</v>
      </c>
      <c r="AA7" s="476" t="s">
        <v>524</v>
      </c>
      <c r="AB7" s="475" t="s">
        <v>527</v>
      </c>
      <c r="AC7" s="477" t="s">
        <v>529</v>
      </c>
      <c r="AD7" s="475" t="s">
        <v>535</v>
      </c>
      <c r="AE7" s="475" t="s">
        <v>536</v>
      </c>
      <c r="AF7" s="475" t="s">
        <v>532</v>
      </c>
      <c r="AG7" s="479" t="s">
        <v>537</v>
      </c>
      <c r="AH7" s="474" t="s">
        <v>523</v>
      </c>
      <c r="AI7" s="479" t="s">
        <v>539</v>
      </c>
      <c r="AJ7" s="474" t="s">
        <v>540</v>
      </c>
      <c r="AK7" s="508" t="s">
        <v>542</v>
      </c>
      <c r="AL7" s="479" t="s">
        <v>539</v>
      </c>
      <c r="AM7" s="474" t="s">
        <v>540</v>
      </c>
      <c r="AN7" s="474" t="s">
        <v>619</v>
      </c>
      <c r="AO7" s="210" t="s">
        <v>547</v>
      </c>
      <c r="AP7" s="210" t="s">
        <v>547</v>
      </c>
      <c r="AQ7" s="210" t="s">
        <v>547</v>
      </c>
      <c r="AR7" s="210" t="s">
        <v>547</v>
      </c>
      <c r="AS7" s="210"/>
      <c r="AT7" s="211"/>
      <c r="AU7" s="484" t="s">
        <v>552</v>
      </c>
      <c r="AV7" s="486" t="s">
        <v>556</v>
      </c>
      <c r="AW7" s="486" t="s">
        <v>557</v>
      </c>
      <c r="AX7" s="486" t="s">
        <v>559</v>
      </c>
      <c r="AY7" s="486" t="s">
        <v>561</v>
      </c>
      <c r="AZ7" s="486" t="s">
        <v>559</v>
      </c>
      <c r="BA7" s="486" t="s">
        <v>561</v>
      </c>
      <c r="BB7" s="474" t="s">
        <v>565</v>
      </c>
      <c r="BC7" s="475" t="s">
        <v>566</v>
      </c>
      <c r="BD7" s="474" t="s">
        <v>565</v>
      </c>
      <c r="BE7" s="475" t="s">
        <v>566</v>
      </c>
      <c r="BF7" s="489" t="s">
        <v>570</v>
      </c>
      <c r="BG7" s="209"/>
      <c r="BH7" s="209"/>
      <c r="BI7" s="212"/>
      <c r="BJ7" s="212"/>
      <c r="BK7" s="212"/>
      <c r="BL7" s="212"/>
      <c r="BM7" s="490" t="s">
        <v>618</v>
      </c>
      <c r="BN7" s="209"/>
      <c r="BO7" s="207"/>
      <c r="BP7" s="209"/>
      <c r="BQ7" s="213"/>
      <c r="BR7" s="490" t="s">
        <v>583</v>
      </c>
      <c r="BS7" s="492" t="s">
        <v>585</v>
      </c>
    </row>
    <row r="8" spans="1:71" ht="30" customHeight="1">
      <c r="A8" s="114" t="s">
        <v>7</v>
      </c>
      <c r="B8" s="214">
        <v>84.96352962106387</v>
      </c>
      <c r="C8" s="214">
        <v>103.07325789160215</v>
      </c>
      <c r="D8" s="214">
        <v>0</v>
      </c>
      <c r="E8" s="214">
        <v>0</v>
      </c>
      <c r="F8" s="214">
        <v>0</v>
      </c>
      <c r="G8" s="214">
        <v>90.98265895953757</v>
      </c>
      <c r="H8" s="215">
        <v>314.8</v>
      </c>
      <c r="I8" s="215">
        <v>256.4159836065574</v>
      </c>
      <c r="J8" s="214">
        <v>108.9023689753007</v>
      </c>
      <c r="K8" s="214">
        <v>39.30961341087924</v>
      </c>
      <c r="L8" s="214">
        <v>42.80910023947999</v>
      </c>
      <c r="M8" s="214">
        <v>6.804571834655928</v>
      </c>
      <c r="N8" s="214">
        <v>7.410339926566387</v>
      </c>
      <c r="O8" s="216">
        <v>4658.613427094393</v>
      </c>
      <c r="P8" s="216">
        <v>99.77197960000696</v>
      </c>
      <c r="Q8" s="216">
        <v>205.41853057388036</v>
      </c>
      <c r="R8" s="216">
        <v>437.050704078258</v>
      </c>
      <c r="S8" s="216">
        <v>145.55012097265495</v>
      </c>
      <c r="T8" s="216">
        <v>97.36993263824826</v>
      </c>
      <c r="U8" s="216">
        <v>3177.116151154897</v>
      </c>
      <c r="V8" s="216">
        <v>345.9556839741693</v>
      </c>
      <c r="W8" s="216">
        <v>150.38032410227848</v>
      </c>
      <c r="X8" s="216">
        <v>2124.165874163876</v>
      </c>
      <c r="Y8" s="216">
        <v>217.00457920099737</v>
      </c>
      <c r="Z8" s="216">
        <v>152.68798299382246</v>
      </c>
      <c r="AA8" s="216">
        <v>67.79295298527144</v>
      </c>
      <c r="AB8" s="216">
        <v>689.3415700346037</v>
      </c>
      <c r="AC8" s="216">
        <v>161.13513038335824</v>
      </c>
      <c r="AD8" s="216">
        <v>61.88714227489591</v>
      </c>
      <c r="AE8" s="216">
        <v>234.93778520110925</v>
      </c>
      <c r="AF8" s="216">
        <v>539.3787310898178</v>
      </c>
      <c r="AG8" s="216">
        <v>274061.9226821759</v>
      </c>
      <c r="AH8" s="216">
        <v>47440.6609025228</v>
      </c>
      <c r="AI8" s="216">
        <v>157.43668578903734</v>
      </c>
      <c r="AJ8" s="216">
        <v>174.1135593855845</v>
      </c>
      <c r="AK8" s="216">
        <v>35.17780369358236</v>
      </c>
      <c r="AL8" s="214">
        <v>102.19105583487695</v>
      </c>
      <c r="AM8" s="214">
        <v>102.19175460005263</v>
      </c>
      <c r="AN8" s="214">
        <v>102.19142279129964</v>
      </c>
      <c r="AO8" s="214">
        <v>4.820723944959511</v>
      </c>
      <c r="AP8" s="214">
        <v>5.331407606952088</v>
      </c>
      <c r="AQ8" s="214">
        <v>12.85534707389871</v>
      </c>
      <c r="AR8" s="214">
        <v>3.913576995142826</v>
      </c>
      <c r="AS8" s="214">
        <v>67.71608544765517</v>
      </c>
      <c r="AT8" s="214">
        <v>8.469312934530784</v>
      </c>
      <c r="AU8" s="214">
        <v>25.889068740601683</v>
      </c>
      <c r="AV8" s="214">
        <v>211.52383213974747</v>
      </c>
      <c r="AW8" s="214">
        <v>13.597297038323896</v>
      </c>
      <c r="AX8" s="216">
        <v>0</v>
      </c>
      <c r="AY8" s="216">
        <v>0</v>
      </c>
      <c r="AZ8" s="216">
        <v>16319</v>
      </c>
      <c r="BA8" s="216">
        <v>15675.5</v>
      </c>
      <c r="BB8" s="216"/>
      <c r="BC8" s="216"/>
      <c r="BD8" s="216"/>
      <c r="BE8" s="216"/>
      <c r="BF8" s="214">
        <v>7.225433526011561</v>
      </c>
      <c r="BG8" s="214">
        <v>2.5144508670520227</v>
      </c>
      <c r="BH8" s="214">
        <v>15.31791907514451</v>
      </c>
      <c r="BI8" s="214">
        <v>0.8670520231213872</v>
      </c>
      <c r="BJ8" s="214">
        <v>3.236994219653179</v>
      </c>
      <c r="BK8" s="214">
        <v>0.2890173410404624</v>
      </c>
      <c r="BL8" s="214">
        <v>0.5780346820809248</v>
      </c>
      <c r="BM8" s="214">
        <v>0</v>
      </c>
      <c r="BN8" s="214">
        <v>2.9479768786127165</v>
      </c>
      <c r="BO8" s="214">
        <v>25.7514450867052</v>
      </c>
      <c r="BP8" s="216">
        <v>89.1</v>
      </c>
      <c r="BQ8" s="216">
        <v>17705.127167630057</v>
      </c>
      <c r="BR8" s="216">
        <v>11014.069364161849</v>
      </c>
      <c r="BS8" s="217">
        <v>6139.841040462427</v>
      </c>
    </row>
    <row r="9" spans="1:71" ht="30" customHeight="1">
      <c r="A9" s="119" t="s">
        <v>102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216">
        <v>0</v>
      </c>
      <c r="Z9" s="216">
        <v>0</v>
      </c>
      <c r="AA9" s="216">
        <v>0</v>
      </c>
      <c r="AB9" s="216">
        <v>0</v>
      </c>
      <c r="AC9" s="216">
        <v>0</v>
      </c>
      <c r="AD9" s="216">
        <v>0</v>
      </c>
      <c r="AE9" s="216">
        <v>0</v>
      </c>
      <c r="AF9" s="216">
        <v>0</v>
      </c>
      <c r="AG9" s="216">
        <v>0</v>
      </c>
      <c r="AH9" s="216">
        <v>0</v>
      </c>
      <c r="AI9" s="216">
        <v>0</v>
      </c>
      <c r="AJ9" s="216">
        <v>0</v>
      </c>
      <c r="AK9" s="216">
        <v>0</v>
      </c>
      <c r="AL9" s="214">
        <v>0</v>
      </c>
      <c r="AM9" s="214">
        <v>0</v>
      </c>
      <c r="AN9" s="214">
        <v>0</v>
      </c>
      <c r="AO9" s="214">
        <v>0</v>
      </c>
      <c r="AP9" s="214">
        <v>0</v>
      </c>
      <c r="AQ9" s="214">
        <v>0</v>
      </c>
      <c r="AR9" s="214">
        <v>0</v>
      </c>
      <c r="AS9" s="214">
        <v>0</v>
      </c>
      <c r="AT9" s="214">
        <v>0</v>
      </c>
      <c r="AU9" s="214">
        <v>0</v>
      </c>
      <c r="AV9" s="214">
        <v>0</v>
      </c>
      <c r="AW9" s="214">
        <v>0</v>
      </c>
      <c r="AX9" s="216">
        <v>0</v>
      </c>
      <c r="AY9" s="216">
        <v>0</v>
      </c>
      <c r="AZ9" s="216">
        <v>0</v>
      </c>
      <c r="BA9" s="216">
        <v>0</v>
      </c>
      <c r="BB9" s="120">
        <v>0</v>
      </c>
      <c r="BC9" s="120">
        <v>0</v>
      </c>
      <c r="BD9" s="120">
        <v>0</v>
      </c>
      <c r="BE9" s="120">
        <v>0</v>
      </c>
      <c r="BF9" s="214">
        <v>0</v>
      </c>
      <c r="BG9" s="214">
        <v>0</v>
      </c>
      <c r="BH9" s="214">
        <v>0</v>
      </c>
      <c r="BI9" s="214">
        <v>0</v>
      </c>
      <c r="BJ9" s="214">
        <v>0</v>
      </c>
      <c r="BK9" s="214">
        <v>0</v>
      </c>
      <c r="BL9" s="214">
        <v>0</v>
      </c>
      <c r="BM9" s="214">
        <v>0</v>
      </c>
      <c r="BN9" s="214">
        <v>0</v>
      </c>
      <c r="BO9" s="214">
        <v>0</v>
      </c>
      <c r="BP9" s="216">
        <v>0</v>
      </c>
      <c r="BQ9" s="216">
        <v>0</v>
      </c>
      <c r="BR9" s="216">
        <v>0</v>
      </c>
      <c r="BS9" s="218">
        <v>0</v>
      </c>
    </row>
    <row r="10" spans="1:71" ht="30" customHeight="1">
      <c r="A10" s="119" t="s">
        <v>136</v>
      </c>
      <c r="B10" s="214">
        <v>85.73133009279718</v>
      </c>
      <c r="C10" s="214">
        <v>108.29613667846698</v>
      </c>
      <c r="D10" s="214">
        <v>0</v>
      </c>
      <c r="E10" s="214">
        <v>0</v>
      </c>
      <c r="F10" s="214">
        <v>0</v>
      </c>
      <c r="G10" s="214">
        <v>93.03412204234121</v>
      </c>
      <c r="H10" s="215">
        <v>255.84383561643835</v>
      </c>
      <c r="I10" s="215">
        <v>370.00409836065575</v>
      </c>
      <c r="J10" s="214">
        <v>96.67819624556932</v>
      </c>
      <c r="K10" s="214">
        <v>0</v>
      </c>
      <c r="L10" s="214">
        <v>0</v>
      </c>
      <c r="M10" s="214">
        <v>0</v>
      </c>
      <c r="N10" s="214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216">
        <v>0</v>
      </c>
      <c r="V10" s="216">
        <v>0</v>
      </c>
      <c r="W10" s="216">
        <v>0</v>
      </c>
      <c r="X10" s="216">
        <v>0</v>
      </c>
      <c r="Y10" s="216">
        <v>0</v>
      </c>
      <c r="Z10" s="216">
        <v>0</v>
      </c>
      <c r="AA10" s="216">
        <v>0</v>
      </c>
      <c r="AB10" s="216">
        <v>0</v>
      </c>
      <c r="AC10" s="216">
        <v>0</v>
      </c>
      <c r="AD10" s="216">
        <v>0</v>
      </c>
      <c r="AE10" s="216">
        <v>0</v>
      </c>
      <c r="AF10" s="216">
        <v>0</v>
      </c>
      <c r="AG10" s="216">
        <v>0</v>
      </c>
      <c r="AH10" s="216">
        <v>0</v>
      </c>
      <c r="AI10" s="216">
        <v>0</v>
      </c>
      <c r="AJ10" s="216">
        <v>0</v>
      </c>
      <c r="AK10" s="216">
        <v>0</v>
      </c>
      <c r="AL10" s="214">
        <v>0</v>
      </c>
      <c r="AM10" s="214">
        <v>0</v>
      </c>
      <c r="AN10" s="214">
        <v>0</v>
      </c>
      <c r="AO10" s="214">
        <v>0</v>
      </c>
      <c r="AP10" s="214">
        <v>0</v>
      </c>
      <c r="AQ10" s="214">
        <v>0</v>
      </c>
      <c r="AR10" s="214">
        <v>0</v>
      </c>
      <c r="AS10" s="214">
        <v>0</v>
      </c>
      <c r="AT10" s="214">
        <v>0</v>
      </c>
      <c r="AU10" s="214">
        <v>119.6045607573982</v>
      </c>
      <c r="AV10" s="214">
        <v>201.35083630978306</v>
      </c>
      <c r="AW10" s="214">
        <v>14.427432703197143</v>
      </c>
      <c r="AX10" s="216">
        <v>0</v>
      </c>
      <c r="AY10" s="216">
        <v>0</v>
      </c>
      <c r="AZ10" s="216">
        <v>0</v>
      </c>
      <c r="BA10" s="216">
        <v>0</v>
      </c>
      <c r="BB10" s="120">
        <v>5400</v>
      </c>
      <c r="BC10" s="120">
        <v>1620</v>
      </c>
      <c r="BD10" s="120">
        <v>0</v>
      </c>
      <c r="BE10" s="120">
        <v>0</v>
      </c>
      <c r="BF10" s="214">
        <v>2.5454545454545454</v>
      </c>
      <c r="BG10" s="214">
        <v>0</v>
      </c>
      <c r="BH10" s="214">
        <v>0</v>
      </c>
      <c r="BI10" s="214">
        <v>0</v>
      </c>
      <c r="BJ10" s="214">
        <v>0</v>
      </c>
      <c r="BK10" s="214">
        <v>0</v>
      </c>
      <c r="BL10" s="214">
        <v>0</v>
      </c>
      <c r="BM10" s="214">
        <v>0</v>
      </c>
      <c r="BN10" s="214">
        <v>0</v>
      </c>
      <c r="BO10" s="214">
        <v>0</v>
      </c>
      <c r="BP10" s="216">
        <v>0</v>
      </c>
      <c r="BQ10" s="216">
        <v>12799.563636363637</v>
      </c>
      <c r="BR10" s="216">
        <v>7213.807272727273</v>
      </c>
      <c r="BS10" s="218">
        <v>5300.789090909091</v>
      </c>
    </row>
    <row r="11" spans="1:71" ht="30" customHeight="1">
      <c r="A11" s="119" t="s">
        <v>590</v>
      </c>
      <c r="B11" s="214">
        <v>81.78995433789954</v>
      </c>
      <c r="C11" s="214">
        <v>85.19494204425712</v>
      </c>
      <c r="D11" s="214">
        <v>0</v>
      </c>
      <c r="E11" s="214">
        <v>0</v>
      </c>
      <c r="F11" s="214">
        <v>0</v>
      </c>
      <c r="G11" s="214">
        <v>83.03685124445302</v>
      </c>
      <c r="H11" s="215">
        <v>58.95616438356164</v>
      </c>
      <c r="I11" s="215">
        <v>142.827868852459</v>
      </c>
      <c r="J11" s="214">
        <v>161.94990473535015</v>
      </c>
      <c r="K11" s="214">
        <v>7.361956893602463</v>
      </c>
      <c r="L11" s="214">
        <v>11.922682175846733</v>
      </c>
      <c r="M11" s="214">
        <v>1.2743693000118441</v>
      </c>
      <c r="N11" s="214">
        <v>2.06383986734573</v>
      </c>
      <c r="O11" s="216">
        <v>24874.947720618984</v>
      </c>
      <c r="P11" s="216">
        <v>532.7385101538175</v>
      </c>
      <c r="Q11" s="216">
        <v>1096.8446489149123</v>
      </c>
      <c r="R11" s="216">
        <v>2333.658627259631</v>
      </c>
      <c r="S11" s="216">
        <v>777.1736604860821</v>
      </c>
      <c r="T11" s="216">
        <v>519.9126353455085</v>
      </c>
      <c r="U11" s="216">
        <v>16964.403550350853</v>
      </c>
      <c r="V11" s="216">
        <v>1847.2512663227844</v>
      </c>
      <c r="W11" s="216">
        <v>802.964821785399</v>
      </c>
      <c r="X11" s="216">
        <v>7626.944045911047</v>
      </c>
      <c r="Y11" s="216">
        <v>779.1678622668579</v>
      </c>
      <c r="Z11" s="216">
        <v>548.2352941176471</v>
      </c>
      <c r="AA11" s="216">
        <v>243.41463414634146</v>
      </c>
      <c r="AB11" s="216">
        <v>2475.121951219512</v>
      </c>
      <c r="AC11" s="216">
        <v>578.5652797704448</v>
      </c>
      <c r="AD11" s="216">
        <v>222.20946915351504</v>
      </c>
      <c r="AE11" s="216">
        <v>843.5581061692969</v>
      </c>
      <c r="AF11" s="216">
        <v>1936.671449067432</v>
      </c>
      <c r="AG11" s="216">
        <v>274061.9226821759</v>
      </c>
      <c r="AH11" s="216">
        <v>47440.6609025228</v>
      </c>
      <c r="AI11" s="216">
        <v>670.4039454309993</v>
      </c>
      <c r="AJ11" s="216">
        <v>741.4181553690859</v>
      </c>
      <c r="AK11" s="216">
        <v>187.83400715646636</v>
      </c>
      <c r="AL11" s="214">
        <v>102.19105583487695</v>
      </c>
      <c r="AM11" s="214">
        <v>102.19175460005263</v>
      </c>
      <c r="AN11" s="214">
        <v>102.19142279129964</v>
      </c>
      <c r="AO11" s="214">
        <v>4.820723944959511</v>
      </c>
      <c r="AP11" s="214">
        <v>5.331407606952088</v>
      </c>
      <c r="AQ11" s="214">
        <v>12.85534707389871</v>
      </c>
      <c r="AR11" s="214">
        <v>3.913576995142826</v>
      </c>
      <c r="AS11" s="214">
        <v>71.82560108364375</v>
      </c>
      <c r="AT11" s="214">
        <v>8.983293825488206</v>
      </c>
      <c r="AU11" s="214">
        <v>20.201715769274184</v>
      </c>
      <c r="AV11" s="214">
        <v>244.66994269900124</v>
      </c>
      <c r="AW11" s="214">
        <v>10.892511841615073</v>
      </c>
      <c r="AX11" s="216">
        <v>0</v>
      </c>
      <c r="AY11" s="216">
        <v>0</v>
      </c>
      <c r="AZ11" s="216">
        <v>3070</v>
      </c>
      <c r="BA11" s="216">
        <v>15675.5</v>
      </c>
      <c r="BB11" s="120">
        <v>5400</v>
      </c>
      <c r="BC11" s="120">
        <v>2700</v>
      </c>
      <c r="BD11" s="120">
        <v>648</v>
      </c>
      <c r="BE11" s="120">
        <v>540</v>
      </c>
      <c r="BF11" s="214">
        <v>25.352112676056336</v>
      </c>
      <c r="BG11" s="214">
        <v>12.253521126760562</v>
      </c>
      <c r="BH11" s="214">
        <v>74.64788732394366</v>
      </c>
      <c r="BI11" s="214">
        <v>4.225352112676056</v>
      </c>
      <c r="BJ11" s="214">
        <v>15.774647887323942</v>
      </c>
      <c r="BK11" s="214">
        <v>1.4084507042253522</v>
      </c>
      <c r="BL11" s="214">
        <v>2.8169014084507045</v>
      </c>
      <c r="BM11" s="214">
        <v>0</v>
      </c>
      <c r="BN11" s="214">
        <v>14.366197183098592</v>
      </c>
      <c r="BO11" s="214">
        <v>125.49295774647887</v>
      </c>
      <c r="BP11" s="216">
        <v>89.1</v>
      </c>
      <c r="BQ11" s="216">
        <v>36705.54929577465</v>
      </c>
      <c r="BR11" s="216">
        <v>25733.394366197183</v>
      </c>
      <c r="BS11" s="218">
        <v>9389.69014084507</v>
      </c>
    </row>
    <row r="12" spans="1:71" ht="30" customHeight="1">
      <c r="A12" s="119" t="s">
        <v>9</v>
      </c>
      <c r="B12" s="214">
        <v>86.9095890410959</v>
      </c>
      <c r="C12" s="214">
        <v>0</v>
      </c>
      <c r="D12" s="214">
        <v>0</v>
      </c>
      <c r="E12" s="214">
        <v>0</v>
      </c>
      <c r="F12" s="214">
        <v>0</v>
      </c>
      <c r="G12" s="214">
        <v>86.9095890410959</v>
      </c>
      <c r="H12" s="215">
        <v>86.90958904109588</v>
      </c>
      <c r="I12" s="215">
        <v>267.19262295081967</v>
      </c>
      <c r="J12" s="214">
        <v>205.5198285101822</v>
      </c>
      <c r="K12" s="214">
        <v>4.817312072892938</v>
      </c>
      <c r="L12" s="214">
        <v>9.900531511009872</v>
      </c>
      <c r="M12" s="214">
        <v>0.8262874111119793</v>
      </c>
      <c r="N12" s="214">
        <v>1.6981844703185642</v>
      </c>
      <c r="O12" s="216">
        <v>46774.60437551226</v>
      </c>
      <c r="P12" s="216">
        <v>367.5997730281823</v>
      </c>
      <c r="Q12" s="216">
        <v>390.80133661181515</v>
      </c>
      <c r="R12" s="216">
        <v>12221.73885631423</v>
      </c>
      <c r="S12" s="216">
        <v>685.7701279868861</v>
      </c>
      <c r="T12" s="216">
        <v>132.08498833617048</v>
      </c>
      <c r="U12" s="216">
        <v>30007.0613454385</v>
      </c>
      <c r="V12" s="216">
        <v>1707.0172120295065</v>
      </c>
      <c r="W12" s="216">
        <v>1262.5307357669756</v>
      </c>
      <c r="X12" s="216">
        <v>8878.410921082905</v>
      </c>
      <c r="Y12" s="216">
        <v>4.540225477413912</v>
      </c>
      <c r="Z12" s="216">
        <v>1077.7513613007131</v>
      </c>
      <c r="AA12" s="216">
        <v>1582.2379016795767</v>
      </c>
      <c r="AB12" s="216">
        <v>2118.2606028069636</v>
      </c>
      <c r="AC12" s="216">
        <v>1255.6177620983203</v>
      </c>
      <c r="AD12" s="216">
        <v>270.1280773065419</v>
      </c>
      <c r="AE12" s="216">
        <v>813.4519518367973</v>
      </c>
      <c r="AF12" s="216">
        <v>1756.423038576578</v>
      </c>
      <c r="AG12" s="216">
        <v>313228.85345482157</v>
      </c>
      <c r="AH12" s="216">
        <v>53726.446302518816</v>
      </c>
      <c r="AI12" s="216">
        <v>226.78167916877328</v>
      </c>
      <c r="AJ12" s="216">
        <v>2026.3008553710908</v>
      </c>
      <c r="AK12" s="216">
        <v>6.809154529979194</v>
      </c>
      <c r="AL12" s="214">
        <v>54.40192911415443</v>
      </c>
      <c r="AM12" s="214">
        <v>42.09172891747249</v>
      </c>
      <c r="AN12" s="214">
        <v>43.33079931489911</v>
      </c>
      <c r="AO12" s="214">
        <v>0.5797018537660016</v>
      </c>
      <c r="AP12" s="214">
        <v>4.0075884364097565</v>
      </c>
      <c r="AQ12" s="214">
        <v>7.750076117078733</v>
      </c>
      <c r="AR12" s="214">
        <v>4.171894665598765</v>
      </c>
      <c r="AS12" s="214">
        <v>57.824775930213335</v>
      </c>
      <c r="AT12" s="214">
        <v>9.47259605144376</v>
      </c>
      <c r="AU12" s="214">
        <v>21.58514001189486</v>
      </c>
      <c r="AV12" s="214">
        <v>393.0105141512841</v>
      </c>
      <c r="AW12" s="214">
        <v>25.250472053406526</v>
      </c>
      <c r="AX12" s="216">
        <v>63482.333333333336</v>
      </c>
      <c r="AY12" s="216">
        <v>26642.333333333332</v>
      </c>
      <c r="AZ12" s="216">
        <v>4078.6666666666665</v>
      </c>
      <c r="BA12" s="216">
        <v>14341.666666666666</v>
      </c>
      <c r="BB12" s="120">
        <v>6300</v>
      </c>
      <c r="BC12" s="120">
        <v>3150</v>
      </c>
      <c r="BD12" s="120">
        <v>0</v>
      </c>
      <c r="BE12" s="120">
        <v>0</v>
      </c>
      <c r="BF12" s="214">
        <v>18</v>
      </c>
      <c r="BG12" s="214">
        <v>19</v>
      </c>
      <c r="BH12" s="214">
        <v>111.9</v>
      </c>
      <c r="BI12" s="214">
        <v>5</v>
      </c>
      <c r="BJ12" s="214">
        <v>13</v>
      </c>
      <c r="BK12" s="214">
        <v>2</v>
      </c>
      <c r="BL12" s="214">
        <v>6</v>
      </c>
      <c r="BM12" s="214">
        <v>6</v>
      </c>
      <c r="BN12" s="214">
        <v>28.4</v>
      </c>
      <c r="BO12" s="214">
        <v>191.3</v>
      </c>
      <c r="BP12" s="216">
        <v>191.3</v>
      </c>
      <c r="BQ12" s="216">
        <v>53509.01</v>
      </c>
      <c r="BR12" s="216">
        <v>35415.88</v>
      </c>
      <c r="BS12" s="218">
        <v>16031.19</v>
      </c>
    </row>
    <row r="13" spans="1:71" ht="30" customHeight="1">
      <c r="A13" s="119" t="s">
        <v>24</v>
      </c>
      <c r="B13" s="214">
        <v>74.08637102391455</v>
      </c>
      <c r="C13" s="214">
        <v>0</v>
      </c>
      <c r="D13" s="214">
        <v>0</v>
      </c>
      <c r="E13" s="214">
        <v>0</v>
      </c>
      <c r="F13" s="214">
        <v>0</v>
      </c>
      <c r="G13" s="214">
        <v>74.08637102391455</v>
      </c>
      <c r="H13" s="215">
        <v>87.42191780821918</v>
      </c>
      <c r="I13" s="215">
        <v>109.52459016393442</v>
      </c>
      <c r="J13" s="214">
        <v>167.50133191262654</v>
      </c>
      <c r="K13" s="214">
        <v>8.890777375313458</v>
      </c>
      <c r="L13" s="214">
        <v>14.892170521036501</v>
      </c>
      <c r="M13" s="214">
        <v>1.243870112657389</v>
      </c>
      <c r="N13" s="214">
        <v>2.0834990059642147</v>
      </c>
      <c r="O13" s="216">
        <v>19875.20762167413</v>
      </c>
      <c r="P13" s="216">
        <v>752.8596947569652</v>
      </c>
      <c r="Q13" s="216">
        <v>1664.6400701996301</v>
      </c>
      <c r="R13" s="216">
        <v>1237.8952646588737</v>
      </c>
      <c r="S13" s="216">
        <v>897.8971450061111</v>
      </c>
      <c r="T13" s="216">
        <v>522.2037669622991</v>
      </c>
      <c r="U13" s="216">
        <v>13014.948760537778</v>
      </c>
      <c r="V13" s="216">
        <v>1577.9560625528848</v>
      </c>
      <c r="W13" s="216">
        <v>206.80685699959258</v>
      </c>
      <c r="X13" s="216">
        <v>11593.417901511752</v>
      </c>
      <c r="Y13" s="216">
        <v>6531.451130070349</v>
      </c>
      <c r="Z13" s="216">
        <v>351.5379434216435</v>
      </c>
      <c r="AA13" s="216">
        <v>215.5553060919024</v>
      </c>
      <c r="AB13" s="216">
        <v>1456.6120341266278</v>
      </c>
      <c r="AC13" s="216">
        <v>585.2230205059122</v>
      </c>
      <c r="AD13" s="216">
        <v>377.5258194881006</v>
      </c>
      <c r="AE13" s="216">
        <v>1903.8691812602904</v>
      </c>
      <c r="AF13" s="216">
        <v>171.64346654692412</v>
      </c>
      <c r="AG13" s="216">
        <v>349357.2025633881</v>
      </c>
      <c r="AH13" s="216">
        <v>48877.051416988266</v>
      </c>
      <c r="AI13" s="216">
        <v>3797.7201635483907</v>
      </c>
      <c r="AJ13" s="216">
        <v>723.3267336012278</v>
      </c>
      <c r="AK13" s="216">
        <v>468.98994014227964</v>
      </c>
      <c r="AL13" s="214">
        <v>115.10170840505674</v>
      </c>
      <c r="AM13" s="214">
        <v>116.46393806384737</v>
      </c>
      <c r="AN13" s="214">
        <v>115.31965286613475</v>
      </c>
      <c r="AO13" s="214">
        <v>29.75779264230051</v>
      </c>
      <c r="AP13" s="214">
        <v>5.734848780907977</v>
      </c>
      <c r="AQ13" s="214">
        <v>8.494205414872516</v>
      </c>
      <c r="AR13" s="214">
        <v>3.823604709680558</v>
      </c>
      <c r="AS13" s="214">
        <v>51.77486012980641</v>
      </c>
      <c r="AT13" s="214">
        <v>27.602315171785346</v>
      </c>
      <c r="AU13" s="214">
        <v>17.660480572670274</v>
      </c>
      <c r="AV13" s="214">
        <v>155.66737350188035</v>
      </c>
      <c r="AW13" s="214">
        <v>11.847885937884413</v>
      </c>
      <c r="AX13" s="216">
        <v>26574.6</v>
      </c>
      <c r="AY13" s="216">
        <v>21300.8</v>
      </c>
      <c r="AZ13" s="216">
        <v>5056.5</v>
      </c>
      <c r="BA13" s="216">
        <v>23971</v>
      </c>
      <c r="BB13" s="216"/>
      <c r="BC13" s="216"/>
      <c r="BD13" s="216"/>
      <c r="BE13" s="216"/>
      <c r="BF13" s="214">
        <v>10.16949152542373</v>
      </c>
      <c r="BG13" s="214">
        <v>7.796610169491524</v>
      </c>
      <c r="BH13" s="214">
        <v>54.576271186440685</v>
      </c>
      <c r="BI13" s="214">
        <v>3.389830508474576</v>
      </c>
      <c r="BJ13" s="214">
        <v>7.966101694915255</v>
      </c>
      <c r="BK13" s="214">
        <v>1.694915254237288</v>
      </c>
      <c r="BL13" s="214">
        <v>1.694915254237288</v>
      </c>
      <c r="BM13" s="214">
        <v>4.23728813559322</v>
      </c>
      <c r="BN13" s="214">
        <v>7.457627118644068</v>
      </c>
      <c r="BO13" s="214">
        <v>88.8135593220339</v>
      </c>
      <c r="BP13" s="216">
        <v>104.8</v>
      </c>
      <c r="BQ13" s="216">
        <v>15748.372881355932</v>
      </c>
      <c r="BR13" s="216">
        <v>11564.42372881356</v>
      </c>
      <c r="BS13" s="218">
        <v>3492.584745762712</v>
      </c>
    </row>
    <row r="14" spans="1:71" ht="30" customHeight="1">
      <c r="A14" s="119" t="s">
        <v>94</v>
      </c>
      <c r="B14" s="214">
        <v>81.19036372224846</v>
      </c>
      <c r="C14" s="214">
        <v>0</v>
      </c>
      <c r="D14" s="214">
        <v>0</v>
      </c>
      <c r="E14" s="214">
        <v>0</v>
      </c>
      <c r="F14" s="214">
        <v>0</v>
      </c>
      <c r="G14" s="214">
        <v>81.19036372224846</v>
      </c>
      <c r="H14" s="215">
        <v>47.09041095890411</v>
      </c>
      <c r="I14" s="215">
        <v>112.6188524590164</v>
      </c>
      <c r="J14" s="214">
        <v>159.87316732604143</v>
      </c>
      <c r="K14" s="214">
        <v>8.073273837482386</v>
      </c>
      <c r="L14" s="214">
        <v>12.90699859088774</v>
      </c>
      <c r="M14" s="214">
        <v>1.3428125</v>
      </c>
      <c r="N14" s="214">
        <v>2.146796875</v>
      </c>
      <c r="O14" s="216">
        <v>19438.154526413782</v>
      </c>
      <c r="P14" s="216">
        <v>796.4277402839191</v>
      </c>
      <c r="Q14" s="216">
        <v>2243.13474517105</v>
      </c>
      <c r="R14" s="216">
        <v>841.8664184314638</v>
      </c>
      <c r="S14" s="216">
        <v>968.291831510356</v>
      </c>
      <c r="T14" s="216">
        <v>530.6609262276006</v>
      </c>
      <c r="U14" s="216">
        <v>12421.398650221085</v>
      </c>
      <c r="V14" s="216">
        <v>1498.5454968582733</v>
      </c>
      <c r="W14" s="216">
        <v>137.82871771003025</v>
      </c>
      <c r="X14" s="216">
        <v>12747.916590851199</v>
      </c>
      <c r="Y14" s="216">
        <v>7680.01018959933</v>
      </c>
      <c r="Z14" s="216">
        <v>495.432876014411</v>
      </c>
      <c r="AA14" s="216">
        <v>215.29167728083266</v>
      </c>
      <c r="AB14" s="216">
        <v>1639.6520979657191</v>
      </c>
      <c r="AC14" s="216">
        <v>636.48604388806</v>
      </c>
      <c r="AD14" s="216">
        <v>146.22075039120782</v>
      </c>
      <c r="AE14" s="216">
        <v>1886.604316023145</v>
      </c>
      <c r="AF14" s="216">
        <v>48.21863968848939</v>
      </c>
      <c r="AG14" s="216">
        <v>321466.885861907</v>
      </c>
      <c r="AH14" s="216">
        <v>53468.984375</v>
      </c>
      <c r="AI14" s="216">
        <v>3935.209438735532</v>
      </c>
      <c r="AJ14" s="216">
        <v>940.381041932523</v>
      </c>
      <c r="AK14" s="216">
        <v>514.8941121712824</v>
      </c>
      <c r="AL14" s="214">
        <v>127.85053534652451</v>
      </c>
      <c r="AM14" s="214">
        <v>124.20007618322065</v>
      </c>
      <c r="AN14" s="214">
        <v>127.1464518913756</v>
      </c>
      <c r="AO14" s="214">
        <v>32.83562462467289</v>
      </c>
      <c r="AP14" s="214">
        <v>7.622555716441921</v>
      </c>
      <c r="AQ14" s="214">
        <v>9.01501016214131</v>
      </c>
      <c r="AR14" s="214">
        <v>3.8882062176816876</v>
      </c>
      <c r="AS14" s="214">
        <v>52.17283721914945</v>
      </c>
      <c r="AT14" s="214">
        <v>28.816524201444942</v>
      </c>
      <c r="AU14" s="214">
        <v>17.321168655886947</v>
      </c>
      <c r="AV14" s="214">
        <v>77.00091790359774</v>
      </c>
      <c r="AW14" s="214">
        <v>13.840195222423713</v>
      </c>
      <c r="AX14" s="216">
        <v>11464.666666666666</v>
      </c>
      <c r="AY14" s="216">
        <v>20566.333333333332</v>
      </c>
      <c r="AZ14" s="216">
        <v>6182</v>
      </c>
      <c r="BA14" s="216">
        <v>26611</v>
      </c>
      <c r="BB14" s="120">
        <v>3780</v>
      </c>
      <c r="BC14" s="120">
        <v>1080</v>
      </c>
      <c r="BD14" s="120">
        <v>0</v>
      </c>
      <c r="BE14" s="120">
        <v>0</v>
      </c>
      <c r="BF14" s="214">
        <v>10.344827586206897</v>
      </c>
      <c r="BG14" s="214">
        <v>8.620689655172415</v>
      </c>
      <c r="BH14" s="214">
        <v>51.724137931034484</v>
      </c>
      <c r="BI14" s="214">
        <v>3.4482758620689653</v>
      </c>
      <c r="BJ14" s="214">
        <v>5.172413793103448</v>
      </c>
      <c r="BK14" s="214">
        <v>1.7241379310344827</v>
      </c>
      <c r="BL14" s="214">
        <v>1.7241379310344827</v>
      </c>
      <c r="BM14" s="214">
        <v>5.172413793103448</v>
      </c>
      <c r="BN14" s="214">
        <v>10.344827586206897</v>
      </c>
      <c r="BO14" s="214">
        <v>87.93103448275862</v>
      </c>
      <c r="BP14" s="216">
        <v>51</v>
      </c>
      <c r="BQ14" s="216">
        <v>17954.08620689655</v>
      </c>
      <c r="BR14" s="216">
        <v>13500.775862068966</v>
      </c>
      <c r="BS14" s="218">
        <v>4078.6206896551726</v>
      </c>
    </row>
    <row r="15" spans="1:71" ht="30" customHeight="1">
      <c r="A15" s="119" t="s">
        <v>101</v>
      </c>
      <c r="B15" s="214">
        <v>67.21917808219177</v>
      </c>
      <c r="C15" s="214">
        <v>0</v>
      </c>
      <c r="D15" s="214">
        <v>0</v>
      </c>
      <c r="E15" s="214">
        <v>0</v>
      </c>
      <c r="F15" s="214">
        <v>0</v>
      </c>
      <c r="G15" s="214">
        <v>67.21917808219177</v>
      </c>
      <c r="H15" s="215">
        <v>40.33150684931507</v>
      </c>
      <c r="I15" s="215">
        <v>106.43032786885246</v>
      </c>
      <c r="J15" s="214">
        <v>176.40785272739623</v>
      </c>
      <c r="K15" s="214">
        <v>10.082876712328767</v>
      </c>
      <c r="L15" s="214">
        <v>17.78698630136986</v>
      </c>
      <c r="M15" s="214">
        <v>1.145335719287326</v>
      </c>
      <c r="N15" s="214">
        <v>2.02046214891465</v>
      </c>
      <c r="O15" s="216">
        <v>20385.503702194146</v>
      </c>
      <c r="P15" s="216">
        <v>701.9903539161742</v>
      </c>
      <c r="Q15" s="216">
        <v>989.1991033217852</v>
      </c>
      <c r="R15" s="216">
        <v>1700.2920997214862</v>
      </c>
      <c r="S15" s="216">
        <v>815.7054547924733</v>
      </c>
      <c r="T15" s="216">
        <v>512.3293254534339</v>
      </c>
      <c r="U15" s="216">
        <v>13707.968208681476</v>
      </c>
      <c r="V15" s="216">
        <v>1670.6745465661302</v>
      </c>
      <c r="W15" s="216">
        <v>287.3446097411861</v>
      </c>
      <c r="X15" s="216">
        <v>10371.789441256882</v>
      </c>
      <c r="Y15" s="216">
        <v>5316.107666833532</v>
      </c>
      <c r="Z15" s="216">
        <v>199.27605991759407</v>
      </c>
      <c r="AA15" s="216">
        <v>215.83426393007048</v>
      </c>
      <c r="AB15" s="216">
        <v>1262.9288767376488</v>
      </c>
      <c r="AC15" s="216">
        <v>530.9792444838076</v>
      </c>
      <c r="AD15" s="216">
        <v>622.2804112595787</v>
      </c>
      <c r="AE15" s="216">
        <v>1922.137933690169</v>
      </c>
      <c r="AF15" s="216">
        <v>302.2449844044823</v>
      </c>
      <c r="AG15" s="216">
        <v>390027.397260274</v>
      </c>
      <c r="AH15" s="216">
        <v>44304.05352835914</v>
      </c>
      <c r="AI15" s="216">
        <v>3646.792823789629</v>
      </c>
      <c r="AJ15" s="216">
        <v>485.0577537478496</v>
      </c>
      <c r="AK15" s="216">
        <v>415.3929760206508</v>
      </c>
      <c r="AL15" s="214">
        <v>100</v>
      </c>
      <c r="AM15" s="214">
        <v>100</v>
      </c>
      <c r="AN15" s="214">
        <v>100</v>
      </c>
      <c r="AO15" s="214">
        <v>26.05858387187412</v>
      </c>
      <c r="AP15" s="214">
        <v>3.4660368080921606</v>
      </c>
      <c r="AQ15" s="214">
        <v>7.868256532733914</v>
      </c>
      <c r="AR15" s="214">
        <v>3.745960944085417</v>
      </c>
      <c r="AS15" s="214">
        <v>51.30662481980004</v>
      </c>
      <c r="AT15" s="214">
        <v>26.173751677455314</v>
      </c>
      <c r="AU15" s="214">
        <v>18.059694057059946</v>
      </c>
      <c r="AV15" s="214">
        <v>242.02260997788153</v>
      </c>
      <c r="AW15" s="214">
        <v>9.66085033177685</v>
      </c>
      <c r="AX15" s="216">
        <v>49239.5</v>
      </c>
      <c r="AY15" s="216">
        <v>22402.5</v>
      </c>
      <c r="AZ15" s="216">
        <v>3931</v>
      </c>
      <c r="BA15" s="216">
        <v>21331</v>
      </c>
      <c r="BB15" s="120">
        <v>3240</v>
      </c>
      <c r="BC15" s="120">
        <v>2160</v>
      </c>
      <c r="BD15" s="120">
        <v>0</v>
      </c>
      <c r="BE15" s="120">
        <v>0</v>
      </c>
      <c r="BF15" s="214">
        <v>10</v>
      </c>
      <c r="BG15" s="214">
        <v>7.000000000000001</v>
      </c>
      <c r="BH15" s="214">
        <v>57.333333333333336</v>
      </c>
      <c r="BI15" s="214">
        <v>3.3333333333333335</v>
      </c>
      <c r="BJ15" s="214">
        <v>10.666666666666668</v>
      </c>
      <c r="BK15" s="214">
        <v>1.6666666666666667</v>
      </c>
      <c r="BL15" s="214">
        <v>1.6666666666666667</v>
      </c>
      <c r="BM15" s="214">
        <v>3.3333333333333335</v>
      </c>
      <c r="BN15" s="214">
        <v>4.666666666666666</v>
      </c>
      <c r="BO15" s="214">
        <v>89.66666666666666</v>
      </c>
      <c r="BP15" s="216">
        <v>53.8</v>
      </c>
      <c r="BQ15" s="216">
        <v>13616.183333333332</v>
      </c>
      <c r="BR15" s="216">
        <v>9692.616666666667</v>
      </c>
      <c r="BS15" s="218">
        <v>2926.0833333333335</v>
      </c>
    </row>
    <row r="16" spans="1:71" ht="30" customHeight="1">
      <c r="A16" s="119" t="s">
        <v>10</v>
      </c>
      <c r="B16" s="214">
        <v>65.20219178082192</v>
      </c>
      <c r="C16" s="214">
        <v>98.83797827113841</v>
      </c>
      <c r="D16" s="214">
        <v>0</v>
      </c>
      <c r="E16" s="214">
        <v>0</v>
      </c>
      <c r="F16" s="214">
        <v>0</v>
      </c>
      <c r="G16" s="214">
        <v>80.27518219480481</v>
      </c>
      <c r="H16" s="215">
        <v>363.6465753424658</v>
      </c>
      <c r="I16" s="215">
        <v>251.63114754098362</v>
      </c>
      <c r="J16" s="214">
        <v>92.5149362243937</v>
      </c>
      <c r="K16" s="214">
        <v>11.810909414486563</v>
      </c>
      <c r="L16" s="214">
        <v>10.926855312333155</v>
      </c>
      <c r="M16" s="214">
        <v>1.067055229520058</v>
      </c>
      <c r="N16" s="214">
        <v>0.9871854650695393</v>
      </c>
      <c r="O16" s="216">
        <v>28780.42808386888</v>
      </c>
      <c r="P16" s="216">
        <v>201.34708545855904</v>
      </c>
      <c r="Q16" s="216">
        <v>344.22252525785234</v>
      </c>
      <c r="R16" s="216">
        <v>3061.2065003654006</v>
      </c>
      <c r="S16" s="216">
        <v>233.57015316693162</v>
      </c>
      <c r="T16" s="216">
        <v>203.01964122925315</v>
      </c>
      <c r="U16" s="216">
        <v>21128.64364767839</v>
      </c>
      <c r="V16" s="216">
        <v>1421.559394564947</v>
      </c>
      <c r="W16" s="216">
        <v>2186.8591361475465</v>
      </c>
      <c r="X16" s="216">
        <v>10350.247565067266</v>
      </c>
      <c r="Y16" s="216">
        <v>627.6751685722662</v>
      </c>
      <c r="Z16" s="216">
        <v>1177.4324896576436</v>
      </c>
      <c r="AA16" s="216">
        <v>2008.3227466692729</v>
      </c>
      <c r="AB16" s="216">
        <v>2570.7922082152513</v>
      </c>
      <c r="AC16" s="216">
        <v>1284.8301247597642</v>
      </c>
      <c r="AD16" s="216">
        <v>290.3759080100329</v>
      </c>
      <c r="AE16" s="216">
        <v>1733.3219323104986</v>
      </c>
      <c r="AF16" s="216">
        <v>657.4969868725366</v>
      </c>
      <c r="AG16" s="216">
        <v>453018.68659903895</v>
      </c>
      <c r="AH16" s="216">
        <v>40927.92025082402</v>
      </c>
      <c r="AI16" s="216">
        <v>463.95097191294855</v>
      </c>
      <c r="AJ16" s="216">
        <v>1323.543108947391</v>
      </c>
      <c r="AK16" s="216">
        <v>0</v>
      </c>
      <c r="AL16" s="214">
        <v>87.5573587961401</v>
      </c>
      <c r="AM16" s="214">
        <v>56.260330395238334</v>
      </c>
      <c r="AN16" s="214">
        <v>64.38359463429907</v>
      </c>
      <c r="AO16" s="214">
        <v>2.038902193350493</v>
      </c>
      <c r="AP16" s="214">
        <v>3.7374209982117543</v>
      </c>
      <c r="AQ16" s="214">
        <v>6.809730223232104</v>
      </c>
      <c r="AR16" s="214">
        <v>3.6283270320469905</v>
      </c>
      <c r="AS16" s="214">
        <v>59.12701703209514</v>
      </c>
      <c r="AT16" s="214">
        <v>8.360786002076866</v>
      </c>
      <c r="AU16" s="214">
        <v>16.79825093688696</v>
      </c>
      <c r="AV16" s="214">
        <v>442.7281657124296</v>
      </c>
      <c r="AW16" s="214">
        <v>15.846074974464539</v>
      </c>
      <c r="AX16" s="216">
        <v>68563.0303030303</v>
      </c>
      <c r="AY16" s="216">
        <v>21011.21212121212</v>
      </c>
      <c r="AZ16" s="216">
        <v>3681</v>
      </c>
      <c r="BA16" s="216">
        <v>16792.636363636364</v>
      </c>
      <c r="BB16" s="216"/>
      <c r="BC16" s="216"/>
      <c r="BD16" s="216"/>
      <c r="BE16" s="216"/>
      <c r="BF16" s="214">
        <v>16.99779249448124</v>
      </c>
      <c r="BG16" s="214">
        <v>6.799116997792494</v>
      </c>
      <c r="BH16" s="214">
        <v>72.67108167770421</v>
      </c>
      <c r="BI16" s="214">
        <v>1.7660044150110374</v>
      </c>
      <c r="BJ16" s="214">
        <v>10.993377483443707</v>
      </c>
      <c r="BK16" s="214">
        <v>0.6622516556291391</v>
      </c>
      <c r="BL16" s="214">
        <v>2.4282560706401766</v>
      </c>
      <c r="BM16" s="214">
        <v>3.532008830022075</v>
      </c>
      <c r="BN16" s="214">
        <v>7.39514348785872</v>
      </c>
      <c r="BO16" s="214">
        <v>106.24724061810153</v>
      </c>
      <c r="BP16" s="216">
        <v>481.29999999999995</v>
      </c>
      <c r="BQ16" s="216">
        <v>28392.33774834437</v>
      </c>
      <c r="BR16" s="216">
        <v>19048.064017660043</v>
      </c>
      <c r="BS16" s="218">
        <v>9231.1412803532</v>
      </c>
    </row>
    <row r="17" spans="1:71" ht="30" customHeight="1">
      <c r="A17" s="119" t="s">
        <v>95</v>
      </c>
      <c r="B17" s="214">
        <v>61.4259621656882</v>
      </c>
      <c r="C17" s="214">
        <v>0</v>
      </c>
      <c r="D17" s="214">
        <v>0</v>
      </c>
      <c r="E17" s="214">
        <v>0</v>
      </c>
      <c r="F17" s="214">
        <v>0</v>
      </c>
      <c r="G17" s="214">
        <v>61.4259621656882</v>
      </c>
      <c r="H17" s="215">
        <v>128.9945205479452</v>
      </c>
      <c r="I17" s="215">
        <v>348.7336065573771</v>
      </c>
      <c r="J17" s="214">
        <v>180.72552726037</v>
      </c>
      <c r="K17" s="214">
        <v>7.084411676196209</v>
      </c>
      <c r="L17" s="214">
        <v>12.803340355100813</v>
      </c>
      <c r="M17" s="214">
        <v>0.6822436677679244</v>
      </c>
      <c r="N17" s="214">
        <v>1.2329884657740682</v>
      </c>
      <c r="O17" s="216">
        <v>42099.844954654545</v>
      </c>
      <c r="P17" s="216">
        <v>390.9479005161098</v>
      </c>
      <c r="Q17" s="216">
        <v>291.48524945309345</v>
      </c>
      <c r="R17" s="216">
        <v>8077.565150903723</v>
      </c>
      <c r="S17" s="216">
        <v>287.3648662999384</v>
      </c>
      <c r="T17" s="216">
        <v>89.62895312533186</v>
      </c>
      <c r="U17" s="216">
        <v>30176.496824756283</v>
      </c>
      <c r="V17" s="216">
        <v>1697.0881209778477</v>
      </c>
      <c r="W17" s="216">
        <v>1089.2678886222202</v>
      </c>
      <c r="X17" s="216">
        <v>12266.620441644827</v>
      </c>
      <c r="Y17" s="216">
        <v>692.6584480144786</v>
      </c>
      <c r="Z17" s="216">
        <v>1574.5848562127605</v>
      </c>
      <c r="AA17" s="216">
        <v>2614.0602413886313</v>
      </c>
      <c r="AB17" s="216">
        <v>2996.8504307153516</v>
      </c>
      <c r="AC17" s="216">
        <v>1480.896922118673</v>
      </c>
      <c r="AD17" s="216">
        <v>259.6631841205298</v>
      </c>
      <c r="AE17" s="216">
        <v>2109.8353527400077</v>
      </c>
      <c r="AF17" s="216">
        <v>538.071006334395</v>
      </c>
      <c r="AG17" s="216">
        <v>455306.34968402045</v>
      </c>
      <c r="AH17" s="216">
        <v>43846.954152900944</v>
      </c>
      <c r="AI17" s="216">
        <v>716.1241999182896</v>
      </c>
      <c r="AJ17" s="216">
        <v>2072.033834188267</v>
      </c>
      <c r="AK17" s="216">
        <v>0</v>
      </c>
      <c r="AL17" s="214">
        <v>81.71531805647999</v>
      </c>
      <c r="AM17" s="214">
        <v>53.93344993409258</v>
      </c>
      <c r="AN17" s="214">
        <v>61.06908135742235</v>
      </c>
      <c r="AO17" s="214">
        <v>2.556076307532867</v>
      </c>
      <c r="AP17" s="214">
        <v>4.881317238858599</v>
      </c>
      <c r="AQ17" s="214">
        <v>8.874356156017615</v>
      </c>
      <c r="AR17" s="214">
        <v>4.303782659818385</v>
      </c>
      <c r="AS17" s="214">
        <v>55.485360868526534</v>
      </c>
      <c r="AT17" s="214">
        <v>11.508382505180025</v>
      </c>
      <c r="AU17" s="214">
        <v>16.61611295966373</v>
      </c>
      <c r="AV17" s="214">
        <v>650.7232889978362</v>
      </c>
      <c r="AW17" s="214">
        <v>20.055381542512144</v>
      </c>
      <c r="AX17" s="216">
        <v>78189.72727272728</v>
      </c>
      <c r="AY17" s="216">
        <v>24412.272727272728</v>
      </c>
      <c r="AZ17" s="216">
        <v>3786.8571428571427</v>
      </c>
      <c r="BA17" s="216">
        <v>18604.428571428572</v>
      </c>
      <c r="BB17" s="120">
        <v>8640</v>
      </c>
      <c r="BC17" s="120">
        <v>2700</v>
      </c>
      <c r="BD17" s="120">
        <v>860</v>
      </c>
      <c r="BE17" s="120">
        <v>0</v>
      </c>
      <c r="BF17" s="214">
        <v>20.476190476190474</v>
      </c>
      <c r="BG17" s="214">
        <v>8.619047619047619</v>
      </c>
      <c r="BH17" s="214">
        <v>83.42857142857142</v>
      </c>
      <c r="BI17" s="214">
        <v>2.380952380952381</v>
      </c>
      <c r="BJ17" s="214">
        <v>13</v>
      </c>
      <c r="BK17" s="214">
        <v>0.4761904761904762</v>
      </c>
      <c r="BL17" s="214">
        <v>3.3333333333333335</v>
      </c>
      <c r="BM17" s="214">
        <v>5.238095238095238</v>
      </c>
      <c r="BN17" s="214">
        <v>4.523809523809524</v>
      </c>
      <c r="BO17" s="214">
        <v>121</v>
      </c>
      <c r="BP17" s="216">
        <v>254.1</v>
      </c>
      <c r="BQ17" s="216">
        <v>27720.614285714284</v>
      </c>
      <c r="BR17" s="216">
        <v>15944.080952380953</v>
      </c>
      <c r="BS17" s="218">
        <v>11723.985714285714</v>
      </c>
    </row>
    <row r="18" spans="1:71" ht="30" customHeight="1">
      <c r="A18" s="119" t="s">
        <v>589</v>
      </c>
      <c r="B18" s="214">
        <v>85.02739726027397</v>
      </c>
      <c r="C18" s="214">
        <v>98.83797827113841</v>
      </c>
      <c r="D18" s="214">
        <v>0</v>
      </c>
      <c r="E18" s="214">
        <v>0</v>
      </c>
      <c r="F18" s="214">
        <v>0</v>
      </c>
      <c r="G18" s="214">
        <v>96.56463160268335</v>
      </c>
      <c r="H18" s="215">
        <v>234.65205479452055</v>
      </c>
      <c r="I18" s="215">
        <v>154.52868852459017</v>
      </c>
      <c r="J18" s="214">
        <v>44.02321128339249</v>
      </c>
      <c r="K18" s="214">
        <v>18.65156794425087</v>
      </c>
      <c r="L18" s="214">
        <v>8.211019163763066</v>
      </c>
      <c r="M18" s="214">
        <v>1.5466069558308353</v>
      </c>
      <c r="N18" s="214">
        <v>0.6808660478890534</v>
      </c>
      <c r="O18" s="216">
        <v>21458.387819914067</v>
      </c>
      <c r="P18" s="216">
        <v>97.11843825892024</v>
      </c>
      <c r="Q18" s="216">
        <v>373.2136185316645</v>
      </c>
      <c r="R18" s="216">
        <v>303.5797683541939</v>
      </c>
      <c r="S18" s="216">
        <v>203.99775826639268</v>
      </c>
      <c r="T18" s="216">
        <v>265.35354007098823</v>
      </c>
      <c r="U18" s="216">
        <v>16154.796375864002</v>
      </c>
      <c r="V18" s="216">
        <v>1270.0938725948065</v>
      </c>
      <c r="W18" s="216">
        <v>2790.2344479730996</v>
      </c>
      <c r="X18" s="216">
        <v>6025.460814215621</v>
      </c>
      <c r="Y18" s="216">
        <v>481.02373690491976</v>
      </c>
      <c r="Z18" s="216">
        <v>281.1563453122928</v>
      </c>
      <c r="AA18" s="216">
        <v>641.3207797374354</v>
      </c>
      <c r="AB18" s="216">
        <v>1609.282588516112</v>
      </c>
      <c r="AC18" s="216">
        <v>842.355125314945</v>
      </c>
      <c r="AD18" s="216">
        <v>359.68704415859963</v>
      </c>
      <c r="AE18" s="216">
        <v>883.6228616894311</v>
      </c>
      <c r="AF18" s="216">
        <v>927.0123325818856</v>
      </c>
      <c r="AG18" s="216">
        <v>449707.7526132404</v>
      </c>
      <c r="AH18" s="216">
        <v>37290.22355448012</v>
      </c>
      <c r="AI18" s="216">
        <v>193.74478123758644</v>
      </c>
      <c r="AJ18" s="216">
        <v>521.5276482939207</v>
      </c>
      <c r="AK18" s="216">
        <v>0</v>
      </c>
      <c r="AL18" s="214">
        <v>110.69500815933722</v>
      </c>
      <c r="AM18" s="214">
        <v>66.1661381583038</v>
      </c>
      <c r="AN18" s="214">
        <v>78.22760707687773</v>
      </c>
      <c r="AO18" s="214">
        <v>1.2810778196060353</v>
      </c>
      <c r="AP18" s="214">
        <v>2.06124961139106</v>
      </c>
      <c r="AQ18" s="214">
        <v>3.7843973389609395</v>
      </c>
      <c r="AR18" s="214">
        <v>2.6385699578413777</v>
      </c>
      <c r="AS18" s="214">
        <v>64.28499394471244</v>
      </c>
      <c r="AT18" s="214">
        <v>3.902586390685915</v>
      </c>
      <c r="AU18" s="214">
        <v>17.05622792297002</v>
      </c>
      <c r="AV18" s="214">
        <v>219.8592656846611</v>
      </c>
      <c r="AW18" s="214">
        <v>11.335759973409646</v>
      </c>
      <c r="AX18" s="216">
        <v>49309.63636363636</v>
      </c>
      <c r="AY18" s="216">
        <v>14209.09090909091</v>
      </c>
      <c r="AZ18" s="216">
        <v>3495.75</v>
      </c>
      <c r="BA18" s="216">
        <v>13622</v>
      </c>
      <c r="BB18" s="120">
        <v>3150</v>
      </c>
      <c r="BC18" s="120">
        <v>840</v>
      </c>
      <c r="BD18" s="120">
        <v>840</v>
      </c>
      <c r="BE18" s="120">
        <v>0</v>
      </c>
      <c r="BF18" s="214">
        <v>13.991769547325102</v>
      </c>
      <c r="BG18" s="214">
        <v>5.22633744855967</v>
      </c>
      <c r="BH18" s="214">
        <v>63.37448559670782</v>
      </c>
      <c r="BI18" s="214">
        <v>1.2345679012345678</v>
      </c>
      <c r="BJ18" s="214">
        <v>9.25925925925926</v>
      </c>
      <c r="BK18" s="214">
        <v>0.823045267489712</v>
      </c>
      <c r="BL18" s="214">
        <v>1.646090534979424</v>
      </c>
      <c r="BM18" s="214">
        <v>2.05761316872428</v>
      </c>
      <c r="BN18" s="214">
        <v>9.876543209876543</v>
      </c>
      <c r="BO18" s="214">
        <v>93.49794238683127</v>
      </c>
      <c r="BP18" s="216">
        <v>227.2</v>
      </c>
      <c r="BQ18" s="216">
        <v>28972.83950617284</v>
      </c>
      <c r="BR18" s="216">
        <v>21730.51851851852</v>
      </c>
      <c r="BS18" s="218">
        <v>7076.831275720165</v>
      </c>
    </row>
    <row r="19" spans="1:71" ht="30" customHeight="1">
      <c r="A19" s="119" t="s">
        <v>11</v>
      </c>
      <c r="B19" s="214">
        <v>77.00035124692658</v>
      </c>
      <c r="C19" s="214">
        <v>93.17223333846391</v>
      </c>
      <c r="D19" s="214">
        <v>0</v>
      </c>
      <c r="E19" s="214">
        <v>0</v>
      </c>
      <c r="F19" s="214">
        <v>0</v>
      </c>
      <c r="G19" s="214">
        <v>82.87503494548506</v>
      </c>
      <c r="H19" s="215">
        <v>203.04383561643834</v>
      </c>
      <c r="I19" s="215">
        <v>163.10860655737704</v>
      </c>
      <c r="J19" s="214">
        <v>107.40240989866552</v>
      </c>
      <c r="K19" s="214">
        <v>10.478014986568642</v>
      </c>
      <c r="L19" s="214">
        <v>11.253640605118054</v>
      </c>
      <c r="M19" s="214">
        <v>1.187390851558119</v>
      </c>
      <c r="N19" s="214">
        <v>1.275286389489706</v>
      </c>
      <c r="O19" s="216">
        <v>25142.83979436251</v>
      </c>
      <c r="P19" s="216">
        <v>548.4880786927716</v>
      </c>
      <c r="Q19" s="216">
        <v>1278.69007299861</v>
      </c>
      <c r="R19" s="216">
        <v>2242.9598844975776</v>
      </c>
      <c r="S19" s="216">
        <v>784.2560483598926</v>
      </c>
      <c r="T19" s="216">
        <v>490.27809636896006</v>
      </c>
      <c r="U19" s="216">
        <v>16921.873945838</v>
      </c>
      <c r="V19" s="216">
        <v>1363.0500195652467</v>
      </c>
      <c r="W19" s="216">
        <v>1513.2436480414513</v>
      </c>
      <c r="X19" s="216">
        <v>8918.90397879317</v>
      </c>
      <c r="Y19" s="216">
        <v>641.7452919079865</v>
      </c>
      <c r="Z19" s="216">
        <v>517.3938716283277</v>
      </c>
      <c r="AA19" s="216">
        <v>1901.1269268942297</v>
      </c>
      <c r="AB19" s="216">
        <v>2197.6079500483684</v>
      </c>
      <c r="AC19" s="216">
        <v>919.5447064587862</v>
      </c>
      <c r="AD19" s="216">
        <v>199.76883550887598</v>
      </c>
      <c r="AE19" s="216">
        <v>1789.5774966393205</v>
      </c>
      <c r="AF19" s="216">
        <v>752.1388997072754</v>
      </c>
      <c r="AG19" s="216">
        <v>363817.1921391206</v>
      </c>
      <c r="AH19" s="216">
        <v>41228.53480733798</v>
      </c>
      <c r="AI19" s="216">
        <v>758.6007234496578</v>
      </c>
      <c r="AJ19" s="216">
        <v>1061.5712910193354</v>
      </c>
      <c r="AK19" s="216">
        <v>0</v>
      </c>
      <c r="AL19" s="214">
        <v>78.66864488906803</v>
      </c>
      <c r="AM19" s="214">
        <v>83.31576495967445</v>
      </c>
      <c r="AN19" s="214">
        <v>81.37896523992494</v>
      </c>
      <c r="AO19" s="214">
        <v>3.564712571003766</v>
      </c>
      <c r="AP19" s="214">
        <v>5.2830649144535045</v>
      </c>
      <c r="AQ19" s="214">
        <v>9.05634406529568</v>
      </c>
      <c r="AR19" s="214">
        <v>4.256359298777941</v>
      </c>
      <c r="AS19" s="214">
        <v>56.82753612623574</v>
      </c>
      <c r="AT19" s="214">
        <v>9.805216925639114</v>
      </c>
      <c r="AU19" s="214">
        <v>31.148679717158352</v>
      </c>
      <c r="AV19" s="214">
        <v>298.71639732479764</v>
      </c>
      <c r="AW19" s="214">
        <v>16.44872095141437</v>
      </c>
      <c r="AX19" s="216">
        <v>49371.0752688172</v>
      </c>
      <c r="AY19" s="216">
        <v>25058.602150537634</v>
      </c>
      <c r="AZ19" s="216">
        <v>3611.8571428571427</v>
      </c>
      <c r="BA19" s="216">
        <v>15646.857142857143</v>
      </c>
      <c r="BB19" s="216"/>
      <c r="BC19" s="216"/>
      <c r="BD19" s="216"/>
      <c r="BE19" s="216"/>
      <c r="BF19" s="214">
        <v>17.551020408163264</v>
      </c>
      <c r="BG19" s="214">
        <v>7.9183673469387745</v>
      </c>
      <c r="BH19" s="214">
        <v>74.6530612244898</v>
      </c>
      <c r="BI19" s="214">
        <v>2.857142857142857</v>
      </c>
      <c r="BJ19" s="214">
        <v>11.020408163265307</v>
      </c>
      <c r="BK19" s="214">
        <v>1.6326530612244898</v>
      </c>
      <c r="BL19" s="214">
        <v>2.857142857142857</v>
      </c>
      <c r="BM19" s="214">
        <v>3.8367346938775513</v>
      </c>
      <c r="BN19" s="214">
        <v>15.46938775510204</v>
      </c>
      <c r="BO19" s="214">
        <v>120.24489795918367</v>
      </c>
      <c r="BP19" s="216">
        <v>294.6</v>
      </c>
      <c r="BQ19" s="216">
        <v>39098.27755102041</v>
      </c>
      <c r="BR19" s="216">
        <v>26832.742857142857</v>
      </c>
      <c r="BS19" s="218">
        <v>11221.01224489796</v>
      </c>
    </row>
    <row r="20" spans="1:71" ht="30" customHeight="1">
      <c r="A20" s="119" t="s">
        <v>100</v>
      </c>
      <c r="B20" s="214">
        <v>75.48801369863014</v>
      </c>
      <c r="C20" s="214">
        <v>96.89684092815209</v>
      </c>
      <c r="D20" s="214">
        <v>0</v>
      </c>
      <c r="E20" s="214">
        <v>0</v>
      </c>
      <c r="F20" s="214">
        <v>0</v>
      </c>
      <c r="G20" s="214">
        <v>82.72272083136514</v>
      </c>
      <c r="H20" s="215">
        <v>119.94794520547946</v>
      </c>
      <c r="I20" s="215">
        <v>193.95901639344262</v>
      </c>
      <c r="J20" s="214">
        <v>108.09711975514493</v>
      </c>
      <c r="K20" s="214">
        <v>12.117630777747024</v>
      </c>
      <c r="L20" s="214">
        <v>13.0988098533075</v>
      </c>
      <c r="M20" s="214">
        <v>1.2353206737958862</v>
      </c>
      <c r="N20" s="214">
        <v>1.3353460681132023</v>
      </c>
      <c r="O20" s="216">
        <v>24946.597839245336</v>
      </c>
      <c r="P20" s="216">
        <v>485.5530938078162</v>
      </c>
      <c r="Q20" s="216">
        <v>1579.589319567849</v>
      </c>
      <c r="R20" s="216">
        <v>2900.047966012654</v>
      </c>
      <c r="S20" s="216">
        <v>711.8841506589616</v>
      </c>
      <c r="T20" s="216">
        <v>456.453712797789</v>
      </c>
      <c r="U20" s="216">
        <v>16095.40668326443</v>
      </c>
      <c r="V20" s="216">
        <v>1601.4024348461662</v>
      </c>
      <c r="W20" s="216">
        <v>1116.260478289669</v>
      </c>
      <c r="X20" s="216">
        <v>10603.093437011368</v>
      </c>
      <c r="Y20" s="216">
        <v>1029.074927101382</v>
      </c>
      <c r="Z20" s="216">
        <v>654.5028102945527</v>
      </c>
      <c r="AA20" s="216">
        <v>3055.2761695473946</v>
      </c>
      <c r="AB20" s="216">
        <v>2214.8079279888434</v>
      </c>
      <c r="AC20" s="216">
        <v>954.2323458564002</v>
      </c>
      <c r="AD20" s="216">
        <v>188.2686049951401</v>
      </c>
      <c r="AE20" s="216">
        <v>2395.8711913113298</v>
      </c>
      <c r="AF20" s="216">
        <v>111.05945991632507</v>
      </c>
      <c r="AG20" s="216">
        <v>441181.5665651813</v>
      </c>
      <c r="AH20" s="216">
        <v>44975.84718264157</v>
      </c>
      <c r="AI20" s="216">
        <v>935.0763388104098</v>
      </c>
      <c r="AJ20" s="216">
        <v>1440.8223297880513</v>
      </c>
      <c r="AK20" s="216">
        <v>0</v>
      </c>
      <c r="AL20" s="214">
        <v>82.12038689078787</v>
      </c>
      <c r="AM20" s="214">
        <v>76.2792433857194</v>
      </c>
      <c r="AN20" s="214">
        <v>78.57812723770103</v>
      </c>
      <c r="AO20" s="214">
        <v>4.388988882608349</v>
      </c>
      <c r="AP20" s="214">
        <v>6.281787390000809</v>
      </c>
      <c r="AQ20" s="214">
        <v>8.531112824492515</v>
      </c>
      <c r="AR20" s="214">
        <v>4.086853798865613</v>
      </c>
      <c r="AS20" s="214">
        <v>55.18129922525979</v>
      </c>
      <c r="AT20" s="214">
        <v>12.320993233901415</v>
      </c>
      <c r="AU20" s="214">
        <v>29.141012279384604</v>
      </c>
      <c r="AV20" s="214">
        <v>283.5731612280066</v>
      </c>
      <c r="AW20" s="214">
        <v>13.625736771049427</v>
      </c>
      <c r="AX20" s="216">
        <v>51671</v>
      </c>
      <c r="AY20" s="216">
        <v>27197</v>
      </c>
      <c r="AZ20" s="216">
        <v>3103.5</v>
      </c>
      <c r="BA20" s="216">
        <v>16286</v>
      </c>
      <c r="BB20" s="120">
        <v>6480</v>
      </c>
      <c r="BC20" s="120">
        <v>3240</v>
      </c>
      <c r="BD20" s="120">
        <v>2700</v>
      </c>
      <c r="BE20" s="120">
        <v>648</v>
      </c>
      <c r="BF20" s="214">
        <v>20.689655172413794</v>
      </c>
      <c r="BG20" s="214">
        <v>6.827586206896552</v>
      </c>
      <c r="BH20" s="214">
        <v>76.55172413793103</v>
      </c>
      <c r="BI20" s="214">
        <v>3.4482758620689653</v>
      </c>
      <c r="BJ20" s="214">
        <v>13.10344827586207</v>
      </c>
      <c r="BK20" s="214">
        <v>2.0689655172413794</v>
      </c>
      <c r="BL20" s="214">
        <v>2.7586206896551726</v>
      </c>
      <c r="BM20" s="214">
        <v>3.4482758620689653</v>
      </c>
      <c r="BN20" s="214">
        <v>22.275862068965516</v>
      </c>
      <c r="BO20" s="214">
        <v>130.48275862068965</v>
      </c>
      <c r="BP20" s="216">
        <v>189.2</v>
      </c>
      <c r="BQ20" s="216">
        <v>41204.737931034484</v>
      </c>
      <c r="BR20" s="216">
        <v>28440.68275862069</v>
      </c>
      <c r="BS20" s="218">
        <v>12090.268965517242</v>
      </c>
    </row>
    <row r="21" spans="1:71" ht="30" customHeight="1">
      <c r="A21" s="119" t="s">
        <v>99</v>
      </c>
      <c r="B21" s="214">
        <v>79.42009132420091</v>
      </c>
      <c r="C21" s="214">
        <v>88.60958904109589</v>
      </c>
      <c r="D21" s="214">
        <v>0</v>
      </c>
      <c r="E21" s="214">
        <v>0</v>
      </c>
      <c r="F21" s="214">
        <v>0</v>
      </c>
      <c r="G21" s="214">
        <v>83.0958904109589</v>
      </c>
      <c r="H21" s="215">
        <v>83.0958904109589</v>
      </c>
      <c r="I21" s="215">
        <v>132.25819672131146</v>
      </c>
      <c r="J21" s="214">
        <v>106.3996043521266</v>
      </c>
      <c r="K21" s="214">
        <v>8.765895953757225</v>
      </c>
      <c r="L21" s="214">
        <v>9.326878612716763</v>
      </c>
      <c r="M21" s="214">
        <v>1.1244161043968266</v>
      </c>
      <c r="N21" s="214">
        <v>1.1963742863498183</v>
      </c>
      <c r="O21" s="216">
        <v>25426.112759643915</v>
      </c>
      <c r="P21" s="216">
        <v>639.3339927464557</v>
      </c>
      <c r="Q21" s="216">
        <v>844.3455324760962</v>
      </c>
      <c r="R21" s="216">
        <v>1294.4609297725026</v>
      </c>
      <c r="S21" s="216">
        <v>888.7240356083086</v>
      </c>
      <c r="T21" s="216">
        <v>539.1031981536432</v>
      </c>
      <c r="U21" s="216">
        <v>18114.86976590834</v>
      </c>
      <c r="V21" s="216">
        <v>1018.9910979228487</v>
      </c>
      <c r="W21" s="216">
        <v>2086.284207055721</v>
      </c>
      <c r="X21" s="216">
        <v>6449.009947011249</v>
      </c>
      <c r="Y21" s="216">
        <v>73.71943850515943</v>
      </c>
      <c r="Z21" s="216">
        <v>316.3211552167581</v>
      </c>
      <c r="AA21" s="216">
        <v>208.54637290446533</v>
      </c>
      <c r="AB21" s="216">
        <v>2172.383874066499</v>
      </c>
      <c r="AC21" s="216">
        <v>868.6746614607542</v>
      </c>
      <c r="AD21" s="216">
        <v>216.6341297139847</v>
      </c>
      <c r="AE21" s="216">
        <v>900.4369247931579</v>
      </c>
      <c r="AF21" s="216">
        <v>1692.2933903504695</v>
      </c>
      <c r="AG21" s="216">
        <v>283031.79190751445</v>
      </c>
      <c r="AH21" s="216">
        <v>36304.96033217172</v>
      </c>
      <c r="AI21" s="216">
        <v>501.76514752160506</v>
      </c>
      <c r="AJ21" s="216">
        <v>509.6244468938196</v>
      </c>
      <c r="AK21" s="216">
        <v>0</v>
      </c>
      <c r="AL21" s="214">
        <v>69.3069306930693</v>
      </c>
      <c r="AM21" s="214">
        <v>112.26843870482399</v>
      </c>
      <c r="AN21" s="214">
        <v>90.95460719588084</v>
      </c>
      <c r="AO21" s="214">
        <v>2.2230391406018644</v>
      </c>
      <c r="AP21" s="214">
        <v>3.6574457004564533</v>
      </c>
      <c r="AQ21" s="214">
        <v>9.911262241011345</v>
      </c>
      <c r="AR21" s="214">
        <v>4.532263170256002</v>
      </c>
      <c r="AS21" s="214">
        <v>59.4652346917092</v>
      </c>
      <c r="AT21" s="214">
        <v>5.774290662583301</v>
      </c>
      <c r="AU21" s="214">
        <v>34.365483761232525</v>
      </c>
      <c r="AV21" s="214">
        <v>320.75525950064696</v>
      </c>
      <c r="AW21" s="214">
        <v>20.557179597770002</v>
      </c>
      <c r="AX21" s="216">
        <v>46696.74418604651</v>
      </c>
      <c r="AY21" s="216">
        <v>22572.093023255817</v>
      </c>
      <c r="AZ21" s="216">
        <v>4289.666666666667</v>
      </c>
      <c r="BA21" s="216">
        <v>14794.666666666666</v>
      </c>
      <c r="BB21" s="120">
        <v>6480</v>
      </c>
      <c r="BC21" s="120">
        <v>2160</v>
      </c>
      <c r="BD21" s="120">
        <v>0</v>
      </c>
      <c r="BE21" s="120">
        <v>0</v>
      </c>
      <c r="BF21" s="214">
        <v>13</v>
      </c>
      <c r="BG21" s="214">
        <v>9.5</v>
      </c>
      <c r="BH21" s="214">
        <v>71.9</v>
      </c>
      <c r="BI21" s="214">
        <v>2</v>
      </c>
      <c r="BJ21" s="214">
        <v>8</v>
      </c>
      <c r="BK21" s="214">
        <v>1</v>
      </c>
      <c r="BL21" s="214">
        <v>3</v>
      </c>
      <c r="BM21" s="214">
        <v>4.4</v>
      </c>
      <c r="BN21" s="214">
        <v>5.6</v>
      </c>
      <c r="BO21" s="214">
        <v>105.4</v>
      </c>
      <c r="BP21" s="216">
        <v>105.4</v>
      </c>
      <c r="BQ21" s="216">
        <v>36043.91</v>
      </c>
      <c r="BR21" s="216">
        <v>24501.23</v>
      </c>
      <c r="BS21" s="218">
        <v>9960.59</v>
      </c>
    </row>
    <row r="22" spans="1:71" ht="30" customHeight="1">
      <c r="A22" s="119" t="s">
        <v>18</v>
      </c>
      <c r="B22" s="214">
        <v>75.85205479452055</v>
      </c>
      <c r="C22" s="214">
        <v>0</v>
      </c>
      <c r="D22" s="214">
        <v>0</v>
      </c>
      <c r="E22" s="214">
        <v>0</v>
      </c>
      <c r="F22" s="214">
        <v>0</v>
      </c>
      <c r="G22" s="214">
        <v>75.85205479452055</v>
      </c>
      <c r="H22" s="215">
        <v>113.77808219178083</v>
      </c>
      <c r="I22" s="215">
        <v>282.72131147540983</v>
      </c>
      <c r="J22" s="214">
        <v>166.11042885694334</v>
      </c>
      <c r="K22" s="214">
        <v>0</v>
      </c>
      <c r="L22" s="214">
        <v>0</v>
      </c>
      <c r="M22" s="214">
        <v>0</v>
      </c>
      <c r="N22" s="214">
        <v>0</v>
      </c>
      <c r="O22" s="216">
        <v>40371.1623203063</v>
      </c>
      <c r="P22" s="216">
        <v>1436.5864817356546</v>
      </c>
      <c r="Q22" s="216">
        <v>4474.198752678851</v>
      </c>
      <c r="R22" s="216">
        <v>7615.329047171856</v>
      </c>
      <c r="S22" s="216">
        <v>1637.5544800019263</v>
      </c>
      <c r="T22" s="216">
        <v>1112.6200967998266</v>
      </c>
      <c r="U22" s="216">
        <v>19905.80076572997</v>
      </c>
      <c r="V22" s="216">
        <v>1834.4771123793012</v>
      </c>
      <c r="W22" s="216">
        <v>2354.5955838089044</v>
      </c>
      <c r="X22" s="216">
        <v>11940.551432216165</v>
      </c>
      <c r="Y22" s="216">
        <v>255.4360431404384</v>
      </c>
      <c r="Z22" s="216">
        <v>2130.073640264409</v>
      </c>
      <c r="AA22" s="216">
        <v>1369.7813985851792</v>
      </c>
      <c r="AB22" s="216">
        <v>2923.9533804940274</v>
      </c>
      <c r="AC22" s="216">
        <v>1670.1119100081178</v>
      </c>
      <c r="AD22" s="216">
        <v>193.23321349878233</v>
      </c>
      <c r="AE22" s="216">
        <v>821.7847616838687</v>
      </c>
      <c r="AF22" s="216">
        <v>2576.1770845413425</v>
      </c>
      <c r="AG22" s="216">
        <v>0</v>
      </c>
      <c r="AH22" s="216">
        <v>0</v>
      </c>
      <c r="AI22" s="216">
        <v>0</v>
      </c>
      <c r="AJ22" s="216">
        <v>0</v>
      </c>
      <c r="AK22" s="216">
        <v>0</v>
      </c>
      <c r="AL22" s="214">
        <v>0</v>
      </c>
      <c r="AM22" s="214">
        <v>0</v>
      </c>
      <c r="AN22" s="214">
        <v>0</v>
      </c>
      <c r="AO22" s="214">
        <v>3.090892583673595</v>
      </c>
      <c r="AP22" s="214">
        <v>13.308504124136448</v>
      </c>
      <c r="AQ22" s="214">
        <v>10.787267511131748</v>
      </c>
      <c r="AR22" s="214">
        <v>6.455954350730978</v>
      </c>
      <c r="AS22" s="214">
        <v>1.0079841909831233</v>
      </c>
      <c r="AT22" s="214">
        <v>0</v>
      </c>
      <c r="AU22" s="214">
        <v>99.16060130724907</v>
      </c>
      <c r="AV22" s="214">
        <v>171.59700668699608</v>
      </c>
      <c r="AW22" s="214">
        <v>10.428637354881326</v>
      </c>
      <c r="AX22" s="216">
        <v>0</v>
      </c>
      <c r="AY22" s="216">
        <v>0</v>
      </c>
      <c r="AZ22" s="216">
        <v>0</v>
      </c>
      <c r="BA22" s="216">
        <v>0</v>
      </c>
      <c r="BB22" s="120">
        <v>6300</v>
      </c>
      <c r="BC22" s="120">
        <v>4200</v>
      </c>
      <c r="BD22" s="120">
        <v>0</v>
      </c>
      <c r="BE22" s="120">
        <v>0</v>
      </c>
      <c r="BF22" s="214">
        <v>16</v>
      </c>
      <c r="BG22" s="214">
        <v>0</v>
      </c>
      <c r="BH22" s="214">
        <v>0</v>
      </c>
      <c r="BI22" s="214">
        <v>0</v>
      </c>
      <c r="BJ22" s="214">
        <v>2</v>
      </c>
      <c r="BK22" s="214">
        <v>0</v>
      </c>
      <c r="BL22" s="214">
        <v>0</v>
      </c>
      <c r="BM22" s="214">
        <v>0</v>
      </c>
      <c r="BN22" s="214">
        <v>0</v>
      </c>
      <c r="BO22" s="214">
        <v>2</v>
      </c>
      <c r="BP22" s="216">
        <v>3</v>
      </c>
      <c r="BQ22" s="216">
        <v>45169.84</v>
      </c>
      <c r="BR22" s="216">
        <v>28666.52666666667</v>
      </c>
      <c r="BS22" s="218">
        <v>15099.7</v>
      </c>
    </row>
    <row r="23" spans="1:71" ht="30" customHeight="1">
      <c r="A23" s="119" t="s">
        <v>21</v>
      </c>
      <c r="B23" s="214">
        <v>74.94361261548264</v>
      </c>
      <c r="C23" s="214">
        <v>0</v>
      </c>
      <c r="D23" s="214">
        <v>0</v>
      </c>
      <c r="E23" s="214">
        <v>0</v>
      </c>
      <c r="F23" s="214">
        <v>0</v>
      </c>
      <c r="G23" s="214">
        <v>74.94361261548264</v>
      </c>
      <c r="H23" s="215">
        <v>161.12876712328767</v>
      </c>
      <c r="I23" s="215">
        <v>434.1570247933884</v>
      </c>
      <c r="J23" s="214">
        <v>178.6472148541114</v>
      </c>
      <c r="K23" s="214">
        <v>5.897122230021057</v>
      </c>
      <c r="L23" s="214">
        <v>10.535044620475283</v>
      </c>
      <c r="M23" s="214">
        <v>1.1315657828914458</v>
      </c>
      <c r="N23" s="214">
        <v>2.021510755377689</v>
      </c>
      <c r="O23" s="216">
        <v>34470.77127116915</v>
      </c>
      <c r="P23" s="216">
        <v>1154.441270489016</v>
      </c>
      <c r="Q23" s="216">
        <v>4326.4809902740935</v>
      </c>
      <c r="R23" s="216">
        <v>6326.889070257771</v>
      </c>
      <c r="S23" s="216">
        <v>1617.6800652927975</v>
      </c>
      <c r="T23" s="216">
        <v>786.2000952186629</v>
      </c>
      <c r="U23" s="216">
        <v>17296.164048153438</v>
      </c>
      <c r="V23" s="216">
        <v>1585.849826566007</v>
      </c>
      <c r="W23" s="216">
        <v>1377.0659049173637</v>
      </c>
      <c r="X23" s="216">
        <v>7631.127101060287</v>
      </c>
      <c r="Y23" s="216">
        <v>145.99394666209812</v>
      </c>
      <c r="Z23" s="216">
        <v>673.2910741819428</v>
      </c>
      <c r="AA23" s="216">
        <v>1835.731825709554</v>
      </c>
      <c r="AB23" s="216">
        <v>1823.977309500695</v>
      </c>
      <c r="AC23" s="216">
        <v>1030.8187234690577</v>
      </c>
      <c r="AD23" s="216">
        <v>235.67091161745952</v>
      </c>
      <c r="AE23" s="216">
        <v>536.4437591609084</v>
      </c>
      <c r="AF23" s="216">
        <v>1349.1995507585707</v>
      </c>
      <c r="AG23" s="216">
        <v>283672.61606337107</v>
      </c>
      <c r="AH23" s="216">
        <v>54432.35079078001</v>
      </c>
      <c r="AI23" s="216">
        <v>430.50928129462164</v>
      </c>
      <c r="AJ23" s="216">
        <v>1936.1415199111534</v>
      </c>
      <c r="AK23" s="216">
        <v>21.798272461402433</v>
      </c>
      <c r="AL23" s="214">
        <v>117.97706623577271</v>
      </c>
      <c r="AM23" s="214">
        <v>102.48919761354718</v>
      </c>
      <c r="AN23" s="214">
        <v>105.30654235487647</v>
      </c>
      <c r="AO23" s="214">
        <v>2.9421006996299486</v>
      </c>
      <c r="AP23" s="214">
        <v>11.494566936732145</v>
      </c>
      <c r="AQ23" s="214">
        <v>10.136804819398055</v>
      </c>
      <c r="AR23" s="214">
        <v>5.462648993466751</v>
      </c>
      <c r="AS23" s="214">
        <v>63.38872188955105</v>
      </c>
      <c r="AT23" s="214">
        <v>12.356634121708268</v>
      </c>
      <c r="AU23" s="214">
        <v>21.035512714517154</v>
      </c>
      <c r="AV23" s="214">
        <v>317.29701363209216</v>
      </c>
      <c r="AW23" s="214">
        <v>17.52523218491805</v>
      </c>
      <c r="AX23" s="216">
        <v>86663.33333333333</v>
      </c>
      <c r="AY23" s="216">
        <v>47796.166666666664</v>
      </c>
      <c r="AZ23" s="216">
        <v>2610.909090909091</v>
      </c>
      <c r="BA23" s="216">
        <v>14049.272727272728</v>
      </c>
      <c r="BB23" s="216">
        <v>8640</v>
      </c>
      <c r="BC23" s="216">
        <v>1620</v>
      </c>
      <c r="BD23" s="216">
        <v>0</v>
      </c>
      <c r="BE23" s="216">
        <v>0</v>
      </c>
      <c r="BF23" s="214">
        <v>29.767441860465116</v>
      </c>
      <c r="BG23" s="214">
        <v>12.604651162790697</v>
      </c>
      <c r="BH23" s="214">
        <v>81.53488372093024</v>
      </c>
      <c r="BI23" s="214">
        <v>3.255813953488372</v>
      </c>
      <c r="BJ23" s="214">
        <v>10</v>
      </c>
      <c r="BK23" s="214">
        <v>0.9302325581395349</v>
      </c>
      <c r="BL23" s="214">
        <v>5.116279069767442</v>
      </c>
      <c r="BM23" s="214">
        <v>2.7906976744186047</v>
      </c>
      <c r="BN23" s="214">
        <v>8.837209302325581</v>
      </c>
      <c r="BO23" s="214">
        <v>125.06976744186045</v>
      </c>
      <c r="BP23" s="216">
        <v>268.9</v>
      </c>
      <c r="BQ23" s="216">
        <v>32912.31162790698</v>
      </c>
      <c r="BR23" s="216">
        <v>23111.423255813952</v>
      </c>
      <c r="BS23" s="218">
        <v>9778.260465116278</v>
      </c>
    </row>
    <row r="24" spans="1:71" ht="30" customHeight="1">
      <c r="A24" s="119" t="s">
        <v>23</v>
      </c>
      <c r="B24" s="214">
        <v>78.12465753424658</v>
      </c>
      <c r="C24" s="214">
        <v>81.97260273972603</v>
      </c>
      <c r="D24" s="214">
        <v>0</v>
      </c>
      <c r="E24" s="214">
        <v>0</v>
      </c>
      <c r="F24" s="214">
        <v>0</v>
      </c>
      <c r="G24" s="214">
        <v>79.01264488935722</v>
      </c>
      <c r="H24" s="215">
        <v>205.43287671232878</v>
      </c>
      <c r="I24" s="215">
        <v>157.18169398907105</v>
      </c>
      <c r="J24" s="214">
        <v>153.44411399917314</v>
      </c>
      <c r="K24" s="214">
        <v>7.715888042807162</v>
      </c>
      <c r="L24" s="214">
        <v>11.839576044453592</v>
      </c>
      <c r="M24" s="214">
        <v>1.2316524310118266</v>
      </c>
      <c r="N24" s="214">
        <v>1.8898981603153746</v>
      </c>
      <c r="O24" s="216">
        <v>19833.695637677876</v>
      </c>
      <c r="P24" s="216">
        <v>451.44899510555723</v>
      </c>
      <c r="Q24" s="216">
        <v>683.5816118320153</v>
      </c>
      <c r="R24" s="216">
        <v>1193.5105290532522</v>
      </c>
      <c r="S24" s="216">
        <v>509.3421175466439</v>
      </c>
      <c r="T24" s="216">
        <v>309.9635917474627</v>
      </c>
      <c r="U24" s="216">
        <v>14368.483522931865</v>
      </c>
      <c r="V24" s="216">
        <v>1651.1475934545163</v>
      </c>
      <c r="W24" s="216">
        <v>666.2176760065614</v>
      </c>
      <c r="X24" s="216">
        <v>9679.741345593922</v>
      </c>
      <c r="Y24" s="216">
        <v>4596.947599885274</v>
      </c>
      <c r="Z24" s="216">
        <v>422.08644411031054</v>
      </c>
      <c r="AA24" s="216">
        <v>1075.4234857505412</v>
      </c>
      <c r="AB24" s="216">
        <v>1164.431542626698</v>
      </c>
      <c r="AC24" s="216">
        <v>338.38879859547876</v>
      </c>
      <c r="AD24" s="216">
        <v>135.71534109180666</v>
      </c>
      <c r="AE24" s="216">
        <v>683.5046976715888</v>
      </c>
      <c r="AF24" s="216">
        <v>1263.243435862225</v>
      </c>
      <c r="AG24" s="216">
        <v>267638.60876723606</v>
      </c>
      <c r="AH24" s="216">
        <v>42721.94480946124</v>
      </c>
      <c r="AI24" s="216">
        <v>2542.990949273837</v>
      </c>
      <c r="AJ24" s="216">
        <v>550.6998526625973</v>
      </c>
      <c r="AK24" s="216">
        <v>631.5831588493392</v>
      </c>
      <c r="AL24" s="214">
        <v>116.44877604651644</v>
      </c>
      <c r="AM24" s="214">
        <v>95.38101380727151</v>
      </c>
      <c r="AN24" s="214">
        <v>112.69855848960326</v>
      </c>
      <c r="AO24" s="214">
        <v>21.63710267782993</v>
      </c>
      <c r="AP24" s="214">
        <v>3.837923005468851</v>
      </c>
      <c r="AQ24" s="214">
        <v>6.619524228424491</v>
      </c>
      <c r="AR24" s="214">
        <v>2.390546085373131</v>
      </c>
      <c r="AS24" s="214">
        <v>65.13737946551332</v>
      </c>
      <c r="AT24" s="214">
        <v>19.885716952943646</v>
      </c>
      <c r="AU24" s="214">
        <v>21.96522329130981</v>
      </c>
      <c r="AV24" s="214">
        <v>218.40559882130077</v>
      </c>
      <c r="AW24" s="214">
        <v>13.540833508735004</v>
      </c>
      <c r="AX24" s="216">
        <v>48262.558139534885</v>
      </c>
      <c r="AY24" s="216">
        <v>20019.53488372093</v>
      </c>
      <c r="AZ24" s="216">
        <v>3216.625</v>
      </c>
      <c r="BA24" s="216">
        <v>7772</v>
      </c>
      <c r="BB24" s="216"/>
      <c r="BC24" s="216"/>
      <c r="BD24" s="216"/>
      <c r="BE24" s="216"/>
      <c r="BF24" s="214">
        <v>21.153846153846153</v>
      </c>
      <c r="BG24" s="214">
        <v>10.26923076923077</v>
      </c>
      <c r="BH24" s="214">
        <v>65.34615384615384</v>
      </c>
      <c r="BI24" s="214">
        <v>4.884615384615385</v>
      </c>
      <c r="BJ24" s="214">
        <v>13.653846153846153</v>
      </c>
      <c r="BK24" s="214">
        <v>9.96153846153846</v>
      </c>
      <c r="BL24" s="214">
        <v>3.076923076923077</v>
      </c>
      <c r="BM24" s="214">
        <v>3.3076923076923075</v>
      </c>
      <c r="BN24" s="214">
        <v>37.730769230769226</v>
      </c>
      <c r="BO24" s="214">
        <v>148.23076923076923</v>
      </c>
      <c r="BP24" s="216">
        <v>385.4</v>
      </c>
      <c r="BQ24" s="216">
        <v>61222.57307692308</v>
      </c>
      <c r="BR24" s="216">
        <v>47715.99230769231</v>
      </c>
      <c r="BS24" s="218">
        <v>11276.892307692307</v>
      </c>
    </row>
    <row r="25" spans="1:71" ht="30" customHeight="1">
      <c r="A25" s="119" t="s">
        <v>96</v>
      </c>
      <c r="B25" s="214">
        <v>73.75123287671232</v>
      </c>
      <c r="C25" s="214">
        <v>0</v>
      </c>
      <c r="D25" s="214">
        <v>0</v>
      </c>
      <c r="E25" s="214">
        <v>0</v>
      </c>
      <c r="F25" s="214">
        <v>0</v>
      </c>
      <c r="G25" s="214">
        <v>73.75123287671232</v>
      </c>
      <c r="H25" s="215">
        <v>92.18904109589042</v>
      </c>
      <c r="I25" s="215">
        <v>189.47131147540983</v>
      </c>
      <c r="J25" s="214">
        <v>137.39189871912984</v>
      </c>
      <c r="K25" s="214">
        <v>8.85267034990792</v>
      </c>
      <c r="L25" s="214">
        <v>12.162851881083926</v>
      </c>
      <c r="M25" s="214">
        <v>1.1360613119956784</v>
      </c>
      <c r="N25" s="214">
        <v>1.5608562071643202</v>
      </c>
      <c r="O25" s="216">
        <v>19424.79717079259</v>
      </c>
      <c r="P25" s="216">
        <v>642.663972183423</v>
      </c>
      <c r="Q25" s="216">
        <v>819.6083093108265</v>
      </c>
      <c r="R25" s="216">
        <v>1225.6827840351866</v>
      </c>
      <c r="S25" s="216">
        <v>634.313055365687</v>
      </c>
      <c r="T25" s="216">
        <v>342.47674522274065</v>
      </c>
      <c r="U25" s="216">
        <v>13426.63972183423</v>
      </c>
      <c r="V25" s="216">
        <v>1669.826740764956</v>
      </c>
      <c r="W25" s="216">
        <v>663.5858420755446</v>
      </c>
      <c r="X25" s="216">
        <v>9712.314248015402</v>
      </c>
      <c r="Y25" s="216">
        <v>4852.3717851657975</v>
      </c>
      <c r="Z25" s="216">
        <v>430.1010144708096</v>
      </c>
      <c r="AA25" s="216">
        <v>1114.036036425775</v>
      </c>
      <c r="AB25" s="216">
        <v>1026.2594363089702</v>
      </c>
      <c r="AC25" s="216">
        <v>378.42573165192186</v>
      </c>
      <c r="AD25" s="216">
        <v>106.55188077264172</v>
      </c>
      <c r="AE25" s="216">
        <v>699.5955095066081</v>
      </c>
      <c r="AF25" s="216">
        <v>1104.9728537128767</v>
      </c>
      <c r="AG25" s="216">
        <v>290090.76558800315</v>
      </c>
      <c r="AH25" s="216">
        <v>37227.28653904588</v>
      </c>
      <c r="AI25" s="216">
        <v>2512.606409614422</v>
      </c>
      <c r="AJ25" s="216">
        <v>540.8112168252378</v>
      </c>
      <c r="AK25" s="216">
        <v>795.3876786828732</v>
      </c>
      <c r="AL25" s="214">
        <v>122.54430587871875</v>
      </c>
      <c r="AM25" s="214">
        <v>109.86805555555557</v>
      </c>
      <c r="AN25" s="214">
        <v>120.29913040626141</v>
      </c>
      <c r="AO25" s="214">
        <v>22.306112176740264</v>
      </c>
      <c r="AP25" s="214">
        <v>4.30450693112408</v>
      </c>
      <c r="AQ25" s="214">
        <v>6.238601169017852</v>
      </c>
      <c r="AR25" s="214">
        <v>2.6317865839557064</v>
      </c>
      <c r="AS25" s="214">
        <v>69.34790669314371</v>
      </c>
      <c r="AT25" s="214">
        <v>20.097311371670113</v>
      </c>
      <c r="AU25" s="214">
        <v>20.86426670402017</v>
      </c>
      <c r="AV25" s="214">
        <v>193.59038557836755</v>
      </c>
      <c r="AW25" s="214">
        <v>15.225338007010517</v>
      </c>
      <c r="AX25" s="216">
        <v>38660</v>
      </c>
      <c r="AY25" s="216">
        <v>17197.25</v>
      </c>
      <c r="AZ25" s="216">
        <v>3040.5</v>
      </c>
      <c r="BA25" s="216">
        <v>7254.75</v>
      </c>
      <c r="BB25" s="120">
        <v>5400</v>
      </c>
      <c r="BC25" s="120">
        <v>1620</v>
      </c>
      <c r="BD25" s="120">
        <v>2160</v>
      </c>
      <c r="BE25" s="120">
        <v>486</v>
      </c>
      <c r="BF25" s="214">
        <v>26.400000000000002</v>
      </c>
      <c r="BG25" s="214">
        <v>9.84</v>
      </c>
      <c r="BH25" s="214">
        <v>65.75999999999999</v>
      </c>
      <c r="BI25" s="214">
        <v>4.16</v>
      </c>
      <c r="BJ25" s="214">
        <v>14.56</v>
      </c>
      <c r="BK25" s="214">
        <v>10.479999999999999</v>
      </c>
      <c r="BL25" s="214">
        <v>3.2</v>
      </c>
      <c r="BM25" s="214">
        <v>3.2</v>
      </c>
      <c r="BN25" s="214">
        <v>49.36000000000001</v>
      </c>
      <c r="BO25" s="214">
        <v>160.56</v>
      </c>
      <c r="BP25" s="216">
        <v>200.7</v>
      </c>
      <c r="BQ25" s="216">
        <v>59689.496</v>
      </c>
      <c r="BR25" s="216">
        <v>47144.016</v>
      </c>
      <c r="BS25" s="218">
        <v>10516.144</v>
      </c>
    </row>
    <row r="26" spans="1:71" ht="30" customHeight="1">
      <c r="A26" s="119" t="s">
        <v>98</v>
      </c>
      <c r="B26" s="214">
        <v>87.97564687975647</v>
      </c>
      <c r="C26" s="214">
        <v>0</v>
      </c>
      <c r="D26" s="214">
        <v>0</v>
      </c>
      <c r="E26" s="214">
        <v>0</v>
      </c>
      <c r="F26" s="214">
        <v>0</v>
      </c>
      <c r="G26" s="214">
        <v>87.97564687975647</v>
      </c>
      <c r="H26" s="215">
        <v>31.671232876712327</v>
      </c>
      <c r="I26" s="215">
        <v>111.94672131147541</v>
      </c>
      <c r="J26" s="214">
        <v>236.28892733564015</v>
      </c>
      <c r="K26" s="214">
        <v>5.5126371006199335</v>
      </c>
      <c r="L26" s="214">
        <v>13.025751072961373</v>
      </c>
      <c r="M26" s="214">
        <v>1.259122099989108</v>
      </c>
      <c r="N26" s="214">
        <v>2.9751661039102495</v>
      </c>
      <c r="O26" s="216">
        <v>18270.501730103806</v>
      </c>
      <c r="P26" s="216">
        <v>263.84083044982697</v>
      </c>
      <c r="Q26" s="216">
        <v>525</v>
      </c>
      <c r="R26" s="216">
        <v>974.0484429065745</v>
      </c>
      <c r="S26" s="216">
        <v>329.6712802768166</v>
      </c>
      <c r="T26" s="216">
        <v>214.61937716262977</v>
      </c>
      <c r="U26" s="216">
        <v>13573.09688581315</v>
      </c>
      <c r="V26" s="216">
        <v>1760.8131487889273</v>
      </c>
      <c r="W26" s="216">
        <v>629.4117647058823</v>
      </c>
      <c r="X26" s="216">
        <v>7203.58777228629</v>
      </c>
      <c r="Y26" s="216">
        <v>3427.1279516749037</v>
      </c>
      <c r="Z26" s="216">
        <v>240.6736225517115</v>
      </c>
      <c r="AA26" s="216">
        <v>239.20922570016475</v>
      </c>
      <c r="AB26" s="216">
        <v>873.6225517115138</v>
      </c>
      <c r="AC26" s="216">
        <v>192.16547684422477</v>
      </c>
      <c r="AD26" s="216">
        <v>107.26706937580084</v>
      </c>
      <c r="AE26" s="216">
        <v>574.0801757276222</v>
      </c>
      <c r="AF26" s="216">
        <v>1549.4416987003478</v>
      </c>
      <c r="AG26" s="216">
        <v>194550.7868383405</v>
      </c>
      <c r="AH26" s="216">
        <v>44436.66267291144</v>
      </c>
      <c r="AI26" s="216">
        <v>2062.327974276527</v>
      </c>
      <c r="AJ26" s="216">
        <v>348.73311897106106</v>
      </c>
      <c r="AK26" s="216">
        <v>0</v>
      </c>
      <c r="AL26" s="214">
        <v>120.56677435046711</v>
      </c>
      <c r="AM26" s="214">
        <v>93.25809544884561</v>
      </c>
      <c r="AN26" s="214">
        <v>116.61687826736372</v>
      </c>
      <c r="AO26" s="214">
        <v>23.693234601309403</v>
      </c>
      <c r="AP26" s="214">
        <v>3.0989795893355687</v>
      </c>
      <c r="AQ26" s="214">
        <v>6.783292031580521</v>
      </c>
      <c r="AR26" s="214">
        <v>1.8947332298951156</v>
      </c>
      <c r="AS26" s="214">
        <v>71.72651069949403</v>
      </c>
      <c r="AT26" s="214">
        <v>19.73558152902855</v>
      </c>
      <c r="AU26" s="214">
        <v>25.95082633404151</v>
      </c>
      <c r="AV26" s="214">
        <v>145.2887459807074</v>
      </c>
      <c r="AW26" s="214">
        <v>4.22636655948553</v>
      </c>
      <c r="AX26" s="216">
        <v>56481</v>
      </c>
      <c r="AY26" s="216">
        <v>27674</v>
      </c>
      <c r="AZ26" s="216">
        <v>1643</v>
      </c>
      <c r="BA26" s="216">
        <v>7730</v>
      </c>
      <c r="BB26" s="120">
        <v>3240</v>
      </c>
      <c r="BC26" s="120">
        <v>1620</v>
      </c>
      <c r="BD26" s="120">
        <v>1620</v>
      </c>
      <c r="BE26" s="120">
        <v>486</v>
      </c>
      <c r="BF26" s="214">
        <v>27.77777777777778</v>
      </c>
      <c r="BG26" s="214">
        <v>14.722222222222223</v>
      </c>
      <c r="BH26" s="214">
        <v>70.55555555555554</v>
      </c>
      <c r="BI26" s="214">
        <v>7.222222222222223</v>
      </c>
      <c r="BJ26" s="214">
        <v>11.944444444444443</v>
      </c>
      <c r="BK26" s="214">
        <v>2.7777777777777777</v>
      </c>
      <c r="BL26" s="214">
        <v>2.7777777777777777</v>
      </c>
      <c r="BM26" s="214">
        <v>2.7777777777777777</v>
      </c>
      <c r="BN26" s="214">
        <v>27.222222222222225</v>
      </c>
      <c r="BO26" s="214">
        <v>140</v>
      </c>
      <c r="BP26" s="216">
        <v>50.4</v>
      </c>
      <c r="BQ26" s="216">
        <v>69429.80555555556</v>
      </c>
      <c r="BR26" s="216">
        <v>50745.583333333336</v>
      </c>
      <c r="BS26" s="218">
        <v>13409.527777777777</v>
      </c>
    </row>
    <row r="27" spans="1:71" ht="30" customHeight="1">
      <c r="A27" s="124" t="s">
        <v>97</v>
      </c>
      <c r="B27" s="219">
        <v>83.04882332279593</v>
      </c>
      <c r="C27" s="219">
        <v>81.97260273972603</v>
      </c>
      <c r="D27" s="219">
        <v>0</v>
      </c>
      <c r="E27" s="219">
        <v>0</v>
      </c>
      <c r="F27" s="219">
        <v>0</v>
      </c>
      <c r="G27" s="219">
        <v>82.39656842396569</v>
      </c>
      <c r="H27" s="220">
        <v>81.57260273972602</v>
      </c>
      <c r="I27" s="220">
        <v>170.12704918032787</v>
      </c>
      <c r="J27" s="219">
        <v>139.42029959024654</v>
      </c>
      <c r="K27" s="219">
        <v>7.794240837696335</v>
      </c>
      <c r="L27" s="219">
        <v>10.86675392670157</v>
      </c>
      <c r="M27" s="219">
        <v>1.3484601449275362</v>
      </c>
      <c r="N27" s="219">
        <v>1.8800271739130434</v>
      </c>
      <c r="O27" s="221">
        <v>20902.733928931284</v>
      </c>
      <c r="P27" s="221">
        <v>308.1883522536441</v>
      </c>
      <c r="Q27" s="221">
        <v>591.4220460804729</v>
      </c>
      <c r="R27" s="221">
        <v>1242.3591052596225</v>
      </c>
      <c r="S27" s="221">
        <v>437.8652515617653</v>
      </c>
      <c r="T27" s="221">
        <v>310.2371196345805</v>
      </c>
      <c r="U27" s="221">
        <v>15741.720964599986</v>
      </c>
      <c r="V27" s="221">
        <v>1587.4588567206288</v>
      </c>
      <c r="W27" s="221">
        <v>683.4822328205818</v>
      </c>
      <c r="X27" s="221">
        <v>11272.819252728192</v>
      </c>
      <c r="Y27" s="221">
        <v>5082.243260822433</v>
      </c>
      <c r="Z27" s="221">
        <v>532.5335453253355</v>
      </c>
      <c r="AA27" s="221">
        <v>1582.6648358266484</v>
      </c>
      <c r="AB27" s="221">
        <v>1509.6721350967214</v>
      </c>
      <c r="AC27" s="221">
        <v>390.01710390017104</v>
      </c>
      <c r="AD27" s="221">
        <v>186.91431186914312</v>
      </c>
      <c r="AE27" s="221">
        <v>737.5876273758762</v>
      </c>
      <c r="AF27" s="221">
        <v>1251.1864325118643</v>
      </c>
      <c r="AG27" s="221">
        <v>285419.89528795815</v>
      </c>
      <c r="AH27" s="221">
        <v>49379.710144927536</v>
      </c>
      <c r="AI27" s="221">
        <v>2839.1667251174863</v>
      </c>
      <c r="AJ27" s="221">
        <v>671.9225643543523</v>
      </c>
      <c r="AK27" s="221">
        <v>691.6773023443272</v>
      </c>
      <c r="AL27" s="219">
        <v>108.77266663372696</v>
      </c>
      <c r="AM27" s="219">
        <v>82.91577936448286</v>
      </c>
      <c r="AN27" s="219">
        <v>103.82439429776898</v>
      </c>
      <c r="AO27" s="219">
        <v>20.19115769546842</v>
      </c>
      <c r="AP27" s="219">
        <v>3.642562074430618</v>
      </c>
      <c r="AQ27" s="219">
        <v>6.943476314862644</v>
      </c>
      <c r="AR27" s="219">
        <v>2.332101872505283</v>
      </c>
      <c r="AS27" s="219">
        <v>58.6392315214991</v>
      </c>
      <c r="AT27" s="219">
        <v>19.73942395659169</v>
      </c>
      <c r="AU27" s="219">
        <v>21.5261522445503</v>
      </c>
      <c r="AV27" s="219">
        <v>286.0868345374202</v>
      </c>
      <c r="AW27" s="219">
        <v>16.73283299431858</v>
      </c>
      <c r="AX27" s="221">
        <v>56649.166666666664</v>
      </c>
      <c r="AY27" s="221">
        <v>21029.166666666668</v>
      </c>
      <c r="AZ27" s="221">
        <v>3976</v>
      </c>
      <c r="BA27" s="221">
        <v>8475.666666666666</v>
      </c>
      <c r="BB27" s="125">
        <v>5400</v>
      </c>
      <c r="BC27" s="125">
        <v>1620</v>
      </c>
      <c r="BD27" s="125">
        <v>0</v>
      </c>
      <c r="BE27" s="125">
        <v>0</v>
      </c>
      <c r="BF27" s="219">
        <v>12.121212121212121</v>
      </c>
      <c r="BG27" s="219">
        <v>9.191919191919192</v>
      </c>
      <c r="BH27" s="219">
        <v>62.92929292929293</v>
      </c>
      <c r="BI27" s="219">
        <v>4.94949494949495</v>
      </c>
      <c r="BJ27" s="219">
        <v>13.131313131313133</v>
      </c>
      <c r="BK27" s="219">
        <v>11.91919191919192</v>
      </c>
      <c r="BL27" s="219">
        <v>3.0303030303030303</v>
      </c>
      <c r="BM27" s="219">
        <v>3.6363636363636362</v>
      </c>
      <c r="BN27" s="219">
        <v>26.86868686868687</v>
      </c>
      <c r="BO27" s="219">
        <v>135.65656565656568</v>
      </c>
      <c r="BP27" s="221">
        <v>134.3</v>
      </c>
      <c r="BQ27" s="221">
        <v>60173.82828282828</v>
      </c>
      <c r="BR27" s="221">
        <v>47336.51515151515</v>
      </c>
      <c r="BS27" s="222">
        <v>11461.929292929293</v>
      </c>
    </row>
    <row r="28" spans="1:71" ht="30" customHeight="1" thickBot="1">
      <c r="A28" s="495" t="s">
        <v>4</v>
      </c>
      <c r="B28" s="223">
        <v>76.39996141230947</v>
      </c>
      <c r="C28" s="223">
        <v>96.63430230852718</v>
      </c>
      <c r="D28" s="223">
        <v>0</v>
      </c>
      <c r="E28" s="223">
        <v>0</v>
      </c>
      <c r="F28" s="223">
        <v>0</v>
      </c>
      <c r="G28" s="223">
        <v>81.40761228593621</v>
      </c>
      <c r="H28" s="224">
        <v>109.72583170254403</v>
      </c>
      <c r="I28" s="224">
        <v>215.3702401874634</v>
      </c>
      <c r="J28" s="223">
        <v>131.13524368689795</v>
      </c>
      <c r="K28" s="223">
        <v>10.972797902111587</v>
      </c>
      <c r="L28" s="223">
        <v>14.389205268204858</v>
      </c>
      <c r="M28" s="223">
        <v>1.473240161959489</v>
      </c>
      <c r="N28" s="223">
        <v>1.9319370764788262</v>
      </c>
      <c r="O28" s="225">
        <v>24126.565233752866</v>
      </c>
      <c r="P28" s="225">
        <v>492.11430731997024</v>
      </c>
      <c r="Q28" s="225">
        <v>1286.0483075589577</v>
      </c>
      <c r="R28" s="225">
        <v>3259.873836051072</v>
      </c>
      <c r="S28" s="225">
        <v>637.757513389537</v>
      </c>
      <c r="T28" s="225">
        <v>376.3320426824375</v>
      </c>
      <c r="U28" s="225">
        <v>15537.81975712459</v>
      </c>
      <c r="V28" s="225">
        <v>1296.9757392112347</v>
      </c>
      <c r="W28" s="225">
        <v>1239.643730415071</v>
      </c>
      <c r="X28" s="225">
        <v>8410.959723858045</v>
      </c>
      <c r="Y28" s="225">
        <v>1450.5762477661387</v>
      </c>
      <c r="Z28" s="225">
        <v>761.853404309142</v>
      </c>
      <c r="AA28" s="225">
        <v>1267.8226076265446</v>
      </c>
      <c r="AB28" s="225">
        <v>1795.4354431137235</v>
      </c>
      <c r="AC28" s="225">
        <v>852.3570804897223</v>
      </c>
      <c r="AD28" s="225">
        <v>205.089531249575</v>
      </c>
      <c r="AE28" s="225">
        <v>994.4224873992553</v>
      </c>
      <c r="AF28" s="225">
        <v>1083.4029219039435</v>
      </c>
      <c r="AG28" s="225">
        <v>385762.9503512789</v>
      </c>
      <c r="AH28" s="225">
        <v>51793.669811791726</v>
      </c>
      <c r="AI28" s="225">
        <v>905.0396883268401</v>
      </c>
      <c r="AJ28" s="225">
        <v>943.8746023258201</v>
      </c>
      <c r="AK28" s="225">
        <v>121.03285363448124</v>
      </c>
      <c r="AL28" s="223">
        <v>114.45911738952874</v>
      </c>
      <c r="AM28" s="223">
        <v>104.7432384265996</v>
      </c>
      <c r="AN28" s="223">
        <v>109.49914091103912</v>
      </c>
      <c r="AO28" s="223">
        <v>6.810532271521945</v>
      </c>
      <c r="AP28" s="223">
        <v>6.499850015987642</v>
      </c>
      <c r="AQ28" s="223">
        <v>8.511152616354796</v>
      </c>
      <c r="AR28" s="223">
        <v>4.249800668127665</v>
      </c>
      <c r="AS28" s="223">
        <v>52.958496444056</v>
      </c>
      <c r="AT28" s="223">
        <v>11.047213831650971</v>
      </c>
      <c r="AU28" s="223">
        <v>30.969163192603638</v>
      </c>
      <c r="AV28" s="223">
        <v>288.32467960366455</v>
      </c>
      <c r="AW28" s="223">
        <v>15.353329120282599</v>
      </c>
      <c r="AX28" s="225">
        <v>72696.69260700389</v>
      </c>
      <c r="AY28" s="225">
        <v>32640.60311284047</v>
      </c>
      <c r="AZ28" s="225">
        <v>4233.510638297872</v>
      </c>
      <c r="BA28" s="225">
        <v>17823.936170212764</v>
      </c>
      <c r="BB28" s="225"/>
      <c r="BC28" s="225"/>
      <c r="BD28" s="225"/>
      <c r="BE28" s="225"/>
      <c r="BF28" s="223">
        <v>16.85214626391097</v>
      </c>
      <c r="BG28" s="223">
        <v>7.46687864334923</v>
      </c>
      <c r="BH28" s="223">
        <v>57.583465818759926</v>
      </c>
      <c r="BI28" s="223">
        <v>2.474827768945416</v>
      </c>
      <c r="BJ28" s="223">
        <v>9.0302066772655</v>
      </c>
      <c r="BK28" s="223">
        <v>2.1144674085850554</v>
      </c>
      <c r="BL28" s="223">
        <v>2.4907260201377848</v>
      </c>
      <c r="BM28" s="223">
        <v>2.7027027027027026</v>
      </c>
      <c r="BN28" s="223">
        <v>12.50132485426603</v>
      </c>
      <c r="BO28" s="223">
        <v>96.36459989401166</v>
      </c>
      <c r="BP28" s="225">
        <v>1818.4</v>
      </c>
      <c r="BQ28" s="225">
        <v>34735.284578696344</v>
      </c>
      <c r="BR28" s="225">
        <v>24162.663487016427</v>
      </c>
      <c r="BS28" s="226">
        <v>9734.900370959194</v>
      </c>
    </row>
  </sheetData>
  <sheetProtection/>
  <mergeCells count="31">
    <mergeCell ref="O5:S5"/>
    <mergeCell ref="O6:S6"/>
    <mergeCell ref="B4:G4"/>
    <mergeCell ref="K6:L6"/>
    <mergeCell ref="M6:N6"/>
    <mergeCell ref="H4:N4"/>
    <mergeCell ref="K5:N5"/>
    <mergeCell ref="T4:AH4"/>
    <mergeCell ref="A4:A7"/>
    <mergeCell ref="G6:G7"/>
    <mergeCell ref="H5:I5"/>
    <mergeCell ref="H6:I6"/>
    <mergeCell ref="O4:S4"/>
    <mergeCell ref="AG5:AH5"/>
    <mergeCell ref="BB6:BC6"/>
    <mergeCell ref="BD6:BE6"/>
    <mergeCell ref="BG4:BO4"/>
    <mergeCell ref="T6:W6"/>
    <mergeCell ref="AG6:AH6"/>
    <mergeCell ref="BB5:BE5"/>
    <mergeCell ref="AO4:AR4"/>
    <mergeCell ref="T5:AF5"/>
    <mergeCell ref="AI6:AJ6"/>
    <mergeCell ref="BQ4:BS4"/>
    <mergeCell ref="AI4:AK4"/>
    <mergeCell ref="AL4:AN4"/>
    <mergeCell ref="AI5:AJ5"/>
    <mergeCell ref="AL5:AN5"/>
    <mergeCell ref="BB4:BF4"/>
    <mergeCell ref="AS4:AU4"/>
    <mergeCell ref="AV4:BA4"/>
  </mergeCells>
  <printOptions horizontalCentered="1"/>
  <pageMargins left="0.5905511811023623" right="0.5905511811023623" top="0.7874015748031497" bottom="0.7874015748031497" header="0.5118110236220472" footer="0.5118110236220472"/>
  <pageSetup fitToWidth="4" horizontalDpi="300" verticalDpi="300" orientation="landscape" pageOrder="overThenDown" paperSize="9" scale="52" r:id="rId1"/>
  <colBreaks count="1" manualBreakCount="1">
    <brk id="5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2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93" customWidth="1"/>
    <col min="2" max="2" width="18.625" style="93" customWidth="1"/>
    <col min="3" max="5" width="16.625" style="93" customWidth="1"/>
    <col min="6" max="8" width="15.625" style="93" customWidth="1"/>
    <col min="9" max="13" width="14.25390625" style="93" customWidth="1"/>
    <col min="14" max="24" width="15.75390625" style="93" customWidth="1"/>
    <col min="25" max="25" width="9.125" style="93" customWidth="1"/>
    <col min="26" max="26" width="13.00390625" style="93" bestFit="1" customWidth="1"/>
    <col min="27" max="27" width="9.125" style="104" customWidth="1"/>
    <col min="28" max="16384" width="9.125" style="93" customWidth="1"/>
  </cols>
  <sheetData>
    <row r="1" ht="30.75" customHeight="1">
      <c r="B1" s="229" t="s">
        <v>12</v>
      </c>
    </row>
    <row r="2" ht="30.75" customHeight="1">
      <c r="B2" s="230" t="s">
        <v>464</v>
      </c>
    </row>
    <row r="3" spans="1:24" ht="30.75" customHeight="1" thickBot="1">
      <c r="A3" s="457"/>
      <c r="B3" s="254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245" t="s">
        <v>465</v>
      </c>
      <c r="N3" s="246" t="s">
        <v>489</v>
      </c>
      <c r="O3" s="182"/>
      <c r="P3" s="182"/>
      <c r="Q3" s="182"/>
      <c r="R3" s="182"/>
      <c r="S3" s="182"/>
      <c r="T3" s="182"/>
      <c r="U3" s="182"/>
      <c r="V3" s="182"/>
      <c r="W3" s="182"/>
      <c r="X3" s="464" t="s">
        <v>91</v>
      </c>
    </row>
    <row r="4" spans="1:27" s="94" customFormat="1" ht="30.75" customHeight="1">
      <c r="A4" s="614" t="s">
        <v>466</v>
      </c>
      <c r="B4" s="68"/>
      <c r="C4" s="523" t="s">
        <v>467</v>
      </c>
      <c r="D4" s="607"/>
      <c r="E4" s="607"/>
      <c r="F4" s="607"/>
      <c r="G4" s="607"/>
      <c r="H4" s="607"/>
      <c r="I4" s="607"/>
      <c r="J4" s="607"/>
      <c r="K4" s="607"/>
      <c r="L4" s="607"/>
      <c r="M4" s="608"/>
      <c r="N4" s="609" t="s">
        <v>490</v>
      </c>
      <c r="O4" s="610"/>
      <c r="P4" s="610"/>
      <c r="Q4" s="610"/>
      <c r="R4" s="610"/>
      <c r="S4" s="610"/>
      <c r="T4" s="610"/>
      <c r="U4" s="610"/>
      <c r="V4" s="610"/>
      <c r="W4" s="610"/>
      <c r="X4" s="611"/>
      <c r="AA4" s="104"/>
    </row>
    <row r="5" spans="1:27" s="94" customFormat="1" ht="30.75" customHeight="1">
      <c r="A5" s="615"/>
      <c r="B5" s="342" t="s">
        <v>468</v>
      </c>
      <c r="C5" s="612" t="s">
        <v>469</v>
      </c>
      <c r="D5" s="613"/>
      <c r="E5" s="613"/>
      <c r="F5" s="95" t="s">
        <v>470</v>
      </c>
      <c r="G5" s="75" t="s">
        <v>471</v>
      </c>
      <c r="H5" s="75" t="s">
        <v>472</v>
      </c>
      <c r="I5" s="75" t="s">
        <v>473</v>
      </c>
      <c r="J5" s="75" t="s">
        <v>474</v>
      </c>
      <c r="K5" s="75" t="s">
        <v>475</v>
      </c>
      <c r="L5" s="75" t="s">
        <v>476</v>
      </c>
      <c r="M5" s="75" t="s">
        <v>477</v>
      </c>
      <c r="N5" s="342" t="s">
        <v>82</v>
      </c>
      <c r="O5" s="342" t="s">
        <v>491</v>
      </c>
      <c r="P5" s="342" t="s">
        <v>492</v>
      </c>
      <c r="Q5" s="342" t="s">
        <v>493</v>
      </c>
      <c r="R5" s="342" t="s">
        <v>494</v>
      </c>
      <c r="S5" s="342" t="s">
        <v>495</v>
      </c>
      <c r="T5" s="342" t="s">
        <v>496</v>
      </c>
      <c r="U5" s="342" t="s">
        <v>497</v>
      </c>
      <c r="V5" s="342" t="s">
        <v>498</v>
      </c>
      <c r="W5" s="342" t="s">
        <v>83</v>
      </c>
      <c r="X5" s="349" t="s">
        <v>499</v>
      </c>
      <c r="AA5" s="104"/>
    </row>
    <row r="6" spans="1:27" s="94" customFormat="1" ht="30.75" customHeight="1">
      <c r="A6" s="615"/>
      <c r="B6" s="342" t="s">
        <v>478</v>
      </c>
      <c r="C6" s="458" t="s">
        <v>84</v>
      </c>
      <c r="D6" s="458" t="s">
        <v>479</v>
      </c>
      <c r="E6" s="342" t="s">
        <v>586</v>
      </c>
      <c r="F6" s="459" t="s">
        <v>480</v>
      </c>
      <c r="G6" s="342" t="s">
        <v>481</v>
      </c>
      <c r="H6" s="460" t="s">
        <v>482</v>
      </c>
      <c r="I6" s="342" t="s">
        <v>483</v>
      </c>
      <c r="J6" s="342" t="s">
        <v>484</v>
      </c>
      <c r="K6" s="78" t="s">
        <v>485</v>
      </c>
      <c r="L6" s="342" t="s">
        <v>486</v>
      </c>
      <c r="M6" s="342" t="s">
        <v>171</v>
      </c>
      <c r="N6" s="57"/>
      <c r="O6" s="57"/>
      <c r="P6" s="342" t="s">
        <v>500</v>
      </c>
      <c r="Q6" s="342" t="s">
        <v>501</v>
      </c>
      <c r="R6" s="342" t="s">
        <v>502</v>
      </c>
      <c r="S6" s="342" t="s">
        <v>503</v>
      </c>
      <c r="T6" s="342" t="s">
        <v>504</v>
      </c>
      <c r="U6" s="342" t="s">
        <v>505</v>
      </c>
      <c r="V6" s="342" t="s">
        <v>87</v>
      </c>
      <c r="W6" s="342" t="s">
        <v>88</v>
      </c>
      <c r="X6" s="465"/>
      <c r="AA6" s="104"/>
    </row>
    <row r="7" spans="1:27" s="94" customFormat="1" ht="30.75" customHeight="1">
      <c r="A7" s="616"/>
      <c r="B7" s="83"/>
      <c r="C7" s="83"/>
      <c r="D7" s="83"/>
      <c r="E7" s="83" t="s">
        <v>487</v>
      </c>
      <c r="F7" s="461" t="s">
        <v>488</v>
      </c>
      <c r="G7" s="83"/>
      <c r="H7" s="462" t="s">
        <v>85</v>
      </c>
      <c r="I7" s="81"/>
      <c r="J7" s="81"/>
      <c r="K7" s="463" t="s">
        <v>86</v>
      </c>
      <c r="L7" s="81"/>
      <c r="M7" s="15"/>
      <c r="N7" s="15"/>
      <c r="O7" s="15"/>
      <c r="P7" s="83"/>
      <c r="Q7" s="83"/>
      <c r="R7" s="83"/>
      <c r="S7" s="83"/>
      <c r="T7" s="83"/>
      <c r="U7" s="83"/>
      <c r="V7" s="83"/>
      <c r="W7" s="83"/>
      <c r="X7" s="466"/>
      <c r="AA7" s="104"/>
    </row>
    <row r="8" spans="1:27" s="94" customFormat="1" ht="30.75" customHeight="1">
      <c r="A8" s="114" t="s">
        <v>7</v>
      </c>
      <c r="B8" s="89">
        <v>2775917</v>
      </c>
      <c r="C8" s="89">
        <v>1237876</v>
      </c>
      <c r="D8" s="89">
        <v>0</v>
      </c>
      <c r="E8" s="42">
        <v>0</v>
      </c>
      <c r="F8" s="89">
        <v>519461</v>
      </c>
      <c r="G8" s="89">
        <v>934000</v>
      </c>
      <c r="H8" s="89">
        <v>84580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89">
        <v>1894868</v>
      </c>
      <c r="P8" s="89">
        <v>276285</v>
      </c>
      <c r="Q8" s="89">
        <v>234193</v>
      </c>
      <c r="R8" s="89">
        <v>370571</v>
      </c>
      <c r="S8" s="89">
        <v>0</v>
      </c>
      <c r="T8" s="89">
        <v>0</v>
      </c>
      <c r="U8" s="89">
        <v>0</v>
      </c>
      <c r="V8" s="89">
        <v>0</v>
      </c>
      <c r="W8" s="42">
        <v>0</v>
      </c>
      <c r="X8" s="96">
        <v>0</v>
      </c>
      <c r="AA8" s="104"/>
    </row>
    <row r="9" spans="1:27" s="94" customFormat="1" ht="30.75" customHeight="1">
      <c r="A9" s="119" t="s">
        <v>102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97"/>
      <c r="AA9" s="104"/>
    </row>
    <row r="10" spans="1:27" s="94" customFormat="1" ht="30.75" customHeight="1">
      <c r="A10" s="119" t="s">
        <v>136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97"/>
      <c r="AA10" s="104"/>
    </row>
    <row r="11" spans="1:27" s="94" customFormat="1" ht="30.75" customHeight="1">
      <c r="A11" s="119" t="s">
        <v>590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97"/>
      <c r="AA11" s="104"/>
    </row>
    <row r="12" spans="1:27" s="94" customFormat="1" ht="30.75" customHeight="1">
      <c r="A12" s="119" t="s">
        <v>9</v>
      </c>
      <c r="B12" s="44">
        <v>3673894</v>
      </c>
      <c r="C12" s="44">
        <v>3218689</v>
      </c>
      <c r="D12" s="43">
        <v>0</v>
      </c>
      <c r="E12" s="43">
        <v>0</v>
      </c>
      <c r="F12" s="44">
        <v>128155</v>
      </c>
      <c r="G12" s="44">
        <v>327050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14000</v>
      </c>
      <c r="O12" s="44">
        <v>679715</v>
      </c>
      <c r="P12" s="44">
        <v>253391</v>
      </c>
      <c r="Q12" s="44">
        <v>2726788</v>
      </c>
      <c r="R12" s="44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97">
        <v>0</v>
      </c>
      <c r="AA12" s="104"/>
    </row>
    <row r="13" spans="1:27" s="94" customFormat="1" ht="30.75" customHeight="1">
      <c r="A13" s="119" t="s">
        <v>24</v>
      </c>
      <c r="B13" s="44">
        <v>104968</v>
      </c>
      <c r="C13" s="44">
        <v>60168</v>
      </c>
      <c r="D13" s="43">
        <v>0</v>
      </c>
      <c r="E13" s="43">
        <v>0</v>
      </c>
      <c r="F13" s="44">
        <v>38100</v>
      </c>
      <c r="G13" s="44">
        <v>6700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20300</v>
      </c>
      <c r="O13" s="44">
        <v>51520</v>
      </c>
      <c r="P13" s="44">
        <v>860</v>
      </c>
      <c r="Q13" s="44">
        <v>4257</v>
      </c>
      <c r="R13" s="44">
        <v>0</v>
      </c>
      <c r="S13" s="44">
        <v>28031</v>
      </c>
      <c r="T13" s="44">
        <v>0</v>
      </c>
      <c r="U13" s="44">
        <v>0</v>
      </c>
      <c r="V13" s="44">
        <v>0</v>
      </c>
      <c r="W13" s="43">
        <v>0</v>
      </c>
      <c r="X13" s="97">
        <v>0</v>
      </c>
      <c r="AA13" s="104"/>
    </row>
    <row r="14" spans="1:27" s="94" customFormat="1" ht="30.75" customHeight="1">
      <c r="A14" s="119" t="s">
        <v>94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97"/>
      <c r="AA14" s="104"/>
    </row>
    <row r="15" spans="1:27" s="59" customFormat="1" ht="30.75" customHeight="1">
      <c r="A15" s="119" t="s">
        <v>101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97"/>
      <c r="AA15" s="105"/>
    </row>
    <row r="16" spans="1:27" s="94" customFormat="1" ht="30.75" customHeight="1">
      <c r="A16" s="119" t="s">
        <v>10</v>
      </c>
      <c r="B16" s="44">
        <v>2973179</v>
      </c>
      <c r="C16" s="44">
        <v>2689031</v>
      </c>
      <c r="D16" s="44">
        <v>0</v>
      </c>
      <c r="E16" s="43">
        <v>0</v>
      </c>
      <c r="F16" s="44">
        <v>0</v>
      </c>
      <c r="G16" s="44">
        <v>252600</v>
      </c>
      <c r="H16" s="43">
        <v>31548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4">
        <v>763717</v>
      </c>
      <c r="P16" s="44">
        <v>989039</v>
      </c>
      <c r="Q16" s="44">
        <v>1000461</v>
      </c>
      <c r="R16" s="44">
        <v>136978</v>
      </c>
      <c r="S16" s="44">
        <v>82984</v>
      </c>
      <c r="T16" s="44">
        <v>0</v>
      </c>
      <c r="U16" s="44">
        <v>0</v>
      </c>
      <c r="V16" s="44">
        <v>0</v>
      </c>
      <c r="W16" s="43">
        <v>0</v>
      </c>
      <c r="X16" s="97">
        <v>0</v>
      </c>
      <c r="AA16" s="104"/>
    </row>
    <row r="17" spans="1:27" s="94" customFormat="1" ht="30.75" customHeight="1">
      <c r="A17" s="119" t="s">
        <v>95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97"/>
      <c r="AA17" s="104"/>
    </row>
    <row r="18" spans="1:27" s="94" customFormat="1" ht="30.75" customHeight="1">
      <c r="A18" s="119" t="s">
        <v>589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97"/>
      <c r="AA18" s="104"/>
    </row>
    <row r="19" spans="1:27" s="94" customFormat="1" ht="30.75" customHeight="1">
      <c r="A19" s="119" t="s">
        <v>11</v>
      </c>
      <c r="B19" s="44">
        <v>3686451</v>
      </c>
      <c r="C19" s="44">
        <v>3181507</v>
      </c>
      <c r="D19" s="44">
        <v>0</v>
      </c>
      <c r="E19" s="43">
        <v>0</v>
      </c>
      <c r="F19" s="44">
        <v>87320</v>
      </c>
      <c r="G19" s="44">
        <v>24940</v>
      </c>
      <c r="H19" s="44">
        <v>392684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24000</v>
      </c>
      <c r="O19" s="44">
        <v>749577</v>
      </c>
      <c r="P19" s="44">
        <v>594224</v>
      </c>
      <c r="Q19" s="44">
        <v>2288371</v>
      </c>
      <c r="R19" s="44">
        <v>0</v>
      </c>
      <c r="S19" s="44">
        <v>30279</v>
      </c>
      <c r="T19" s="44">
        <v>0</v>
      </c>
      <c r="U19" s="44">
        <v>0</v>
      </c>
      <c r="V19" s="44">
        <v>0</v>
      </c>
      <c r="W19" s="43">
        <v>0</v>
      </c>
      <c r="X19" s="97">
        <v>0</v>
      </c>
      <c r="AA19" s="104"/>
    </row>
    <row r="20" spans="1:27" s="94" customFormat="1" ht="30.75" customHeight="1">
      <c r="A20" s="119" t="s">
        <v>100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97"/>
      <c r="AA20" s="104"/>
    </row>
    <row r="21" spans="1:27" s="94" customFormat="1" ht="30.75" customHeight="1">
      <c r="A21" s="119" t="s">
        <v>99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97"/>
      <c r="AA21" s="104"/>
    </row>
    <row r="22" spans="1:27" s="94" customFormat="1" ht="30.75" customHeight="1">
      <c r="A22" s="119" t="s">
        <v>18</v>
      </c>
      <c r="B22" s="44">
        <v>4203075</v>
      </c>
      <c r="C22" s="44">
        <v>4187975</v>
      </c>
      <c r="D22" s="43">
        <v>0</v>
      </c>
      <c r="E22" s="43">
        <v>0</v>
      </c>
      <c r="F22" s="44">
        <v>0</v>
      </c>
      <c r="G22" s="44">
        <v>10400</v>
      </c>
      <c r="H22" s="43">
        <v>4700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4">
        <v>368409</v>
      </c>
      <c r="P22" s="44">
        <v>750170</v>
      </c>
      <c r="Q22" s="44">
        <v>3084496</v>
      </c>
      <c r="R22" s="44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97">
        <v>0</v>
      </c>
      <c r="AA22" s="104"/>
    </row>
    <row r="23" spans="1:27" s="94" customFormat="1" ht="30.75" customHeight="1">
      <c r="A23" s="119" t="s">
        <v>21</v>
      </c>
      <c r="B23" s="44">
        <v>5273563</v>
      </c>
      <c r="C23" s="44">
        <v>3940722</v>
      </c>
      <c r="D23" s="44">
        <v>0</v>
      </c>
      <c r="E23" s="43">
        <v>0</v>
      </c>
      <c r="F23" s="44">
        <v>0</v>
      </c>
      <c r="G23" s="44">
        <v>1309981</v>
      </c>
      <c r="H23" s="44">
        <v>22860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2388400</v>
      </c>
      <c r="O23" s="44">
        <v>1316127</v>
      </c>
      <c r="P23" s="44">
        <v>1206354</v>
      </c>
      <c r="Q23" s="44">
        <v>319201</v>
      </c>
      <c r="R23" s="44">
        <v>0</v>
      </c>
      <c r="S23" s="44">
        <v>43481</v>
      </c>
      <c r="T23" s="44">
        <v>0</v>
      </c>
      <c r="U23" s="44">
        <v>0</v>
      </c>
      <c r="V23" s="44">
        <v>0</v>
      </c>
      <c r="W23" s="43">
        <v>0</v>
      </c>
      <c r="X23" s="97">
        <v>0</v>
      </c>
      <c r="AA23" s="104"/>
    </row>
    <row r="24" spans="1:27" s="94" customFormat="1" ht="30.75" customHeight="1">
      <c r="A24" s="119" t="s">
        <v>23</v>
      </c>
      <c r="B24" s="44">
        <v>8883969</v>
      </c>
      <c r="C24" s="44">
        <v>7798609</v>
      </c>
      <c r="D24" s="43">
        <v>0</v>
      </c>
      <c r="E24" s="43">
        <v>0</v>
      </c>
      <c r="F24" s="44">
        <v>1010960</v>
      </c>
      <c r="G24" s="44">
        <v>74400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4">
        <v>1848532</v>
      </c>
      <c r="P24" s="44">
        <v>2892485</v>
      </c>
      <c r="Q24" s="44">
        <v>3251571</v>
      </c>
      <c r="R24" s="44">
        <v>891381</v>
      </c>
      <c r="S24" s="44">
        <v>0</v>
      </c>
      <c r="T24" s="44">
        <v>0</v>
      </c>
      <c r="U24" s="44">
        <v>0</v>
      </c>
      <c r="V24" s="44">
        <v>0</v>
      </c>
      <c r="W24" s="43">
        <v>0</v>
      </c>
      <c r="X24" s="97">
        <v>0</v>
      </c>
      <c r="AA24" s="104"/>
    </row>
    <row r="25" spans="1:27" s="94" customFormat="1" ht="30.75" customHeight="1">
      <c r="A25" s="119" t="s">
        <v>96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97"/>
      <c r="AA25" s="104"/>
    </row>
    <row r="26" spans="1:27" s="94" customFormat="1" ht="30.75" customHeight="1">
      <c r="A26" s="119" t="s">
        <v>98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97"/>
      <c r="AA26" s="104"/>
    </row>
    <row r="27" spans="1:27" s="94" customFormat="1" ht="30.75" customHeight="1">
      <c r="A27" s="124" t="s">
        <v>97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9"/>
      <c r="AA27" s="104"/>
    </row>
    <row r="28" spans="1:27" s="94" customFormat="1" ht="30.75" customHeight="1" thickBot="1">
      <c r="A28" s="493" t="s">
        <v>4</v>
      </c>
      <c r="B28" s="165">
        <f>B8+B12+B13+B16+B19+B22+B23+B24</f>
        <v>31575016</v>
      </c>
      <c r="C28" s="165">
        <f aca="true" t="shared" si="0" ref="C28:X28">C8+C12+C13+C16+C19+C22+C23+C24</f>
        <v>26314577</v>
      </c>
      <c r="D28" s="165">
        <f t="shared" si="0"/>
        <v>0</v>
      </c>
      <c r="E28" s="165">
        <f t="shared" si="0"/>
        <v>0</v>
      </c>
      <c r="F28" s="165">
        <f t="shared" si="0"/>
        <v>1783996</v>
      </c>
      <c r="G28" s="165">
        <f t="shared" si="0"/>
        <v>2940071</v>
      </c>
      <c r="H28" s="165">
        <f t="shared" si="0"/>
        <v>536372</v>
      </c>
      <c r="I28" s="165">
        <f t="shared" si="0"/>
        <v>0</v>
      </c>
      <c r="J28" s="165">
        <f t="shared" si="0"/>
        <v>0</v>
      </c>
      <c r="K28" s="165">
        <f t="shared" si="0"/>
        <v>0</v>
      </c>
      <c r="L28" s="165">
        <f t="shared" si="0"/>
        <v>0</v>
      </c>
      <c r="M28" s="165">
        <f t="shared" si="0"/>
        <v>0</v>
      </c>
      <c r="N28" s="165">
        <f t="shared" si="0"/>
        <v>2446700</v>
      </c>
      <c r="O28" s="165">
        <f t="shared" si="0"/>
        <v>7672465</v>
      </c>
      <c r="P28" s="165">
        <f t="shared" si="0"/>
        <v>6962808</v>
      </c>
      <c r="Q28" s="165">
        <f t="shared" si="0"/>
        <v>12909338</v>
      </c>
      <c r="R28" s="165">
        <f t="shared" si="0"/>
        <v>1398930</v>
      </c>
      <c r="S28" s="165">
        <f t="shared" si="0"/>
        <v>184775</v>
      </c>
      <c r="T28" s="165">
        <f t="shared" si="0"/>
        <v>0</v>
      </c>
      <c r="U28" s="165">
        <f t="shared" si="0"/>
        <v>0</v>
      </c>
      <c r="V28" s="165">
        <f t="shared" si="0"/>
        <v>0</v>
      </c>
      <c r="W28" s="165">
        <f t="shared" si="0"/>
        <v>0</v>
      </c>
      <c r="X28" s="467">
        <f t="shared" si="0"/>
        <v>0</v>
      </c>
      <c r="AA28" s="104"/>
    </row>
    <row r="29" ht="15" customHeight="1"/>
  </sheetData>
  <sheetProtection/>
  <mergeCells count="4">
    <mergeCell ref="C4:M4"/>
    <mergeCell ref="N4:X4"/>
    <mergeCell ref="C5:E5"/>
    <mergeCell ref="A4:A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landscape" paperSize="9" scale="58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testserver</cp:lastModifiedBy>
  <cp:lastPrinted>2016-03-22T08:09:09Z</cp:lastPrinted>
  <dcterms:created xsi:type="dcterms:W3CDTF">2003-01-31T04:50:11Z</dcterms:created>
  <dcterms:modified xsi:type="dcterms:W3CDTF">2016-03-22T08:09:12Z</dcterms:modified>
  <cp:category/>
  <cp:version/>
  <cp:contentType/>
  <cp:contentStatus/>
</cp:coreProperties>
</file>