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7520" windowHeight="8985" tabRatio="772" activeTab="0"/>
  </bookViews>
  <sheets>
    <sheet name="観光施設・休宿（施設及び業務概況）" sheetId="1" r:id="rId1"/>
    <sheet name="観光施設・索道（施設及び業務概況）" sheetId="2" r:id="rId2"/>
    <sheet name="観光施設・その他（施設及び業務概況）" sheetId="3" r:id="rId3"/>
    <sheet name="観光施設・休宿（収支の状況）" sheetId="4" r:id="rId4"/>
    <sheet name="観光施設・索道（収支の状況）" sheetId="5" r:id="rId5"/>
    <sheet name="観光施設・その他（収支の状況）" sheetId="6" r:id="rId6"/>
    <sheet name="観光施設・休宿（地方債の状況）" sheetId="7" r:id="rId7"/>
    <sheet name="観光施設・索道（地方債の状況）" sheetId="8" r:id="rId8"/>
    <sheet name="観光施設・その他（地方債の状況）" sheetId="9" r:id="rId9"/>
  </sheets>
  <definedNames>
    <definedName name="_xlnm.Print_Area" localSheetId="2">'観光施設・その他（施設及び業務概況）'!$C$1:$S$17</definedName>
    <definedName name="_xlnm.Print_Area" localSheetId="5">'観光施設・その他（収支の状況）'!$C$1:$AD$22</definedName>
    <definedName name="_xlnm.Print_Area" localSheetId="8">'観光施設・その他（地方債の状況）'!$C$1:$N$22</definedName>
    <definedName name="_xlnm.Print_Area" localSheetId="0">'観光施設・休宿（施設及び業務概況）'!$C$1:$O$26</definedName>
    <definedName name="_xlnm.Print_Area" localSheetId="3">'観光施設・休宿（収支の状況）'!$C$1:$AD$24</definedName>
    <definedName name="_xlnm.Print_Area" localSheetId="6">'観光施設・休宿（地方債の状況）'!$C$1:$N$24</definedName>
    <definedName name="_xlnm.Print_Area" localSheetId="1">'観光施設・索道（施設及び業務概況）'!$C$1:$L$11</definedName>
    <definedName name="_xlnm.Print_Area" localSheetId="4">'観光施設・索道（収支の状況）'!$C$1:$AD$20</definedName>
    <definedName name="_xlnm.Print_Area" localSheetId="7">'観光施設・索道（地方債の状況）'!$C$1:$N$20</definedName>
    <definedName name="_xlnm.Print_Titles" localSheetId="2">'観光施設・その他（施設及び業務概況）'!$B:$B</definedName>
    <definedName name="_xlnm.Print_Titles" localSheetId="5">'観光施設・その他（収支の状況）'!$B:$B,'観光施設・その他（収支の状況）'!$2:$7</definedName>
    <definedName name="_xlnm.Print_Titles" localSheetId="8">'観光施設・その他（地方債の状況）'!$B:$B</definedName>
    <definedName name="_xlnm.Print_Titles" localSheetId="0">'観光施設・休宿（施設及び業務概況）'!$B:$B</definedName>
    <definedName name="_xlnm.Print_Titles" localSheetId="3">'観光施設・休宿（収支の状況）'!$B:$B,'観光施設・休宿（収支の状況）'!$2:$7</definedName>
    <definedName name="_xlnm.Print_Titles" localSheetId="6">'観光施設・休宿（地方債の状況）'!$B:$B</definedName>
    <definedName name="_xlnm.Print_Titles" localSheetId="1">'観光施設・索道（施設及び業務概況）'!$B:$B</definedName>
    <definedName name="_xlnm.Print_Titles" localSheetId="4">'観光施設・索道（収支の状況）'!$B:$B,'観光施設・索道（収支の状況）'!$2:$7</definedName>
    <definedName name="_xlnm.Print_Titles" localSheetId="7">'観光施設・索道（地方債の状況）'!$B:$B</definedName>
  </definedNames>
  <calcPr fullCalcOnLoad="1"/>
</workbook>
</file>

<file path=xl/sharedStrings.xml><?xml version="1.0" encoding="utf-8"?>
<sst xmlns="http://schemas.openxmlformats.org/spreadsheetml/2006/main" count="832" uniqueCount="303">
  <si>
    <t>項　目</t>
  </si>
  <si>
    <t>項目</t>
  </si>
  <si>
    <t>計</t>
  </si>
  <si>
    <t>団体名</t>
  </si>
  <si>
    <t>(㎡)</t>
  </si>
  <si>
    <t>(千円)</t>
  </si>
  <si>
    <t>(室)</t>
  </si>
  <si>
    <t>(人)</t>
  </si>
  <si>
    <t>(総額　千円)</t>
  </si>
  <si>
    <t>(円)</t>
  </si>
  <si>
    <t>(ｍ)</t>
  </si>
  <si>
    <t>(個)</t>
  </si>
  <si>
    <t>(日)</t>
  </si>
  <si>
    <t>(千人)</t>
  </si>
  <si>
    <t>(円)</t>
  </si>
  <si>
    <t>ア　個　　　人</t>
  </si>
  <si>
    <t>イ　団　　　体</t>
  </si>
  <si>
    <t>小中学生</t>
  </si>
  <si>
    <t>(回)</t>
  </si>
  <si>
    <t>(戸)</t>
  </si>
  <si>
    <t>観光施設事業(索道)</t>
  </si>
  <si>
    <t>下関市</t>
  </si>
  <si>
    <t>岩国市</t>
  </si>
  <si>
    <t>観光施設事業(休養宿泊施設)</t>
  </si>
  <si>
    <t>観光施設事業(その他観光施設)</t>
  </si>
  <si>
    <t>合計</t>
  </si>
  <si>
    <t>長門市</t>
  </si>
  <si>
    <t>施設名</t>
  </si>
  <si>
    <t>国民宿舎
湯野荘</t>
  </si>
  <si>
    <t>国民宿舎
秋穂荘</t>
  </si>
  <si>
    <t>国民宿舎</t>
  </si>
  <si>
    <t>H14.04.28</t>
  </si>
  <si>
    <t>S40.08.20</t>
  </si>
  <si>
    <t>S41.07.01</t>
  </si>
  <si>
    <t>1.</t>
  </si>
  <si>
    <t>事業の種類</t>
  </si>
  <si>
    <t>2.</t>
  </si>
  <si>
    <t>事業開始</t>
  </si>
  <si>
    <t>休憩料</t>
  </si>
  <si>
    <t>その他</t>
  </si>
  <si>
    <t>(1)</t>
  </si>
  <si>
    <t>(2)</t>
  </si>
  <si>
    <t>(3)</t>
  </si>
  <si>
    <t>学  生</t>
  </si>
  <si>
    <t>建物面積</t>
  </si>
  <si>
    <t>3.</t>
  </si>
  <si>
    <t>総建設費</t>
  </si>
  <si>
    <t>4.</t>
  </si>
  <si>
    <t>5.</t>
  </si>
  <si>
    <t>6.</t>
  </si>
  <si>
    <t>施設面積</t>
  </si>
  <si>
    <t>客室数</t>
  </si>
  <si>
    <t>利用者数</t>
  </si>
  <si>
    <t>S33.04.01</t>
  </si>
  <si>
    <t>S38.03.18</t>
  </si>
  <si>
    <t>(㎡)</t>
  </si>
  <si>
    <t>計</t>
  </si>
  <si>
    <t>S37.03.21</t>
  </si>
  <si>
    <t>S41.04.01</t>
  </si>
  <si>
    <t>S26.04.01</t>
  </si>
  <si>
    <t>S39.04.01</t>
  </si>
  <si>
    <t>M42.04.01</t>
  </si>
  <si>
    <t>S31.04.01</t>
  </si>
  <si>
    <t>岩国城</t>
  </si>
  <si>
    <t>錦帯橋</t>
  </si>
  <si>
    <t>秋芳洞</t>
  </si>
  <si>
    <t>養鱒場</t>
  </si>
  <si>
    <t>その他</t>
  </si>
  <si>
    <t>城</t>
  </si>
  <si>
    <t>温　泉</t>
  </si>
  <si>
    <t>湯本温泉
公衆浴場</t>
  </si>
  <si>
    <t>大正洞
景清洞</t>
  </si>
  <si>
    <t>2.</t>
  </si>
  <si>
    <t>3.</t>
  </si>
  <si>
    <t>4.</t>
  </si>
  <si>
    <t>事業の</t>
  </si>
  <si>
    <t>事業開始</t>
  </si>
  <si>
    <t>施設面積</t>
  </si>
  <si>
    <t>種　類</t>
  </si>
  <si>
    <t>年 月 日</t>
  </si>
  <si>
    <t>建　物</t>
  </si>
  <si>
    <t>面　積</t>
  </si>
  <si>
    <t>(2)</t>
  </si>
  <si>
    <t>２　法非適用公営企業会計決算の状況</t>
  </si>
  <si>
    <t>国民宿舎
海峡ビューしものせき</t>
  </si>
  <si>
    <t>　　　第3-10表　施設及び業務概況</t>
  </si>
  <si>
    <t>周南市</t>
  </si>
  <si>
    <t>山口市</t>
  </si>
  <si>
    <t>美祢市</t>
  </si>
  <si>
    <t>S61.06.19</t>
  </si>
  <si>
    <t>H03.04.01</t>
  </si>
  <si>
    <t>　（６）観光施設事業（休養宿泊施設）</t>
  </si>
  <si>
    <t>　（６）観光施設事業（索道）</t>
  </si>
  <si>
    <t>　（６）観光施設事業（その他）</t>
  </si>
  <si>
    <t>S55.09.01</t>
  </si>
  <si>
    <t>サングリーン菊川</t>
  </si>
  <si>
    <t>市営宿舎</t>
  </si>
  <si>
    <t>合　計</t>
  </si>
  <si>
    <t>比　率</t>
  </si>
  <si>
    <t>(Q)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</si>
  <si>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</si>
  <si>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</si>
  <si>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</si>
  <si>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</si>
  <si>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</si>
  <si>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</si>
  <si>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</si>
  <si>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</si>
  <si>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</si>
  <si>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</si>
  <si>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</si>
  <si>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</si>
  <si>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</si>
  <si>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</si>
  <si>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</si>
  <si>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</si>
  <si>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</si>
  <si>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収　支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</si>
  <si>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</si>
  <si>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</si>
  <si>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</si>
  <si>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</si>
  <si>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</si>
  <si>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</si>
  <si>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</si>
  <si>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</si>
  <si>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</si>
  <si>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収益的</t>
  </si>
  <si>
    <t>実質収支 (P)-(Q)</t>
  </si>
  <si>
    <t>翌年度に繰越</t>
  </si>
  <si>
    <t>形式収支</t>
  </si>
  <si>
    <t>う  ち</t>
  </si>
  <si>
    <t>積立金</t>
  </si>
  <si>
    <t>他会計</t>
  </si>
  <si>
    <t>他  会  計</t>
  </si>
  <si>
    <t>う　　  ち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</si>
  <si>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</si>
  <si>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</si>
  <si>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</si>
  <si>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</si>
  <si>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</si>
  <si>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</si>
  <si>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</si>
  <si>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</si>
  <si>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周南市</t>
  </si>
  <si>
    <t>山口市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</si>
  <si>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</si>
  <si>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</si>
  <si>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</si>
  <si>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</si>
  <si>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</si>
  <si>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</si>
  <si>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</si>
  <si>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</si>
  <si>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</si>
  <si>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</si>
  <si>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</si>
  <si>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</si>
  <si>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</si>
  <si>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</si>
  <si>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</si>
  <si>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</si>
  <si>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</si>
  <si>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</si>
  <si>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</si>
  <si>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</si>
  <si>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</si>
  <si>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</si>
  <si>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</si>
  <si>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</si>
  <si>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</si>
  <si>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山口市</t>
  </si>
  <si>
    <t>（単位　千円、％）</t>
  </si>
  <si>
    <t>下松市</t>
  </si>
  <si>
    <t>国民宿舎
大城</t>
  </si>
  <si>
    <t>国民宿舎</t>
  </si>
  <si>
    <t>S46.07.20</t>
  </si>
  <si>
    <t>下松市</t>
  </si>
  <si>
    <t>一  般</t>
  </si>
  <si>
    <t>12.</t>
  </si>
  <si>
    <t>5. 年間利用状況</t>
  </si>
  <si>
    <t>損益勘定</t>
  </si>
  <si>
    <t>所属職員</t>
  </si>
  <si>
    <t>資本勘定</t>
  </si>
  <si>
    <t>秋吉台
家族旅行村</t>
  </si>
  <si>
    <t>秋吉台リフ
レッシュ
パーク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</si>
  <si>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</si>
  <si>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</si>
  <si>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</si>
  <si>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</si>
  <si>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</si>
  <si>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</si>
  <si>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</si>
  <si>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</si>
  <si>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</si>
  <si>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</si>
  <si>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</si>
  <si>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</si>
  <si>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</si>
  <si>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</si>
  <si>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収　支</t>
  </si>
  <si>
    <t>前年度から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</si>
  <si>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</si>
  <si>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</si>
  <si>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</si>
  <si>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</si>
  <si>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</si>
  <si>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</si>
  <si>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</si>
  <si>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</si>
  <si>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</si>
  <si>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</si>
  <si>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</si>
  <si>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</si>
  <si>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</si>
  <si>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</si>
  <si>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</si>
  <si>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</si>
  <si>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</si>
  <si>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</si>
  <si>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</si>
  <si>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</si>
  <si>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</si>
  <si>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差　引</t>
  </si>
  <si>
    <t>再差引</t>
  </si>
  <si>
    <t>の繰越金</t>
  </si>
  <si>
    <t>充てた地方債</t>
  </si>
  <si>
    <t>特定財源</t>
  </si>
  <si>
    <t>比　率</t>
  </si>
  <si>
    <t>借入金利息</t>
  </si>
  <si>
    <t>(X)</t>
  </si>
  <si>
    <t>-(O)+(X) (P)</t>
  </si>
  <si>
    <t>支 出 金</t>
  </si>
  <si>
    <t>（単位　千円）</t>
  </si>
  <si>
    <t>1. 政 府 資 金</t>
  </si>
  <si>
    <t>5.</t>
  </si>
  <si>
    <t>6.</t>
  </si>
  <si>
    <t>7.</t>
  </si>
  <si>
    <t>8.</t>
  </si>
  <si>
    <t>9.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</si>
  <si>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</si>
  <si>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</si>
  <si>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</si>
  <si>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</si>
  <si>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</si>
  <si>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</si>
  <si>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年 月 日</t>
  </si>
  <si>
    <t xml:space="preserve">7. </t>
  </si>
  <si>
    <t>定員数</t>
  </si>
  <si>
    <t>宿　泊</t>
  </si>
  <si>
    <t>延宿泊者数</t>
  </si>
  <si>
    <t>(1)</t>
  </si>
  <si>
    <t xml:space="preserve">(2) </t>
  </si>
  <si>
    <t>延 休 憩</t>
  </si>
  <si>
    <t>者消費額</t>
  </si>
  <si>
    <t>休憩利用</t>
  </si>
  <si>
    <t xml:space="preserve">9. </t>
  </si>
  <si>
    <t xml:space="preserve">10. </t>
  </si>
  <si>
    <t>宿泊利用</t>
  </si>
  <si>
    <t>損益勘定</t>
  </si>
  <si>
    <t>(1)</t>
  </si>
  <si>
    <t>資本勘定</t>
  </si>
  <si>
    <t>(2)</t>
  </si>
  <si>
    <t>事業開始</t>
  </si>
  <si>
    <t xml:space="preserve">1. </t>
  </si>
  <si>
    <t>2.</t>
  </si>
  <si>
    <t>路線数</t>
  </si>
  <si>
    <t>8. 年間利用状況 (人)</t>
  </si>
  <si>
    <t>(本)</t>
  </si>
  <si>
    <t>斜　長</t>
  </si>
  <si>
    <t xml:space="preserve">3. </t>
  </si>
  <si>
    <t>搬器数</t>
  </si>
  <si>
    <t>4.</t>
  </si>
  <si>
    <t>営業日数</t>
  </si>
  <si>
    <t>年　　間</t>
  </si>
  <si>
    <t>輸送人員</t>
  </si>
  <si>
    <t>6.</t>
  </si>
  <si>
    <t>7.</t>
  </si>
  <si>
    <t>料　金</t>
  </si>
  <si>
    <t>8. 職　員　数 (人)</t>
  </si>
  <si>
    <t>13. 職　員　数 (人)</t>
  </si>
  <si>
    <t>11. 宿　泊　料 (円)</t>
  </si>
  <si>
    <t>(1)</t>
  </si>
  <si>
    <t>(2)</t>
  </si>
  <si>
    <t>延利用回数</t>
  </si>
  <si>
    <t>延利用戸数</t>
  </si>
  <si>
    <t>(2)</t>
  </si>
  <si>
    <t>延利用人員</t>
  </si>
  <si>
    <t>(3)</t>
  </si>
  <si>
    <t>6. 料金・その他入場料・使用料 (円)</t>
  </si>
  <si>
    <t>7. 職　員　数 (人)</t>
  </si>
  <si>
    <t>内　　　訳</t>
  </si>
  <si>
    <t>一　　般</t>
  </si>
  <si>
    <t>学　　生</t>
  </si>
  <si>
    <t>（●→）</t>
  </si>
  <si>
    <t>（←●）</t>
  </si>
  <si>
    <t>（★→）</t>
  </si>
  <si>
    <t>（←★）</t>
  </si>
  <si>
    <t>　（６）観光施設事業（索道）</t>
  </si>
  <si>
    <t>　（６）観光施設事業（その他観光施設）</t>
  </si>
  <si>
    <t>　（６）観光施設事業（休養宿泊施設）</t>
  </si>
  <si>
    <t>　（６）観光施設事業（索道）</t>
  </si>
  <si>
    <t>　（６）観光施設事業（その他観光施設）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</si>
</sst>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vertical="center" wrapText="1"/>
    </xf>
    <xf numFmtId="49" fontId="6" fillId="0" borderId="15" xfId="52" applyNumberFormat="1" applyFont="1" applyBorder="1" applyAlignment="1">
      <alignment horizontal="distributed" vertical="center" shrinkToFit="1"/>
    </xf>
    <xf numFmtId="49" fontId="6" fillId="0" borderId="16" xfId="52" applyNumberFormat="1" applyFont="1" applyBorder="1" applyAlignment="1">
      <alignment vertical="center" shrinkToFit="1"/>
    </xf>
    <xf numFmtId="49" fontId="6" fillId="0" borderId="16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wrapText="1" shrinkToFit="1"/>
    </xf>
    <xf numFmtId="49" fontId="8" fillId="0" borderId="11" xfId="0" applyNumberFormat="1" applyFont="1" applyBorder="1" applyAlignment="1" quotePrefix="1">
      <alignment horizontal="left" vertical="center" shrinkToFit="1"/>
    </xf>
    <xf numFmtId="49" fontId="8" fillId="0" borderId="17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182" fontId="6" fillId="0" borderId="0" xfId="52" applyFont="1" applyFill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6" fillId="0" borderId="0" xfId="52" applyNumberFormat="1" applyFont="1" applyFill="1" applyBorder="1" applyAlignment="1">
      <alignment vertical="center" shrinkToFit="1"/>
    </xf>
    <xf numFmtId="49" fontId="8" fillId="0" borderId="17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9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 vertical="center" wrapText="1"/>
    </xf>
    <xf numFmtId="182" fontId="8" fillId="0" borderId="17" xfId="0" applyNumberFormat="1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16" xfId="52" applyNumberFormat="1" applyFont="1" applyBorder="1" applyAlignment="1">
      <alignment horizontal="center" vertical="center"/>
    </xf>
    <xf numFmtId="182" fontId="6" fillId="0" borderId="16" xfId="52" applyFont="1" applyBorder="1" applyAlignment="1">
      <alignment vertical="center"/>
    </xf>
    <xf numFmtId="182" fontId="6" fillId="0" borderId="22" xfId="52" applyFont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3" fontId="6" fillId="0" borderId="16" xfId="52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49" fontId="6" fillId="0" borderId="15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194" fontId="8" fillId="0" borderId="20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2" xfId="51" applyNumberFormat="1" applyFont="1" applyFill="1" applyBorder="1" applyAlignment="1">
      <alignment horizontal="center" vertical="center"/>
    </xf>
    <xf numFmtId="193" fontId="6" fillId="0" borderId="16" xfId="51" applyNumberFormat="1" applyFont="1" applyFill="1" applyBorder="1" applyAlignment="1">
      <alignment horizontal="center" vertical="center"/>
    </xf>
    <xf numFmtId="49" fontId="6" fillId="0" borderId="15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0" xfId="51" applyNumberFormat="1" applyFont="1" applyFill="1" applyBorder="1" applyAlignment="1">
      <alignment vertical="center"/>
    </xf>
    <xf numFmtId="193" fontId="8" fillId="0" borderId="19" xfId="51" applyNumberFormat="1" applyFont="1" applyFill="1" applyBorder="1" applyAlignment="1">
      <alignment vertical="center"/>
    </xf>
    <xf numFmtId="193" fontId="8" fillId="0" borderId="17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4" xfId="51" applyNumberFormat="1" applyFont="1" applyBorder="1" applyAlignment="1">
      <alignment vertical="center"/>
    </xf>
    <xf numFmtId="49" fontId="8" fillId="0" borderId="17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49" fontId="6" fillId="0" borderId="25" xfId="52" applyNumberFormat="1" applyFont="1" applyFill="1" applyBorder="1" applyAlignment="1">
      <alignment horizontal="distributed" vertical="center" shrinkToFit="1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26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17" xfId="63" applyNumberFormat="1" applyFont="1" applyBorder="1" applyAlignment="1">
      <alignment horizontal="center" vertical="center" wrapText="1" shrinkToFit="1"/>
      <protection/>
    </xf>
    <xf numFmtId="49" fontId="8" fillId="0" borderId="17" xfId="63" applyNumberFormat="1" applyFont="1" applyBorder="1" applyAlignment="1">
      <alignment horizontal="center" vertical="center" shrinkToFit="1"/>
      <protection/>
    </xf>
    <xf numFmtId="49" fontId="8" fillId="0" borderId="20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right" vertical="center" shrinkToFit="1"/>
      <protection/>
    </xf>
    <xf numFmtId="49" fontId="8" fillId="0" borderId="11" xfId="63" applyNumberFormat="1" applyFont="1" applyBorder="1" applyAlignment="1">
      <alignment horizontal="center" vertical="center" wrapText="1" shrinkToFit="1"/>
      <protection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34" borderId="11" xfId="0" applyNumberFormat="1" applyFont="1" applyFill="1" applyBorder="1" applyAlignment="1">
      <alignment vertical="center" wrapText="1" shrinkToFit="1"/>
    </xf>
    <xf numFmtId="193" fontId="6" fillId="0" borderId="17" xfId="52" applyNumberFormat="1" applyFont="1" applyFill="1" applyBorder="1" applyAlignment="1">
      <alignment vertical="center" shrinkToFit="1"/>
    </xf>
    <xf numFmtId="193" fontId="6" fillId="33" borderId="17" xfId="52" applyNumberFormat="1" applyFont="1" applyFill="1" applyBorder="1" applyAlignment="1">
      <alignment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182" fontId="6" fillId="0" borderId="16" xfId="52" applyFont="1" applyFill="1" applyBorder="1" applyAlignment="1">
      <alignment vertical="center"/>
    </xf>
    <xf numFmtId="182" fontId="6" fillId="0" borderId="22" xfId="52" applyFont="1" applyFill="1" applyBorder="1" applyAlignment="1">
      <alignment vertical="center"/>
    </xf>
    <xf numFmtId="182" fontId="6" fillId="0" borderId="16" xfId="52" applyFont="1" applyBorder="1" applyAlignment="1">
      <alignment vertical="center" shrinkToFit="1"/>
    </xf>
    <xf numFmtId="182" fontId="6" fillId="0" borderId="22" xfId="52" applyFont="1" applyBorder="1" applyAlignment="1">
      <alignment vertical="center" shrinkToFit="1"/>
    </xf>
    <xf numFmtId="193" fontId="6" fillId="0" borderId="11" xfId="51" applyNumberFormat="1" applyFont="1" applyFill="1" applyBorder="1" applyAlignment="1">
      <alignment vertical="center"/>
    </xf>
    <xf numFmtId="193" fontId="6" fillId="0" borderId="16" xfId="51" applyNumberFormat="1" applyFont="1" applyFill="1" applyBorder="1" applyAlignment="1">
      <alignment vertical="center"/>
    </xf>
    <xf numFmtId="193" fontId="6" fillId="0" borderId="22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 quotePrefix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horizontal="left" vertical="center" shrinkToFit="1"/>
    </xf>
    <xf numFmtId="193" fontId="6" fillId="0" borderId="10" xfId="52" applyNumberFormat="1" applyFont="1" applyFill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2" xfId="63" applyNumberFormat="1" applyFont="1" applyBorder="1" applyAlignment="1">
      <alignment horizontal="center" vertical="center" shrinkToFit="1"/>
      <protection/>
    </xf>
    <xf numFmtId="49" fontId="8" fillId="0" borderId="17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31" xfId="51" applyNumberFormat="1" applyFont="1" applyBorder="1" applyAlignment="1">
      <alignment horizontal="center" vertical="center"/>
    </xf>
    <xf numFmtId="49" fontId="8" fillId="0" borderId="32" xfId="51" applyNumberFormat="1" applyFont="1" applyBorder="1" applyAlignment="1">
      <alignment horizontal="center" vertical="center"/>
    </xf>
    <xf numFmtId="49" fontId="8" fillId="0" borderId="37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43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6315075"/>
          <a:ext cx="13430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17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4291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857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view="pageBreakPreview" zoomScaleNormal="73" zoomScaleSheetLayoutView="100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2" sqref="A2"/>
    </sheetView>
  </sheetViews>
  <sheetFormatPr defaultColWidth="12.00390625" defaultRowHeight="15" customHeight="1"/>
  <cols>
    <col min="1" max="1" width="0.5" style="13" customWidth="1"/>
    <col min="2" max="2" width="17.625" style="13" customWidth="1"/>
    <col min="3" max="5" width="16.00390625" style="13" customWidth="1"/>
    <col min="6" max="13" width="16.00390625" style="1" customWidth="1"/>
    <col min="14" max="23" width="18.50390625" style="1" customWidth="1"/>
    <col min="24" max="16384" width="12.00390625" style="1" customWidth="1"/>
  </cols>
  <sheetData>
    <row r="1" s="13" customFormat="1" ht="22.5" customHeight="1">
      <c r="C1" s="44" t="s">
        <v>83</v>
      </c>
    </row>
    <row r="2" s="4" customFormat="1" ht="22.5" customHeight="1">
      <c r="C2" s="28" t="s">
        <v>91</v>
      </c>
    </row>
    <row r="3" s="4" customFormat="1" ht="22.5" customHeight="1">
      <c r="C3" s="28" t="s">
        <v>85</v>
      </c>
    </row>
    <row r="4" s="4" customFormat="1" ht="22.5" customHeight="1" thickBot="1">
      <c r="C4" s="28"/>
    </row>
    <row r="5" spans="1:15" s="4" customFormat="1" ht="22.5" customHeight="1">
      <c r="A5" s="9"/>
      <c r="B5" s="30" t="s">
        <v>0</v>
      </c>
      <c r="C5" s="143" t="s">
        <v>27</v>
      </c>
      <c r="D5" s="15" t="s">
        <v>34</v>
      </c>
      <c r="E5" s="22" t="s">
        <v>36</v>
      </c>
      <c r="F5" s="15" t="s">
        <v>45</v>
      </c>
      <c r="G5" s="15" t="s">
        <v>47</v>
      </c>
      <c r="H5" s="15" t="s">
        <v>48</v>
      </c>
      <c r="I5" s="15" t="s">
        <v>49</v>
      </c>
      <c r="J5" s="15" t="s">
        <v>247</v>
      </c>
      <c r="K5" s="148" t="s">
        <v>267</v>
      </c>
      <c r="L5" s="149"/>
      <c r="M5" s="150"/>
      <c r="N5" s="22" t="s">
        <v>256</v>
      </c>
      <c r="O5" s="15" t="s">
        <v>257</v>
      </c>
    </row>
    <row r="6" spans="1:15" s="4" customFormat="1" ht="22.5" customHeight="1">
      <c r="A6" s="9"/>
      <c r="B6" s="31"/>
      <c r="C6" s="144"/>
      <c r="D6" s="6" t="s">
        <v>35</v>
      </c>
      <c r="E6" s="6" t="s">
        <v>37</v>
      </c>
      <c r="F6" s="6" t="s">
        <v>44</v>
      </c>
      <c r="G6" s="6" t="s">
        <v>46</v>
      </c>
      <c r="H6" s="6" t="s">
        <v>50</v>
      </c>
      <c r="I6" s="6" t="s">
        <v>51</v>
      </c>
      <c r="J6" s="6" t="s">
        <v>249</v>
      </c>
      <c r="K6" s="23" t="s">
        <v>251</v>
      </c>
      <c r="L6" s="24" t="s">
        <v>252</v>
      </c>
      <c r="M6" s="147" t="s">
        <v>2</v>
      </c>
      <c r="N6" s="133" t="s">
        <v>255</v>
      </c>
      <c r="O6" s="133" t="s">
        <v>258</v>
      </c>
    </row>
    <row r="7" spans="1:15" s="4" customFormat="1" ht="22.5" customHeight="1">
      <c r="A7" s="9"/>
      <c r="B7" s="31"/>
      <c r="C7" s="144"/>
      <c r="D7" s="6"/>
      <c r="E7" s="6" t="s">
        <v>246</v>
      </c>
      <c r="F7" s="6"/>
      <c r="G7" s="6"/>
      <c r="H7" s="6"/>
      <c r="I7" s="6"/>
      <c r="J7" s="6" t="s">
        <v>248</v>
      </c>
      <c r="K7" s="132" t="s">
        <v>250</v>
      </c>
      <c r="L7" s="132" t="s">
        <v>253</v>
      </c>
      <c r="M7" s="144"/>
      <c r="N7" s="133" t="s">
        <v>254</v>
      </c>
      <c r="O7" s="133" t="s">
        <v>254</v>
      </c>
    </row>
    <row r="8" spans="1:15" s="4" customFormat="1" ht="22.5" customHeight="1">
      <c r="A8" s="9"/>
      <c r="B8" s="32" t="s">
        <v>3</v>
      </c>
      <c r="C8" s="145"/>
      <c r="D8" s="7"/>
      <c r="E8" s="5"/>
      <c r="F8" s="25" t="s">
        <v>4</v>
      </c>
      <c r="G8" s="25" t="s">
        <v>5</v>
      </c>
      <c r="H8" s="25" t="s">
        <v>4</v>
      </c>
      <c r="I8" s="25" t="s">
        <v>6</v>
      </c>
      <c r="J8" s="25" t="s">
        <v>7</v>
      </c>
      <c r="K8" s="25"/>
      <c r="L8" s="5" t="s">
        <v>52</v>
      </c>
      <c r="M8" s="145"/>
      <c r="N8" s="25" t="s">
        <v>8</v>
      </c>
      <c r="O8" s="25" t="s">
        <v>8</v>
      </c>
    </row>
    <row r="9" spans="1:15" s="2" customFormat="1" ht="45" customHeight="1">
      <c r="A9" s="11" t="s">
        <v>23</v>
      </c>
      <c r="B9" s="100" t="s">
        <v>21</v>
      </c>
      <c r="C9" s="17" t="s">
        <v>84</v>
      </c>
      <c r="D9" s="16" t="s">
        <v>30</v>
      </c>
      <c r="E9" s="53" t="s">
        <v>31</v>
      </c>
      <c r="F9" s="47">
        <v>5906</v>
      </c>
      <c r="G9" s="47">
        <v>1784699</v>
      </c>
      <c r="H9" s="47">
        <v>5510</v>
      </c>
      <c r="I9" s="47">
        <v>42</v>
      </c>
      <c r="J9" s="47">
        <v>156</v>
      </c>
      <c r="K9" s="47">
        <v>29069</v>
      </c>
      <c r="L9" s="47">
        <v>11291</v>
      </c>
      <c r="M9" s="47">
        <v>40360</v>
      </c>
      <c r="N9" s="47">
        <v>8076</v>
      </c>
      <c r="O9" s="47">
        <v>327844</v>
      </c>
    </row>
    <row r="10" spans="1:15" s="2" customFormat="1" ht="45" customHeight="1">
      <c r="A10" s="11"/>
      <c r="B10" s="14" t="s">
        <v>21</v>
      </c>
      <c r="C10" s="46" t="s">
        <v>95</v>
      </c>
      <c r="D10" s="16" t="s">
        <v>96</v>
      </c>
      <c r="E10" s="53" t="s">
        <v>94</v>
      </c>
      <c r="F10" s="49">
        <v>2064</v>
      </c>
      <c r="G10" s="49">
        <v>530000</v>
      </c>
      <c r="H10" s="49">
        <v>1486</v>
      </c>
      <c r="I10" s="49">
        <v>19</v>
      </c>
      <c r="J10" s="49">
        <v>58</v>
      </c>
      <c r="K10" s="49">
        <v>5600</v>
      </c>
      <c r="L10" s="49">
        <v>24667</v>
      </c>
      <c r="M10" s="49">
        <v>30267</v>
      </c>
      <c r="N10" s="49">
        <v>11839</v>
      </c>
      <c r="O10" s="49">
        <v>46265</v>
      </c>
    </row>
    <row r="11" spans="1:15" s="2" customFormat="1" ht="45" customHeight="1">
      <c r="A11" s="11" t="s">
        <v>23</v>
      </c>
      <c r="B11" s="14" t="s">
        <v>87</v>
      </c>
      <c r="C11" s="17" t="s">
        <v>29</v>
      </c>
      <c r="D11" s="16" t="s">
        <v>30</v>
      </c>
      <c r="E11" s="53" t="s">
        <v>33</v>
      </c>
      <c r="F11" s="49">
        <v>2860</v>
      </c>
      <c r="G11" s="49">
        <v>659397</v>
      </c>
      <c r="H11" s="49">
        <v>5977</v>
      </c>
      <c r="I11" s="49">
        <v>16</v>
      </c>
      <c r="J11" s="49">
        <v>67</v>
      </c>
      <c r="K11" s="49">
        <v>7854</v>
      </c>
      <c r="L11" s="49">
        <v>28691</v>
      </c>
      <c r="M11" s="49">
        <v>36545</v>
      </c>
      <c r="N11" s="49">
        <v>108026</v>
      </c>
      <c r="O11" s="49">
        <v>86250</v>
      </c>
    </row>
    <row r="12" spans="1:15" s="2" customFormat="1" ht="45" customHeight="1">
      <c r="A12" s="11"/>
      <c r="B12" s="14" t="s">
        <v>173</v>
      </c>
      <c r="C12" s="17" t="s">
        <v>174</v>
      </c>
      <c r="D12" s="16" t="s">
        <v>175</v>
      </c>
      <c r="E12" s="53" t="s">
        <v>176</v>
      </c>
      <c r="F12" s="49">
        <v>5624</v>
      </c>
      <c r="G12" s="49">
        <v>2600000</v>
      </c>
      <c r="H12" s="49">
        <v>5533</v>
      </c>
      <c r="I12" s="49">
        <v>37</v>
      </c>
      <c r="J12" s="49">
        <v>121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</row>
    <row r="13" spans="1:15" s="2" customFormat="1" ht="45" customHeight="1">
      <c r="A13" s="11" t="s">
        <v>23</v>
      </c>
      <c r="B13" s="14" t="s">
        <v>86</v>
      </c>
      <c r="C13" s="17" t="s">
        <v>28</v>
      </c>
      <c r="D13" s="16" t="s">
        <v>30</v>
      </c>
      <c r="E13" s="53" t="s">
        <v>32</v>
      </c>
      <c r="F13" s="51">
        <v>2118</v>
      </c>
      <c r="G13" s="51">
        <v>278155</v>
      </c>
      <c r="H13" s="51">
        <v>2743</v>
      </c>
      <c r="I13" s="51">
        <v>17</v>
      </c>
      <c r="J13" s="51">
        <v>86</v>
      </c>
      <c r="K13" s="51">
        <v>3117</v>
      </c>
      <c r="L13" s="51">
        <v>2745</v>
      </c>
      <c r="M13" s="51">
        <v>5862</v>
      </c>
      <c r="N13" s="51">
        <v>59185</v>
      </c>
      <c r="O13" s="51">
        <v>21530</v>
      </c>
    </row>
    <row r="14" spans="1:15" s="3" customFormat="1" ht="45" customHeight="1" thickBot="1">
      <c r="A14" s="12"/>
      <c r="B14" s="18" t="s">
        <v>25</v>
      </c>
      <c r="C14" s="19"/>
      <c r="D14" s="20"/>
      <c r="E14" s="20"/>
      <c r="F14" s="125">
        <f aca="true" t="shared" si="0" ref="F14:M14">SUM(F9:F13)</f>
        <v>18572</v>
      </c>
      <c r="G14" s="125">
        <f t="shared" si="0"/>
        <v>5852251</v>
      </c>
      <c r="H14" s="125">
        <f t="shared" si="0"/>
        <v>21249</v>
      </c>
      <c r="I14" s="125">
        <f t="shared" si="0"/>
        <v>131</v>
      </c>
      <c r="J14" s="125">
        <f t="shared" si="0"/>
        <v>488</v>
      </c>
      <c r="K14" s="125">
        <f t="shared" si="0"/>
        <v>45640</v>
      </c>
      <c r="L14" s="125">
        <f t="shared" si="0"/>
        <v>67394</v>
      </c>
      <c r="M14" s="125">
        <f t="shared" si="0"/>
        <v>113034</v>
      </c>
      <c r="N14" s="125">
        <f>SUM(N9:N13)</f>
        <v>187126</v>
      </c>
      <c r="O14" s="125">
        <f>SUM(O9:O13)</f>
        <v>481889</v>
      </c>
    </row>
    <row r="15" spans="1:5" s="3" customFormat="1" ht="23.25" customHeight="1">
      <c r="A15" s="12"/>
      <c r="B15" s="12"/>
      <c r="C15" s="12"/>
      <c r="D15" s="12"/>
      <c r="E15" s="12"/>
    </row>
    <row r="16" spans="1:5" s="3" customFormat="1" ht="23.25" customHeight="1" thickBot="1">
      <c r="A16" s="12"/>
      <c r="B16" s="12"/>
      <c r="C16" s="12"/>
      <c r="D16" s="12"/>
      <c r="E16" s="12"/>
    </row>
    <row r="17" spans="1:9" s="3" customFormat="1" ht="23.25" customHeight="1">
      <c r="A17" s="12"/>
      <c r="B17" s="30" t="s">
        <v>0</v>
      </c>
      <c r="C17" s="146" t="s">
        <v>281</v>
      </c>
      <c r="D17" s="146"/>
      <c r="E17" s="146"/>
      <c r="F17" s="15" t="s">
        <v>179</v>
      </c>
      <c r="G17" s="146" t="s">
        <v>280</v>
      </c>
      <c r="H17" s="146"/>
      <c r="I17" s="151"/>
    </row>
    <row r="18" spans="2:9" ht="23.25" customHeight="1">
      <c r="B18" s="31"/>
      <c r="C18" s="26" t="s">
        <v>40</v>
      </c>
      <c r="D18" s="27" t="s">
        <v>41</v>
      </c>
      <c r="E18" s="27" t="s">
        <v>42</v>
      </c>
      <c r="F18" s="6" t="s">
        <v>38</v>
      </c>
      <c r="G18" s="26" t="s">
        <v>260</v>
      </c>
      <c r="H18" s="27" t="s">
        <v>262</v>
      </c>
      <c r="I18" s="140" t="s">
        <v>2</v>
      </c>
    </row>
    <row r="19" spans="2:9" ht="23.25" customHeight="1">
      <c r="B19" s="31"/>
      <c r="C19" s="6" t="s">
        <v>178</v>
      </c>
      <c r="D19" s="6" t="s">
        <v>43</v>
      </c>
      <c r="E19" s="6" t="s">
        <v>39</v>
      </c>
      <c r="F19" s="6"/>
      <c r="G19" s="6" t="s">
        <v>259</v>
      </c>
      <c r="H19" s="6" t="s">
        <v>261</v>
      </c>
      <c r="I19" s="141"/>
    </row>
    <row r="20" spans="2:9" ht="23.25" customHeight="1">
      <c r="B20" s="32" t="s">
        <v>3</v>
      </c>
      <c r="C20" s="5"/>
      <c r="D20" s="5"/>
      <c r="E20" s="5"/>
      <c r="F20" s="25" t="s">
        <v>9</v>
      </c>
      <c r="G20" s="5" t="s">
        <v>182</v>
      </c>
      <c r="H20" s="5" t="s">
        <v>182</v>
      </c>
      <c r="I20" s="142"/>
    </row>
    <row r="21" spans="2:9" ht="30.75" customHeight="1">
      <c r="B21" s="100" t="s">
        <v>21</v>
      </c>
      <c r="C21" s="47">
        <v>6480</v>
      </c>
      <c r="D21" s="47">
        <v>5400</v>
      </c>
      <c r="E21" s="47">
        <v>0</v>
      </c>
      <c r="F21" s="47">
        <v>1080</v>
      </c>
      <c r="G21" s="47">
        <v>0</v>
      </c>
      <c r="H21" s="47">
        <v>0</v>
      </c>
      <c r="I21" s="48">
        <v>0</v>
      </c>
    </row>
    <row r="22" spans="2:9" ht="30.75" customHeight="1">
      <c r="B22" s="14" t="s">
        <v>21</v>
      </c>
      <c r="C22" s="49">
        <v>6480</v>
      </c>
      <c r="D22" s="49">
        <v>5400</v>
      </c>
      <c r="E22" s="49">
        <v>0</v>
      </c>
      <c r="F22" s="49">
        <v>1080</v>
      </c>
      <c r="G22" s="49">
        <v>0</v>
      </c>
      <c r="H22" s="49">
        <v>0</v>
      </c>
      <c r="I22" s="50">
        <v>0</v>
      </c>
    </row>
    <row r="23" spans="2:9" ht="30.75" customHeight="1">
      <c r="B23" s="14" t="s">
        <v>87</v>
      </c>
      <c r="C23" s="49">
        <v>8090</v>
      </c>
      <c r="D23" s="49">
        <v>8090</v>
      </c>
      <c r="E23" s="49">
        <v>7550</v>
      </c>
      <c r="F23" s="49">
        <v>645</v>
      </c>
      <c r="G23" s="49">
        <v>0</v>
      </c>
      <c r="H23" s="49">
        <v>0</v>
      </c>
      <c r="I23" s="50">
        <v>0</v>
      </c>
    </row>
    <row r="24" spans="2:9" ht="30.75" customHeight="1">
      <c r="B24" s="14" t="s">
        <v>173</v>
      </c>
      <c r="C24" s="49">
        <v>3888</v>
      </c>
      <c r="D24" s="49">
        <v>3348</v>
      </c>
      <c r="E24" s="49">
        <v>1620</v>
      </c>
      <c r="F24" s="49">
        <v>2106</v>
      </c>
      <c r="G24" s="49">
        <v>0</v>
      </c>
      <c r="H24" s="49">
        <v>0</v>
      </c>
      <c r="I24" s="50">
        <v>0</v>
      </c>
    </row>
    <row r="25" spans="2:9" ht="30.75" customHeight="1">
      <c r="B25" s="14" t="s">
        <v>86</v>
      </c>
      <c r="C25" s="51">
        <v>6804</v>
      </c>
      <c r="D25" s="51">
        <v>6804</v>
      </c>
      <c r="E25" s="51">
        <v>6048</v>
      </c>
      <c r="F25" s="51">
        <v>1544</v>
      </c>
      <c r="G25" s="51">
        <v>0</v>
      </c>
      <c r="H25" s="51">
        <v>0</v>
      </c>
      <c r="I25" s="52">
        <v>0</v>
      </c>
    </row>
    <row r="26" spans="2:9" ht="30.75" customHeight="1" thickBot="1">
      <c r="B26" s="18" t="s">
        <v>25</v>
      </c>
      <c r="C26" s="125"/>
      <c r="D26" s="125"/>
      <c r="E26" s="125"/>
      <c r="F26" s="125"/>
      <c r="G26" s="125">
        <f>SUM(G21:G25)</f>
        <v>0</v>
      </c>
      <c r="H26" s="125">
        <f>SUM(H21:H25)</f>
        <v>0</v>
      </c>
      <c r="I26" s="126">
        <f>SUM(I21:I25)</f>
        <v>0</v>
      </c>
    </row>
  </sheetData>
  <sheetProtection/>
  <mergeCells count="6">
    <mergeCell ref="I18:I20"/>
    <mergeCell ref="C5:C8"/>
    <mergeCell ref="C17:E17"/>
    <mergeCell ref="M6:M8"/>
    <mergeCell ref="K5:M5"/>
    <mergeCell ref="G17:I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1" customWidth="1"/>
    <col min="2" max="2" width="17.50390625" style="13" customWidth="1"/>
    <col min="3" max="3" width="15.875" style="13" customWidth="1"/>
    <col min="4" max="12" width="15.875" style="1" customWidth="1"/>
    <col min="13" max="19" width="18.50390625" style="1" customWidth="1"/>
    <col min="20" max="16384" width="12.00390625" style="1" customWidth="1"/>
  </cols>
  <sheetData>
    <row r="1" s="13" customFormat="1" ht="22.5" customHeight="1">
      <c r="C1" s="44" t="s">
        <v>83</v>
      </c>
    </row>
    <row r="2" s="4" customFormat="1" ht="22.5" customHeight="1">
      <c r="C2" s="28" t="s">
        <v>92</v>
      </c>
    </row>
    <row r="3" s="4" customFormat="1" ht="22.5" customHeight="1">
      <c r="C3" s="28" t="s">
        <v>85</v>
      </c>
    </row>
    <row r="4" s="4" customFormat="1" ht="22.5" customHeight="1" thickBot="1">
      <c r="C4" s="28"/>
    </row>
    <row r="5" spans="2:12" s="4" customFormat="1" ht="22.5" customHeight="1">
      <c r="B5" s="30" t="s">
        <v>1</v>
      </c>
      <c r="C5" s="135" t="s">
        <v>264</v>
      </c>
      <c r="D5" s="136" t="s">
        <v>265</v>
      </c>
      <c r="E5" s="136" t="s">
        <v>270</v>
      </c>
      <c r="F5" s="36" t="s">
        <v>272</v>
      </c>
      <c r="G5" s="135" t="s">
        <v>48</v>
      </c>
      <c r="H5" s="135" t="s">
        <v>276</v>
      </c>
      <c r="I5" s="136" t="s">
        <v>277</v>
      </c>
      <c r="J5" s="152" t="s">
        <v>279</v>
      </c>
      <c r="K5" s="152"/>
      <c r="L5" s="153"/>
    </row>
    <row r="6" spans="2:12" s="4" customFormat="1" ht="22.5" customHeight="1">
      <c r="B6" s="31"/>
      <c r="C6" s="134" t="s">
        <v>263</v>
      </c>
      <c r="D6" s="42" t="s">
        <v>266</v>
      </c>
      <c r="E6" s="42" t="s">
        <v>269</v>
      </c>
      <c r="F6" s="42" t="s">
        <v>271</v>
      </c>
      <c r="G6" s="42" t="s">
        <v>274</v>
      </c>
      <c r="H6" s="42" t="s">
        <v>274</v>
      </c>
      <c r="I6" s="42" t="s">
        <v>278</v>
      </c>
      <c r="J6" s="26" t="s">
        <v>282</v>
      </c>
      <c r="K6" s="27" t="s">
        <v>283</v>
      </c>
      <c r="L6" s="154" t="s">
        <v>2</v>
      </c>
    </row>
    <row r="7" spans="2:12" s="4" customFormat="1" ht="22.5" customHeight="1">
      <c r="B7" s="31"/>
      <c r="C7" s="134" t="s">
        <v>246</v>
      </c>
      <c r="D7" s="42"/>
      <c r="E7" s="42"/>
      <c r="F7" s="42"/>
      <c r="G7" s="42" t="s">
        <v>273</v>
      </c>
      <c r="H7" s="42" t="s">
        <v>275</v>
      </c>
      <c r="I7" s="42"/>
      <c r="J7" s="6" t="s">
        <v>259</v>
      </c>
      <c r="K7" s="6" t="s">
        <v>261</v>
      </c>
      <c r="L7" s="155"/>
    </row>
    <row r="8" spans="2:12" s="4" customFormat="1" ht="22.5" customHeight="1">
      <c r="B8" s="32" t="s">
        <v>3</v>
      </c>
      <c r="C8" s="33"/>
      <c r="D8" s="41" t="s">
        <v>268</v>
      </c>
      <c r="E8" s="41" t="s">
        <v>10</v>
      </c>
      <c r="F8" s="41" t="s">
        <v>11</v>
      </c>
      <c r="G8" s="41" t="s">
        <v>12</v>
      </c>
      <c r="H8" s="41" t="s">
        <v>13</v>
      </c>
      <c r="I8" s="41" t="s">
        <v>14</v>
      </c>
      <c r="J8" s="5" t="s">
        <v>182</v>
      </c>
      <c r="K8" s="5" t="s">
        <v>182</v>
      </c>
      <c r="L8" s="156"/>
    </row>
    <row r="9" spans="1:12" s="2" customFormat="1" ht="33.75" customHeight="1">
      <c r="A9" s="29" t="s">
        <v>20</v>
      </c>
      <c r="B9" s="14" t="s">
        <v>21</v>
      </c>
      <c r="C9" s="53" t="s">
        <v>53</v>
      </c>
      <c r="D9" s="47">
        <v>1</v>
      </c>
      <c r="E9" s="47">
        <v>484</v>
      </c>
      <c r="F9" s="47">
        <v>2</v>
      </c>
      <c r="G9" s="47">
        <v>131</v>
      </c>
      <c r="H9" s="47">
        <v>33</v>
      </c>
      <c r="I9" s="47">
        <v>300</v>
      </c>
      <c r="J9" s="47">
        <v>1</v>
      </c>
      <c r="K9" s="47">
        <v>0</v>
      </c>
      <c r="L9" s="48">
        <v>1</v>
      </c>
    </row>
    <row r="10" spans="1:12" s="2" customFormat="1" ht="33.75" customHeight="1">
      <c r="A10" s="29" t="s">
        <v>20</v>
      </c>
      <c r="B10" s="14" t="s">
        <v>22</v>
      </c>
      <c r="C10" s="53" t="s">
        <v>54</v>
      </c>
      <c r="D10" s="51">
        <v>1</v>
      </c>
      <c r="E10" s="51">
        <v>412</v>
      </c>
      <c r="F10" s="51">
        <v>2</v>
      </c>
      <c r="G10" s="51">
        <v>341</v>
      </c>
      <c r="H10" s="51">
        <v>368</v>
      </c>
      <c r="I10" s="51">
        <v>320</v>
      </c>
      <c r="J10" s="51">
        <v>2</v>
      </c>
      <c r="K10" s="51">
        <v>0</v>
      </c>
      <c r="L10" s="52">
        <v>2</v>
      </c>
    </row>
    <row r="11" spans="2:12" s="3" customFormat="1" ht="33.75" customHeight="1" thickBot="1">
      <c r="B11" s="18" t="s">
        <v>25</v>
      </c>
      <c r="C11" s="54"/>
      <c r="D11" s="55">
        <f>SUM(D9:D10)</f>
        <v>2</v>
      </c>
      <c r="E11" s="55">
        <f>SUM(E9:E10)</f>
        <v>896</v>
      </c>
      <c r="F11" s="55">
        <f>SUM(F9:F10)</f>
        <v>4</v>
      </c>
      <c r="G11" s="55">
        <f>SUM(G9:G10)</f>
        <v>472</v>
      </c>
      <c r="H11" s="55">
        <f>SUM(H9:H10)</f>
        <v>401</v>
      </c>
      <c r="I11" s="55"/>
      <c r="J11" s="55">
        <f>SUM(J9:J10)</f>
        <v>3</v>
      </c>
      <c r="K11" s="55">
        <f>SUM(K9:K10)</f>
        <v>0</v>
      </c>
      <c r="L11" s="56">
        <f>SUM(L9:L10)</f>
        <v>3</v>
      </c>
    </row>
    <row r="12" spans="2:3" s="3" customFormat="1" ht="18" customHeight="1">
      <c r="B12" s="12"/>
      <c r="C12" s="12"/>
    </row>
  </sheetData>
  <sheetProtection/>
  <mergeCells count="2">
    <mergeCell ref="J5:L5"/>
    <mergeCell ref="L6:L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view="pageBreakPreview" zoomScaleNormal="62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2.00390625" defaultRowHeight="15" customHeight="1"/>
  <cols>
    <col min="1" max="1" width="0.5" style="13" customWidth="1"/>
    <col min="2" max="2" width="17.50390625" style="13" customWidth="1"/>
    <col min="3" max="5" width="15.875" style="13" customWidth="1"/>
    <col min="6" max="19" width="15.875" style="1" customWidth="1"/>
    <col min="20" max="33" width="18.50390625" style="1" customWidth="1"/>
    <col min="34" max="16384" width="12.00390625" style="1" customWidth="1"/>
  </cols>
  <sheetData>
    <row r="1" s="13" customFormat="1" ht="22.5" customHeight="1">
      <c r="C1" s="44" t="s">
        <v>83</v>
      </c>
    </row>
    <row r="2" spans="2:19" s="4" customFormat="1" ht="22.5" customHeight="1">
      <c r="B2" s="28"/>
      <c r="C2" s="28" t="s">
        <v>93</v>
      </c>
      <c r="D2" s="34"/>
      <c r="E2" s="35"/>
      <c r="F2" s="35"/>
      <c r="G2" s="35"/>
      <c r="H2" s="35"/>
      <c r="I2" s="35"/>
      <c r="J2" s="35"/>
      <c r="K2" s="34"/>
      <c r="L2" s="34"/>
      <c r="M2" s="34"/>
      <c r="N2" s="34"/>
      <c r="O2" s="34"/>
      <c r="P2" s="34"/>
      <c r="Q2" s="34"/>
      <c r="R2" s="34"/>
      <c r="S2" s="34"/>
    </row>
    <row r="3" s="4" customFormat="1" ht="22.5" customHeight="1">
      <c r="C3" s="28" t="s">
        <v>85</v>
      </c>
    </row>
    <row r="4" s="4" customFormat="1" ht="22.5" customHeight="1" thickBot="1">
      <c r="C4" s="28"/>
    </row>
    <row r="5" spans="2:19" s="4" customFormat="1" ht="22.5" customHeight="1">
      <c r="B5" s="30" t="s">
        <v>0</v>
      </c>
      <c r="C5" s="159" t="s">
        <v>27</v>
      </c>
      <c r="D5" s="36" t="s">
        <v>34</v>
      </c>
      <c r="E5" s="36" t="s">
        <v>72</v>
      </c>
      <c r="F5" s="36" t="s">
        <v>73</v>
      </c>
      <c r="G5" s="36" t="s">
        <v>74</v>
      </c>
      <c r="H5" s="152" t="s">
        <v>180</v>
      </c>
      <c r="I5" s="152"/>
      <c r="J5" s="152"/>
      <c r="K5" s="152" t="s">
        <v>289</v>
      </c>
      <c r="L5" s="152"/>
      <c r="M5" s="152"/>
      <c r="N5" s="152"/>
      <c r="O5" s="152"/>
      <c r="P5" s="152"/>
      <c r="Q5" s="152" t="s">
        <v>290</v>
      </c>
      <c r="R5" s="152"/>
      <c r="S5" s="153"/>
    </row>
    <row r="6" spans="2:19" s="4" customFormat="1" ht="22.5" customHeight="1">
      <c r="B6" s="31"/>
      <c r="C6" s="160"/>
      <c r="D6" s="42" t="s">
        <v>75</v>
      </c>
      <c r="E6" s="42" t="s">
        <v>76</v>
      </c>
      <c r="F6" s="42" t="s">
        <v>80</v>
      </c>
      <c r="G6" s="42" t="s">
        <v>77</v>
      </c>
      <c r="H6" s="43" t="s">
        <v>40</v>
      </c>
      <c r="I6" s="39" t="s">
        <v>286</v>
      </c>
      <c r="J6" s="39" t="s">
        <v>288</v>
      </c>
      <c r="K6" s="161" t="s">
        <v>15</v>
      </c>
      <c r="L6" s="161"/>
      <c r="M6" s="161"/>
      <c r="N6" s="161" t="s">
        <v>16</v>
      </c>
      <c r="O6" s="161"/>
      <c r="P6" s="161"/>
      <c r="Q6" s="40" t="s">
        <v>40</v>
      </c>
      <c r="R6" s="43" t="s">
        <v>82</v>
      </c>
      <c r="S6" s="154" t="s">
        <v>56</v>
      </c>
    </row>
    <row r="7" spans="2:19" s="4" customFormat="1" ht="22.5" customHeight="1">
      <c r="B7" s="31"/>
      <c r="C7" s="160"/>
      <c r="D7" s="42" t="s">
        <v>78</v>
      </c>
      <c r="E7" s="42" t="s">
        <v>79</v>
      </c>
      <c r="F7" s="42" t="s">
        <v>81</v>
      </c>
      <c r="G7" s="42"/>
      <c r="H7" s="42" t="s">
        <v>284</v>
      </c>
      <c r="I7" s="42" t="s">
        <v>285</v>
      </c>
      <c r="J7" s="42" t="s">
        <v>287</v>
      </c>
      <c r="K7" s="157" t="s">
        <v>292</v>
      </c>
      <c r="L7" s="157" t="s">
        <v>293</v>
      </c>
      <c r="M7" s="157" t="s">
        <v>17</v>
      </c>
      <c r="N7" s="157" t="s">
        <v>292</v>
      </c>
      <c r="O7" s="157" t="s">
        <v>293</v>
      </c>
      <c r="P7" s="157" t="s">
        <v>17</v>
      </c>
      <c r="Q7" s="6" t="s">
        <v>181</v>
      </c>
      <c r="R7" s="6" t="s">
        <v>183</v>
      </c>
      <c r="S7" s="155"/>
    </row>
    <row r="8" spans="2:19" s="4" customFormat="1" ht="22.5" customHeight="1">
      <c r="B8" s="32" t="s">
        <v>3</v>
      </c>
      <c r="C8" s="158"/>
      <c r="D8" s="37"/>
      <c r="E8" s="37"/>
      <c r="F8" s="41" t="s">
        <v>55</v>
      </c>
      <c r="G8" s="41" t="s">
        <v>55</v>
      </c>
      <c r="H8" s="41" t="s">
        <v>18</v>
      </c>
      <c r="I8" s="41" t="s">
        <v>19</v>
      </c>
      <c r="J8" s="41" t="s">
        <v>7</v>
      </c>
      <c r="K8" s="158"/>
      <c r="L8" s="158"/>
      <c r="M8" s="158"/>
      <c r="N8" s="158"/>
      <c r="O8" s="158"/>
      <c r="P8" s="158"/>
      <c r="Q8" s="5" t="s">
        <v>182</v>
      </c>
      <c r="R8" s="5" t="s">
        <v>182</v>
      </c>
      <c r="S8" s="156"/>
    </row>
    <row r="9" spans="1:19" s="2" customFormat="1" ht="48.75" customHeight="1">
      <c r="A9" s="38" t="s">
        <v>24</v>
      </c>
      <c r="B9" s="14" t="s">
        <v>22</v>
      </c>
      <c r="C9" s="45" t="s">
        <v>63</v>
      </c>
      <c r="D9" s="45" t="s">
        <v>68</v>
      </c>
      <c r="E9" s="53" t="s">
        <v>57</v>
      </c>
      <c r="F9" s="47">
        <v>764</v>
      </c>
      <c r="G9" s="47">
        <v>949</v>
      </c>
      <c r="H9" s="47">
        <v>0</v>
      </c>
      <c r="I9" s="47">
        <v>0</v>
      </c>
      <c r="J9" s="47">
        <v>161640</v>
      </c>
      <c r="K9" s="47">
        <v>260</v>
      </c>
      <c r="L9" s="47">
        <v>260</v>
      </c>
      <c r="M9" s="47">
        <v>120</v>
      </c>
      <c r="N9" s="47">
        <v>200</v>
      </c>
      <c r="O9" s="47">
        <v>200</v>
      </c>
      <c r="P9" s="47">
        <v>90</v>
      </c>
      <c r="Q9" s="47">
        <v>0</v>
      </c>
      <c r="R9" s="47">
        <v>0</v>
      </c>
      <c r="S9" s="48">
        <v>0</v>
      </c>
    </row>
    <row r="10" spans="1:19" s="2" customFormat="1" ht="48.75" customHeight="1">
      <c r="A10" s="38" t="s">
        <v>24</v>
      </c>
      <c r="B10" s="14" t="s">
        <v>22</v>
      </c>
      <c r="C10" s="45" t="s">
        <v>64</v>
      </c>
      <c r="D10" s="45" t="s">
        <v>67</v>
      </c>
      <c r="E10" s="53" t="s">
        <v>58</v>
      </c>
      <c r="F10" s="49">
        <v>0</v>
      </c>
      <c r="G10" s="49">
        <v>824</v>
      </c>
      <c r="H10" s="49">
        <v>0</v>
      </c>
      <c r="I10" s="49">
        <v>0</v>
      </c>
      <c r="J10" s="49">
        <v>610211</v>
      </c>
      <c r="K10" s="49">
        <v>300</v>
      </c>
      <c r="L10" s="49">
        <v>300</v>
      </c>
      <c r="M10" s="49">
        <v>150</v>
      </c>
      <c r="N10" s="49">
        <v>250</v>
      </c>
      <c r="O10" s="49">
        <v>250</v>
      </c>
      <c r="P10" s="49">
        <v>120</v>
      </c>
      <c r="Q10" s="49">
        <v>0</v>
      </c>
      <c r="R10" s="49">
        <v>0</v>
      </c>
      <c r="S10" s="50">
        <v>0</v>
      </c>
    </row>
    <row r="11" spans="1:19" s="2" customFormat="1" ht="48.75" customHeight="1">
      <c r="A11" s="38" t="s">
        <v>24</v>
      </c>
      <c r="B11" s="14" t="s">
        <v>26</v>
      </c>
      <c r="C11" s="45" t="s">
        <v>70</v>
      </c>
      <c r="D11" s="45" t="s">
        <v>69</v>
      </c>
      <c r="E11" s="53" t="s">
        <v>59</v>
      </c>
      <c r="F11" s="49">
        <v>804</v>
      </c>
      <c r="G11" s="49">
        <v>4511</v>
      </c>
      <c r="H11" s="49">
        <v>0</v>
      </c>
      <c r="I11" s="49">
        <v>48028</v>
      </c>
      <c r="J11" s="49">
        <v>177877</v>
      </c>
      <c r="K11" s="49">
        <v>200</v>
      </c>
      <c r="L11" s="49">
        <v>200</v>
      </c>
      <c r="M11" s="49">
        <v>100</v>
      </c>
      <c r="N11" s="49">
        <v>0</v>
      </c>
      <c r="O11" s="49">
        <v>0</v>
      </c>
      <c r="P11" s="49">
        <v>0</v>
      </c>
      <c r="Q11" s="49">
        <v>1</v>
      </c>
      <c r="R11" s="49">
        <v>0</v>
      </c>
      <c r="S11" s="50">
        <v>1</v>
      </c>
    </row>
    <row r="12" spans="1:19" s="2" customFormat="1" ht="48.75" customHeight="1">
      <c r="A12" s="38" t="s">
        <v>24</v>
      </c>
      <c r="B12" s="14" t="s">
        <v>88</v>
      </c>
      <c r="C12" s="45" t="s">
        <v>65</v>
      </c>
      <c r="D12" s="45" t="s">
        <v>67</v>
      </c>
      <c r="E12" s="53" t="s">
        <v>61</v>
      </c>
      <c r="F12" s="49">
        <v>2465</v>
      </c>
      <c r="G12" s="49">
        <v>1393954</v>
      </c>
      <c r="H12" s="49">
        <v>0</v>
      </c>
      <c r="I12" s="49">
        <v>0</v>
      </c>
      <c r="J12" s="49">
        <v>539640</v>
      </c>
      <c r="K12" s="49">
        <v>1200</v>
      </c>
      <c r="L12" s="49">
        <v>1200</v>
      </c>
      <c r="M12" s="49">
        <v>600</v>
      </c>
      <c r="N12" s="49">
        <v>1000</v>
      </c>
      <c r="O12" s="49">
        <v>800</v>
      </c>
      <c r="P12" s="49">
        <v>450</v>
      </c>
      <c r="Q12" s="49">
        <v>9</v>
      </c>
      <c r="R12" s="49">
        <v>0</v>
      </c>
      <c r="S12" s="50">
        <v>9</v>
      </c>
    </row>
    <row r="13" spans="1:19" s="2" customFormat="1" ht="48.75" customHeight="1">
      <c r="A13" s="38" t="s">
        <v>24</v>
      </c>
      <c r="B13" s="14" t="s">
        <v>88</v>
      </c>
      <c r="C13" s="45" t="s">
        <v>66</v>
      </c>
      <c r="D13" s="45" t="s">
        <v>67</v>
      </c>
      <c r="E13" s="53" t="s">
        <v>62</v>
      </c>
      <c r="F13" s="49">
        <v>293</v>
      </c>
      <c r="G13" s="49">
        <v>7069</v>
      </c>
      <c r="H13" s="49">
        <v>0</v>
      </c>
      <c r="I13" s="49">
        <v>0</v>
      </c>
      <c r="J13" s="49">
        <v>38645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50">
        <v>1</v>
      </c>
    </row>
    <row r="14" spans="1:19" s="2" customFormat="1" ht="48.75" customHeight="1">
      <c r="A14" s="38" t="s">
        <v>24</v>
      </c>
      <c r="B14" s="14" t="s">
        <v>88</v>
      </c>
      <c r="C14" s="45" t="s">
        <v>71</v>
      </c>
      <c r="D14" s="45" t="s">
        <v>67</v>
      </c>
      <c r="E14" s="53" t="s">
        <v>60</v>
      </c>
      <c r="F14" s="49">
        <v>1226</v>
      </c>
      <c r="G14" s="49">
        <v>62764</v>
      </c>
      <c r="H14" s="49">
        <v>0</v>
      </c>
      <c r="I14" s="49">
        <v>0</v>
      </c>
      <c r="J14" s="49">
        <v>27788</v>
      </c>
      <c r="K14" s="49">
        <v>1000</v>
      </c>
      <c r="L14" s="49">
        <v>1000</v>
      </c>
      <c r="M14" s="49">
        <v>780</v>
      </c>
      <c r="N14" s="49">
        <v>835</v>
      </c>
      <c r="O14" s="49">
        <v>665</v>
      </c>
      <c r="P14" s="49">
        <v>457</v>
      </c>
      <c r="Q14" s="49">
        <v>0</v>
      </c>
      <c r="R14" s="49">
        <v>0</v>
      </c>
      <c r="S14" s="50">
        <v>0</v>
      </c>
    </row>
    <row r="15" spans="1:19" s="2" customFormat="1" ht="48.75" customHeight="1">
      <c r="A15" s="38" t="s">
        <v>24</v>
      </c>
      <c r="B15" s="14" t="s">
        <v>88</v>
      </c>
      <c r="C15" s="45" t="s">
        <v>184</v>
      </c>
      <c r="D15" s="45" t="s">
        <v>67</v>
      </c>
      <c r="E15" s="53" t="s">
        <v>89</v>
      </c>
      <c r="F15" s="49">
        <v>2380</v>
      </c>
      <c r="G15" s="49">
        <v>406772</v>
      </c>
      <c r="H15" s="49">
        <v>0</v>
      </c>
      <c r="I15" s="49">
        <v>0</v>
      </c>
      <c r="J15" s="49">
        <v>45995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0">
        <v>0</v>
      </c>
    </row>
    <row r="16" spans="1:19" s="2" customFormat="1" ht="45" customHeight="1">
      <c r="A16" s="38" t="s">
        <v>24</v>
      </c>
      <c r="B16" s="14" t="s">
        <v>88</v>
      </c>
      <c r="C16" s="45" t="s">
        <v>185</v>
      </c>
      <c r="D16" s="45" t="s">
        <v>69</v>
      </c>
      <c r="E16" s="53" t="s">
        <v>90</v>
      </c>
      <c r="F16" s="51">
        <v>2857</v>
      </c>
      <c r="G16" s="51">
        <v>41249</v>
      </c>
      <c r="H16" s="51">
        <v>0</v>
      </c>
      <c r="I16" s="51">
        <v>0</v>
      </c>
      <c r="J16" s="51">
        <v>41583</v>
      </c>
      <c r="K16" s="51">
        <v>600</v>
      </c>
      <c r="L16" s="51">
        <v>600</v>
      </c>
      <c r="M16" s="51">
        <v>300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2">
        <v>0</v>
      </c>
    </row>
    <row r="17" spans="1:19" s="3" customFormat="1" ht="48.75" customHeight="1" thickBot="1">
      <c r="A17" s="12"/>
      <c r="B17" s="18" t="s">
        <v>25</v>
      </c>
      <c r="C17" s="19"/>
      <c r="D17" s="19"/>
      <c r="E17" s="20"/>
      <c r="F17" s="127">
        <f>SUM(F9:F16)</f>
        <v>10789</v>
      </c>
      <c r="G17" s="127">
        <f>SUM(G9:G16)</f>
        <v>1918092</v>
      </c>
      <c r="H17" s="127">
        <f>SUM(H9:H16)</f>
        <v>0</v>
      </c>
      <c r="I17" s="127">
        <f>SUM(I9:I16)</f>
        <v>48028</v>
      </c>
      <c r="J17" s="127">
        <f>SUM(J9:J16)</f>
        <v>1643379</v>
      </c>
      <c r="K17" s="127"/>
      <c r="L17" s="127"/>
      <c r="M17" s="127"/>
      <c r="N17" s="127"/>
      <c r="O17" s="127"/>
      <c r="P17" s="127"/>
      <c r="Q17" s="127">
        <f>SUM(Q9:Q16)</f>
        <v>11</v>
      </c>
      <c r="R17" s="127">
        <f>SUM(R9:R16)</f>
        <v>0</v>
      </c>
      <c r="S17" s="128">
        <f>SUM(S9:S16)</f>
        <v>11</v>
      </c>
    </row>
    <row r="18" spans="1:5" s="3" customFormat="1" ht="15" customHeight="1">
      <c r="A18" s="12"/>
      <c r="B18" s="12"/>
      <c r="C18" s="12"/>
      <c r="D18" s="12"/>
      <c r="E18" s="12"/>
    </row>
    <row r="19" spans="1:5" s="3" customFormat="1" ht="15" customHeight="1">
      <c r="A19" s="12"/>
      <c r="B19" s="12"/>
      <c r="C19" s="12"/>
      <c r="D19" s="12"/>
      <c r="E19" s="12"/>
    </row>
    <row r="20" spans="1:5" s="3" customFormat="1" ht="15" customHeight="1">
      <c r="A20" s="12"/>
      <c r="B20" s="12"/>
      <c r="C20" s="12"/>
      <c r="D20" s="12"/>
      <c r="E20" s="12"/>
    </row>
    <row r="21" spans="1:5" s="3" customFormat="1" ht="15" customHeight="1">
      <c r="A21" s="12"/>
      <c r="B21" s="12"/>
      <c r="C21" s="12"/>
      <c r="D21" s="12"/>
      <c r="E21" s="12"/>
    </row>
  </sheetData>
  <sheetProtection/>
  <mergeCells count="13">
    <mergeCell ref="N6:P6"/>
    <mergeCell ref="K7:K8"/>
    <mergeCell ref="L7:L8"/>
    <mergeCell ref="M7:M8"/>
    <mergeCell ref="N7:N8"/>
    <mergeCell ref="O7:O8"/>
    <mergeCell ref="C5:C8"/>
    <mergeCell ref="S6:S8"/>
    <mergeCell ref="P7:P8"/>
    <mergeCell ref="H5:J5"/>
    <mergeCell ref="K5:P5"/>
    <mergeCell ref="Q5:S5"/>
    <mergeCell ref="K6:M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view="pageBreakPreview" zoomScaleNormal="49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83</v>
      </c>
    </row>
    <row r="2" s="13" customFormat="1" ht="22.5" customHeight="1">
      <c r="C2" s="44" t="s">
        <v>91</v>
      </c>
    </row>
    <row r="3" s="13" customFormat="1" ht="22.5" customHeight="1">
      <c r="C3" s="44" t="s">
        <v>143</v>
      </c>
    </row>
    <row r="4" spans="3:17" s="13" customFormat="1" ht="22.5" customHeight="1" thickBot="1">
      <c r="C4" s="44"/>
      <c r="P4" s="137" t="s">
        <v>294</v>
      </c>
      <c r="Q4" s="138" t="s">
        <v>295</v>
      </c>
    </row>
    <row r="5" spans="2:30" s="13" customFormat="1" ht="22.5" customHeight="1">
      <c r="B5" s="10" t="s">
        <v>0</v>
      </c>
      <c r="C5" s="162" t="s">
        <v>142</v>
      </c>
      <c r="D5" s="162" t="s">
        <v>141</v>
      </c>
      <c r="E5" s="168" t="s">
        <v>140</v>
      </c>
      <c r="F5" s="102"/>
      <c r="G5" s="103" t="s">
        <v>186</v>
      </c>
      <c r="H5" s="162" t="s">
        <v>120</v>
      </c>
      <c r="I5" s="103" t="s">
        <v>187</v>
      </c>
      <c r="J5" s="103" t="s">
        <v>188</v>
      </c>
      <c r="K5" s="103" t="s">
        <v>189</v>
      </c>
      <c r="L5" s="103" t="s">
        <v>190</v>
      </c>
      <c r="M5" s="162" t="s">
        <v>120</v>
      </c>
      <c r="N5" s="162" t="s">
        <v>139</v>
      </c>
      <c r="O5" s="103" t="s">
        <v>191</v>
      </c>
      <c r="P5" s="103" t="s">
        <v>192</v>
      </c>
      <c r="Q5" s="103" t="s">
        <v>193</v>
      </c>
      <c r="R5" s="162" t="s">
        <v>120</v>
      </c>
      <c r="S5" s="103" t="s">
        <v>194</v>
      </c>
      <c r="T5" s="103" t="s">
        <v>195</v>
      </c>
      <c r="U5" s="164" t="s">
        <v>138</v>
      </c>
      <c r="V5" s="165"/>
      <c r="W5" s="162" t="s">
        <v>120</v>
      </c>
      <c r="X5" s="162" t="s">
        <v>137</v>
      </c>
      <c r="Y5" s="103" t="s">
        <v>196</v>
      </c>
      <c r="Z5" s="162" t="s">
        <v>136</v>
      </c>
      <c r="AA5" s="103" t="s">
        <v>133</v>
      </c>
      <c r="AB5" s="103" t="s">
        <v>133</v>
      </c>
      <c r="AC5" s="103" t="s">
        <v>197</v>
      </c>
      <c r="AD5" s="103" t="s">
        <v>188</v>
      </c>
    </row>
    <row r="6" spans="2:30" s="13" customFormat="1" ht="22.5" customHeight="1">
      <c r="B6" s="8"/>
      <c r="C6" s="163"/>
      <c r="D6" s="163"/>
      <c r="E6" s="163"/>
      <c r="F6" s="108"/>
      <c r="G6" s="107" t="s">
        <v>206</v>
      </c>
      <c r="H6" s="163"/>
      <c r="I6" s="107" t="s">
        <v>207</v>
      </c>
      <c r="J6" s="107" t="s">
        <v>208</v>
      </c>
      <c r="K6" s="107" t="s">
        <v>208</v>
      </c>
      <c r="L6" s="107" t="s">
        <v>209</v>
      </c>
      <c r="M6" s="163"/>
      <c r="N6" s="163"/>
      <c r="O6" s="107" t="s">
        <v>210</v>
      </c>
      <c r="P6" s="107" t="s">
        <v>211</v>
      </c>
      <c r="Q6" s="107" t="s">
        <v>212</v>
      </c>
      <c r="R6" s="163"/>
      <c r="S6" s="107" t="s">
        <v>210</v>
      </c>
      <c r="T6" s="107" t="s">
        <v>213</v>
      </c>
      <c r="U6" s="109" t="s">
        <v>121</v>
      </c>
      <c r="V6" s="109" t="s">
        <v>214</v>
      </c>
      <c r="W6" s="163"/>
      <c r="X6" s="163"/>
      <c r="Y6" s="107" t="s">
        <v>215</v>
      </c>
      <c r="Z6" s="163"/>
      <c r="AA6" s="107" t="s">
        <v>208</v>
      </c>
      <c r="AB6" s="107" t="s">
        <v>216</v>
      </c>
      <c r="AC6" s="107" t="s">
        <v>217</v>
      </c>
      <c r="AD6" s="107" t="s">
        <v>208</v>
      </c>
    </row>
    <row r="7" spans="2:30" s="13" customFormat="1" ht="22.5" customHeight="1">
      <c r="B7" s="115" t="s">
        <v>3</v>
      </c>
      <c r="C7" s="112" t="s">
        <v>116</v>
      </c>
      <c r="D7" s="112" t="s">
        <v>115</v>
      </c>
      <c r="E7" s="112"/>
      <c r="F7" s="116"/>
      <c r="G7" s="112"/>
      <c r="H7" s="112"/>
      <c r="I7" s="112" t="s">
        <v>114</v>
      </c>
      <c r="J7" s="112"/>
      <c r="K7" s="112"/>
      <c r="L7" s="112"/>
      <c r="M7" s="112"/>
      <c r="N7" s="112" t="s">
        <v>113</v>
      </c>
      <c r="O7" s="112" t="s">
        <v>112</v>
      </c>
      <c r="P7" s="112"/>
      <c r="Q7" s="112"/>
      <c r="R7" s="112"/>
      <c r="S7" s="112" t="s">
        <v>111</v>
      </c>
      <c r="T7" s="112"/>
      <c r="U7" s="107" t="s">
        <v>213</v>
      </c>
      <c r="V7" s="107" t="s">
        <v>229</v>
      </c>
      <c r="W7" s="107"/>
      <c r="X7" s="112" t="s">
        <v>110</v>
      </c>
      <c r="Y7" s="112" t="s">
        <v>109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23</v>
      </c>
      <c r="B8" s="100" t="s">
        <v>21</v>
      </c>
      <c r="C8" s="117">
        <v>121025</v>
      </c>
      <c r="D8" s="89">
        <v>34300</v>
      </c>
      <c r="E8" s="89">
        <v>0</v>
      </c>
      <c r="F8" s="118">
        <v>0</v>
      </c>
      <c r="G8" s="89">
        <v>0</v>
      </c>
      <c r="H8" s="89">
        <v>34300</v>
      </c>
      <c r="I8" s="89">
        <v>86725</v>
      </c>
      <c r="J8" s="89">
        <v>0</v>
      </c>
      <c r="K8" s="89">
        <v>0</v>
      </c>
      <c r="L8" s="89">
        <v>65863</v>
      </c>
      <c r="M8" s="89">
        <v>20862</v>
      </c>
      <c r="N8" s="117">
        <v>24420</v>
      </c>
      <c r="O8" s="89">
        <v>10911</v>
      </c>
      <c r="P8" s="89">
        <v>0</v>
      </c>
      <c r="Q8" s="89">
        <v>0</v>
      </c>
      <c r="R8" s="89">
        <v>10911</v>
      </c>
      <c r="S8" s="89">
        <v>13509</v>
      </c>
      <c r="T8" s="117">
        <v>6478</v>
      </c>
      <c r="U8" s="89">
        <v>6478</v>
      </c>
      <c r="V8" s="89">
        <v>0</v>
      </c>
      <c r="W8" s="89">
        <v>7031</v>
      </c>
      <c r="X8" s="117">
        <v>96605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23</v>
      </c>
      <c r="B9" s="14" t="s">
        <v>145</v>
      </c>
      <c r="C9" s="68">
        <v>20647</v>
      </c>
      <c r="D9" s="70">
        <v>0</v>
      </c>
      <c r="E9" s="70">
        <v>0</v>
      </c>
      <c r="F9" s="69">
        <v>0</v>
      </c>
      <c r="G9" s="70">
        <v>0</v>
      </c>
      <c r="H9" s="70">
        <v>0</v>
      </c>
      <c r="I9" s="70">
        <v>20647</v>
      </c>
      <c r="J9" s="70">
        <v>0</v>
      </c>
      <c r="K9" s="70">
        <v>0</v>
      </c>
      <c r="L9" s="70">
        <v>0</v>
      </c>
      <c r="M9" s="70">
        <v>20647</v>
      </c>
      <c r="N9" s="68">
        <v>6339</v>
      </c>
      <c r="O9" s="70">
        <v>5406</v>
      </c>
      <c r="P9" s="70">
        <v>0</v>
      </c>
      <c r="Q9" s="70">
        <v>0</v>
      </c>
      <c r="R9" s="70">
        <v>5406</v>
      </c>
      <c r="S9" s="70">
        <v>933</v>
      </c>
      <c r="T9" s="68">
        <v>933</v>
      </c>
      <c r="U9" s="70">
        <v>933</v>
      </c>
      <c r="V9" s="70">
        <v>0</v>
      </c>
      <c r="W9" s="70">
        <v>0</v>
      </c>
      <c r="X9" s="68">
        <v>14308</v>
      </c>
      <c r="Y9" s="70">
        <v>21300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/>
      <c r="B10" s="14" t="s">
        <v>177</v>
      </c>
      <c r="C10" s="68">
        <v>1642</v>
      </c>
      <c r="D10" s="70">
        <v>0</v>
      </c>
      <c r="E10" s="70">
        <v>0</v>
      </c>
      <c r="F10" s="69">
        <v>0</v>
      </c>
      <c r="G10" s="70">
        <v>0</v>
      </c>
      <c r="H10" s="70">
        <v>0</v>
      </c>
      <c r="I10" s="70">
        <v>1642</v>
      </c>
      <c r="J10" s="70">
        <v>0</v>
      </c>
      <c r="K10" s="70">
        <v>0</v>
      </c>
      <c r="L10" s="70">
        <v>1642</v>
      </c>
      <c r="M10" s="70">
        <v>0</v>
      </c>
      <c r="N10" s="68">
        <v>1642</v>
      </c>
      <c r="O10" s="70">
        <v>1642</v>
      </c>
      <c r="P10" s="70">
        <v>0</v>
      </c>
      <c r="Q10" s="70">
        <v>0</v>
      </c>
      <c r="R10" s="70">
        <v>1642</v>
      </c>
      <c r="S10" s="70">
        <v>0</v>
      </c>
      <c r="T10" s="68">
        <v>0</v>
      </c>
      <c r="U10" s="70">
        <v>0</v>
      </c>
      <c r="V10" s="70">
        <v>0</v>
      </c>
      <c r="W10" s="70">
        <v>0</v>
      </c>
      <c r="X10" s="68">
        <v>0</v>
      </c>
      <c r="Y10" s="70">
        <v>1685704</v>
      </c>
      <c r="Z10" s="70">
        <v>1600000</v>
      </c>
      <c r="AA10" s="70">
        <v>51315</v>
      </c>
      <c r="AB10" s="70">
        <v>0</v>
      </c>
      <c r="AC10" s="70">
        <v>0</v>
      </c>
      <c r="AD10" s="70">
        <v>34389</v>
      </c>
    </row>
    <row r="11" spans="1:30" s="58" customFormat="1" ht="33.75" customHeight="1">
      <c r="A11" s="64" t="s">
        <v>23</v>
      </c>
      <c r="B11" s="14" t="s">
        <v>144</v>
      </c>
      <c r="C11" s="68">
        <v>89530</v>
      </c>
      <c r="D11" s="67">
        <v>83690</v>
      </c>
      <c r="E11" s="67">
        <v>80715</v>
      </c>
      <c r="F11" s="69">
        <v>0</v>
      </c>
      <c r="G11" s="67">
        <v>0</v>
      </c>
      <c r="H11" s="67">
        <v>2975</v>
      </c>
      <c r="I11" s="67">
        <v>5840</v>
      </c>
      <c r="J11" s="67">
        <v>0</v>
      </c>
      <c r="K11" s="67">
        <v>0</v>
      </c>
      <c r="L11" s="67">
        <v>5136</v>
      </c>
      <c r="M11" s="67">
        <v>704</v>
      </c>
      <c r="N11" s="68">
        <v>90358</v>
      </c>
      <c r="O11" s="67">
        <v>90208</v>
      </c>
      <c r="P11" s="67">
        <v>0</v>
      </c>
      <c r="Q11" s="67">
        <v>0</v>
      </c>
      <c r="R11" s="67">
        <v>90208</v>
      </c>
      <c r="S11" s="67">
        <v>150</v>
      </c>
      <c r="T11" s="68">
        <v>150</v>
      </c>
      <c r="U11" s="67">
        <v>150</v>
      </c>
      <c r="V11" s="67">
        <v>0</v>
      </c>
      <c r="W11" s="67">
        <v>0</v>
      </c>
      <c r="X11" s="68">
        <v>-828</v>
      </c>
      <c r="Y11" s="67">
        <v>3254</v>
      </c>
      <c r="Z11" s="67">
        <v>0</v>
      </c>
      <c r="AA11" s="67">
        <v>3254</v>
      </c>
      <c r="AB11" s="67">
        <v>0</v>
      </c>
      <c r="AC11" s="67">
        <v>0</v>
      </c>
      <c r="AD11" s="67">
        <v>0</v>
      </c>
    </row>
    <row r="12" spans="1:30" s="58" customFormat="1" ht="33.75" customHeight="1" thickBot="1">
      <c r="A12" s="64"/>
      <c r="B12" s="63" t="s">
        <v>97</v>
      </c>
      <c r="C12" s="61">
        <f>SUM(C8:C11)</f>
        <v>232844</v>
      </c>
      <c r="D12" s="61">
        <f>SUM(D8:D11)</f>
        <v>117990</v>
      </c>
      <c r="E12" s="61">
        <f>SUM(E8:E11)</f>
        <v>80715</v>
      </c>
      <c r="F12" s="62"/>
      <c r="G12" s="61">
        <f aca="true" t="shared" si="0" ref="G12:AD12">SUM(G8:G11)</f>
        <v>0</v>
      </c>
      <c r="H12" s="61">
        <f t="shared" si="0"/>
        <v>37275</v>
      </c>
      <c r="I12" s="61">
        <f t="shared" si="0"/>
        <v>114854</v>
      </c>
      <c r="J12" s="61">
        <f t="shared" si="0"/>
        <v>0</v>
      </c>
      <c r="K12" s="61">
        <f t="shared" si="0"/>
        <v>0</v>
      </c>
      <c r="L12" s="61">
        <f t="shared" si="0"/>
        <v>72641</v>
      </c>
      <c r="M12" s="61">
        <f t="shared" si="0"/>
        <v>42213</v>
      </c>
      <c r="N12" s="61">
        <f t="shared" si="0"/>
        <v>122759</v>
      </c>
      <c r="O12" s="61">
        <f t="shared" si="0"/>
        <v>108167</v>
      </c>
      <c r="P12" s="61">
        <f t="shared" si="0"/>
        <v>0</v>
      </c>
      <c r="Q12" s="61">
        <f t="shared" si="0"/>
        <v>0</v>
      </c>
      <c r="R12" s="61">
        <f t="shared" si="0"/>
        <v>108167</v>
      </c>
      <c r="S12" s="61">
        <f t="shared" si="0"/>
        <v>14592</v>
      </c>
      <c r="T12" s="61">
        <f t="shared" si="0"/>
        <v>7561</v>
      </c>
      <c r="U12" s="61">
        <f t="shared" si="0"/>
        <v>7561</v>
      </c>
      <c r="V12" s="61">
        <f t="shared" si="0"/>
        <v>0</v>
      </c>
      <c r="W12" s="61">
        <f t="shared" si="0"/>
        <v>7031</v>
      </c>
      <c r="X12" s="61">
        <f t="shared" si="0"/>
        <v>110085</v>
      </c>
      <c r="Y12" s="61">
        <f t="shared" si="0"/>
        <v>1710258</v>
      </c>
      <c r="Z12" s="61">
        <f t="shared" si="0"/>
        <v>1600000</v>
      </c>
      <c r="AA12" s="61">
        <f t="shared" si="0"/>
        <v>54569</v>
      </c>
      <c r="AB12" s="61">
        <f t="shared" si="0"/>
        <v>0</v>
      </c>
      <c r="AC12" s="61">
        <f t="shared" si="0"/>
        <v>0</v>
      </c>
      <c r="AD12" s="61">
        <f t="shared" si="0"/>
        <v>34389</v>
      </c>
    </row>
    <row r="13" ht="22.5" customHeight="1"/>
    <row r="14" ht="22.5" customHeight="1"/>
    <row r="15" ht="22.5" customHeight="1"/>
    <row r="16" spans="3:30" ht="22.5" customHeight="1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7" t="s">
        <v>296</v>
      </c>
      <c r="Q16" s="138" t="s">
        <v>297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72" t="s">
        <v>172</v>
      </c>
    </row>
    <row r="17" spans="2:30" ht="22.5" customHeight="1">
      <c r="B17" s="10" t="s">
        <v>0</v>
      </c>
      <c r="C17" s="103" t="s">
        <v>189</v>
      </c>
      <c r="D17" s="103" t="s">
        <v>198</v>
      </c>
      <c r="E17" s="162" t="s">
        <v>120</v>
      </c>
      <c r="F17" s="103" t="s">
        <v>196</v>
      </c>
      <c r="G17" s="103" t="s">
        <v>199</v>
      </c>
      <c r="H17" s="164" t="s">
        <v>135</v>
      </c>
      <c r="I17" s="165"/>
      <c r="J17" s="103" t="s">
        <v>121</v>
      </c>
      <c r="K17" s="101" t="s">
        <v>134</v>
      </c>
      <c r="L17" s="101" t="s">
        <v>133</v>
      </c>
      <c r="M17" s="162" t="s">
        <v>120</v>
      </c>
      <c r="N17" s="103" t="s">
        <v>200</v>
      </c>
      <c r="O17" s="103" t="s">
        <v>200</v>
      </c>
      <c r="P17" s="162" t="s">
        <v>132</v>
      </c>
      <c r="Q17" s="101" t="s">
        <v>201</v>
      </c>
      <c r="R17" s="104" t="s">
        <v>131</v>
      </c>
      <c r="S17" s="101" t="s">
        <v>202</v>
      </c>
      <c r="T17" s="21" t="s">
        <v>203</v>
      </c>
      <c r="U17" s="21" t="s">
        <v>130</v>
      </c>
      <c r="V17" s="103" t="s">
        <v>204</v>
      </c>
      <c r="W17" s="164" t="s">
        <v>291</v>
      </c>
      <c r="X17" s="166"/>
      <c r="Y17" s="165"/>
      <c r="Z17" s="105" t="s">
        <v>129</v>
      </c>
      <c r="AA17" s="164" t="s">
        <v>128</v>
      </c>
      <c r="AB17" s="165"/>
      <c r="AC17" s="101" t="s">
        <v>127</v>
      </c>
      <c r="AD17" s="106" t="s">
        <v>205</v>
      </c>
    </row>
    <row r="18" spans="2:30" ht="22.5" customHeight="1">
      <c r="B18" s="8"/>
      <c r="C18" s="107" t="s">
        <v>208</v>
      </c>
      <c r="D18" s="107" t="s">
        <v>218</v>
      </c>
      <c r="E18" s="163"/>
      <c r="F18" s="107" t="s">
        <v>219</v>
      </c>
      <c r="G18" s="107" t="s">
        <v>220</v>
      </c>
      <c r="H18" s="109" t="s">
        <v>221</v>
      </c>
      <c r="I18" s="109" t="s">
        <v>199</v>
      </c>
      <c r="J18" s="107" t="s">
        <v>222</v>
      </c>
      <c r="K18" s="107" t="s">
        <v>126</v>
      </c>
      <c r="L18" s="107" t="s">
        <v>125</v>
      </c>
      <c r="M18" s="163"/>
      <c r="N18" s="107" t="s">
        <v>223</v>
      </c>
      <c r="O18" s="107" t="s">
        <v>224</v>
      </c>
      <c r="P18" s="163"/>
      <c r="Q18" s="107" t="s">
        <v>225</v>
      </c>
      <c r="R18" s="107" t="s">
        <v>121</v>
      </c>
      <c r="S18" s="107" t="s">
        <v>124</v>
      </c>
      <c r="T18" s="6" t="s">
        <v>226</v>
      </c>
      <c r="U18" s="71" t="s">
        <v>123</v>
      </c>
      <c r="V18" s="107" t="s">
        <v>227</v>
      </c>
      <c r="W18" s="110" t="s">
        <v>122</v>
      </c>
      <c r="X18" s="167" t="s">
        <v>121</v>
      </c>
      <c r="Y18" s="167" t="s">
        <v>120</v>
      </c>
      <c r="Z18" s="107" t="s">
        <v>119</v>
      </c>
      <c r="AA18" s="107" t="s">
        <v>118</v>
      </c>
      <c r="AB18" s="107" t="s">
        <v>243</v>
      </c>
      <c r="AC18" s="107" t="s">
        <v>117</v>
      </c>
      <c r="AD18" s="111" t="s">
        <v>228</v>
      </c>
    </row>
    <row r="19" spans="2:30" ht="22.5" customHeight="1">
      <c r="B19" s="115" t="s">
        <v>3</v>
      </c>
      <c r="C19" s="112"/>
      <c r="D19" s="112"/>
      <c r="E19" s="112"/>
      <c r="F19" s="112" t="s">
        <v>108</v>
      </c>
      <c r="G19" s="112"/>
      <c r="H19" s="113" t="s">
        <v>211</v>
      </c>
      <c r="I19" s="113" t="s">
        <v>213</v>
      </c>
      <c r="J19" s="112" t="s">
        <v>107</v>
      </c>
      <c r="K19" s="107" t="s">
        <v>106</v>
      </c>
      <c r="L19" s="107" t="s">
        <v>105</v>
      </c>
      <c r="M19" s="107"/>
      <c r="N19" s="112" t="s">
        <v>104</v>
      </c>
      <c r="O19" s="112" t="s">
        <v>103</v>
      </c>
      <c r="P19" s="112" t="s">
        <v>102</v>
      </c>
      <c r="Q19" s="112" t="s">
        <v>101</v>
      </c>
      <c r="R19" s="107"/>
      <c r="S19" s="112" t="s">
        <v>100</v>
      </c>
      <c r="T19" s="71" t="s">
        <v>230</v>
      </c>
      <c r="U19" s="114" t="s">
        <v>231</v>
      </c>
      <c r="V19" s="107"/>
      <c r="W19" s="107" t="s">
        <v>232</v>
      </c>
      <c r="X19" s="163"/>
      <c r="Y19" s="163"/>
      <c r="Z19" s="112" t="s">
        <v>99</v>
      </c>
      <c r="AA19" s="107"/>
      <c r="AB19" s="107"/>
      <c r="AC19" s="107" t="s">
        <v>98</v>
      </c>
      <c r="AD19" s="111"/>
    </row>
    <row r="20" spans="2:30" ht="33.75" customHeight="1">
      <c r="B20" s="100" t="s">
        <v>21</v>
      </c>
      <c r="C20" s="89">
        <v>0</v>
      </c>
      <c r="D20" s="89">
        <v>0</v>
      </c>
      <c r="E20" s="89">
        <v>0</v>
      </c>
      <c r="F20" s="89">
        <v>96504</v>
      </c>
      <c r="G20" s="89">
        <v>0</v>
      </c>
      <c r="H20" s="89">
        <v>0</v>
      </c>
      <c r="I20" s="89">
        <v>0</v>
      </c>
      <c r="J20" s="89">
        <v>96504</v>
      </c>
      <c r="K20" s="89">
        <v>0</v>
      </c>
      <c r="L20" s="89">
        <v>0</v>
      </c>
      <c r="M20" s="89">
        <v>0</v>
      </c>
      <c r="N20" s="117">
        <v>-96504</v>
      </c>
      <c r="O20" s="117">
        <v>101</v>
      </c>
      <c r="P20" s="89">
        <v>0</v>
      </c>
      <c r="Q20" s="89">
        <v>8927</v>
      </c>
      <c r="R20" s="89">
        <v>0</v>
      </c>
      <c r="S20" s="89">
        <v>0</v>
      </c>
      <c r="T20" s="89">
        <v>0</v>
      </c>
      <c r="U20" s="117">
        <v>9028</v>
      </c>
      <c r="V20" s="117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9028</v>
      </c>
      <c r="AB20" s="89">
        <v>0</v>
      </c>
      <c r="AC20" s="119">
        <f>IF(C8&gt;0,C8/(N8+J20)*100,0)</f>
        <v>100.08352353544375</v>
      </c>
      <c r="AD20" s="120">
        <f>IF(AB20&gt;0,AB20/(D8-G8)*100,0)</f>
        <v>0</v>
      </c>
    </row>
    <row r="21" spans="2:30" ht="33.75" customHeight="1">
      <c r="B21" s="14" t="s">
        <v>145</v>
      </c>
      <c r="C21" s="70">
        <v>0</v>
      </c>
      <c r="D21" s="70">
        <v>0</v>
      </c>
      <c r="E21" s="70">
        <v>21300</v>
      </c>
      <c r="F21" s="70">
        <v>35529</v>
      </c>
      <c r="G21" s="70">
        <v>21300</v>
      </c>
      <c r="H21" s="70">
        <v>0</v>
      </c>
      <c r="I21" s="70">
        <v>0</v>
      </c>
      <c r="J21" s="70">
        <v>14229</v>
      </c>
      <c r="K21" s="70">
        <v>0</v>
      </c>
      <c r="L21" s="70">
        <v>0</v>
      </c>
      <c r="M21" s="70">
        <v>0</v>
      </c>
      <c r="N21" s="68">
        <v>-14229</v>
      </c>
      <c r="O21" s="68">
        <v>79</v>
      </c>
      <c r="P21" s="70">
        <v>79</v>
      </c>
      <c r="Q21" s="70">
        <v>0</v>
      </c>
      <c r="R21" s="70">
        <v>0</v>
      </c>
      <c r="S21" s="70">
        <v>0</v>
      </c>
      <c r="T21" s="70">
        <v>0</v>
      </c>
      <c r="U21" s="68">
        <v>0</v>
      </c>
      <c r="V21" s="68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66">
        <f>IF(C9&gt;0,C9/(N9+J21)*100,0)</f>
        <v>100.3840917930766</v>
      </c>
      <c r="AD21" s="65">
        <f>IF(AB21&gt;0,AB21/(D9-G9)*100,0)</f>
        <v>0</v>
      </c>
    </row>
    <row r="22" spans="2:30" ht="33.75" customHeight="1">
      <c r="B22" s="14" t="s">
        <v>177</v>
      </c>
      <c r="C22" s="70">
        <v>0</v>
      </c>
      <c r="D22" s="70">
        <v>0</v>
      </c>
      <c r="E22" s="70">
        <v>0</v>
      </c>
      <c r="F22" s="70">
        <v>856437</v>
      </c>
      <c r="G22" s="70">
        <v>856437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68">
        <v>829267</v>
      </c>
      <c r="O22" s="68">
        <v>829267</v>
      </c>
      <c r="P22" s="70">
        <v>0</v>
      </c>
      <c r="Q22" s="70">
        <v>58421</v>
      </c>
      <c r="R22" s="70">
        <v>0</v>
      </c>
      <c r="S22" s="70">
        <v>0</v>
      </c>
      <c r="T22" s="70">
        <v>0</v>
      </c>
      <c r="U22" s="68">
        <v>887688</v>
      </c>
      <c r="V22" s="68">
        <v>0</v>
      </c>
      <c r="W22" s="70">
        <v>0</v>
      </c>
      <c r="X22" s="70">
        <v>0</v>
      </c>
      <c r="Y22" s="70">
        <v>0</v>
      </c>
      <c r="Z22" s="70">
        <v>887688</v>
      </c>
      <c r="AA22" s="70">
        <v>0</v>
      </c>
      <c r="AB22" s="70">
        <v>0</v>
      </c>
      <c r="AC22" s="66">
        <f>IF(C10&gt;0,C10/(N10+J22)*100,0)</f>
        <v>100</v>
      </c>
      <c r="AD22" s="65">
        <f>IF(AB22&gt;0,AB22/(D10-G10)*100,0)</f>
        <v>0</v>
      </c>
    </row>
    <row r="23" spans="2:30" ht="33.75" customHeight="1">
      <c r="B23" s="14" t="s">
        <v>144</v>
      </c>
      <c r="C23" s="67">
        <v>0</v>
      </c>
      <c r="D23" s="67">
        <v>0</v>
      </c>
      <c r="E23" s="67">
        <v>0</v>
      </c>
      <c r="F23" s="67">
        <v>3254</v>
      </c>
      <c r="G23" s="67">
        <v>0</v>
      </c>
      <c r="H23" s="67">
        <v>0</v>
      </c>
      <c r="I23" s="67">
        <v>0</v>
      </c>
      <c r="J23" s="67">
        <v>3254</v>
      </c>
      <c r="K23" s="67">
        <v>0</v>
      </c>
      <c r="L23" s="67">
        <v>0</v>
      </c>
      <c r="M23" s="67">
        <v>0</v>
      </c>
      <c r="N23" s="68">
        <v>0</v>
      </c>
      <c r="O23" s="68">
        <v>-828</v>
      </c>
      <c r="P23" s="67">
        <v>0</v>
      </c>
      <c r="Q23" s="67">
        <v>0</v>
      </c>
      <c r="R23" s="67">
        <v>0</v>
      </c>
      <c r="S23" s="67">
        <v>17046</v>
      </c>
      <c r="T23" s="67">
        <v>0</v>
      </c>
      <c r="U23" s="68">
        <v>-17874</v>
      </c>
      <c r="V23" s="68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17874</v>
      </c>
      <c r="AC23" s="66">
        <f>IF(C11&gt;0,C11/(N11+J23)*100,0)</f>
        <v>95.63944793402555</v>
      </c>
      <c r="AD23" s="65">
        <f>IF(AB23&gt;0,AB23/(D11-G11)*100,0)</f>
        <v>21.35739036921974</v>
      </c>
    </row>
    <row r="24" spans="2:30" ht="33.75" customHeight="1" thickBot="1">
      <c r="B24" s="63" t="s">
        <v>97</v>
      </c>
      <c r="C24" s="61">
        <f aca="true" t="shared" si="1" ref="C24:S24">SUM(C20:C23)</f>
        <v>0</v>
      </c>
      <c r="D24" s="61">
        <f t="shared" si="1"/>
        <v>0</v>
      </c>
      <c r="E24" s="61">
        <f t="shared" si="1"/>
        <v>21300</v>
      </c>
      <c r="F24" s="61">
        <f t="shared" si="1"/>
        <v>991724</v>
      </c>
      <c r="G24" s="61">
        <f t="shared" si="1"/>
        <v>877737</v>
      </c>
      <c r="H24" s="61">
        <f t="shared" si="1"/>
        <v>0</v>
      </c>
      <c r="I24" s="61">
        <f t="shared" si="1"/>
        <v>0</v>
      </c>
      <c r="J24" s="61">
        <f t="shared" si="1"/>
        <v>113987</v>
      </c>
      <c r="K24" s="61">
        <f t="shared" si="1"/>
        <v>0</v>
      </c>
      <c r="L24" s="61">
        <f t="shared" si="1"/>
        <v>0</v>
      </c>
      <c r="M24" s="61">
        <f t="shared" si="1"/>
        <v>0</v>
      </c>
      <c r="N24" s="61">
        <f t="shared" si="1"/>
        <v>718534</v>
      </c>
      <c r="O24" s="61">
        <f t="shared" si="1"/>
        <v>828619</v>
      </c>
      <c r="P24" s="61">
        <f t="shared" si="1"/>
        <v>79</v>
      </c>
      <c r="Q24" s="61">
        <f t="shared" si="1"/>
        <v>67348</v>
      </c>
      <c r="R24" s="61">
        <f t="shared" si="1"/>
        <v>0</v>
      </c>
      <c r="S24" s="61">
        <f t="shared" si="1"/>
        <v>17046</v>
      </c>
      <c r="T24" s="61">
        <f>SUM(T20:T23)</f>
        <v>0</v>
      </c>
      <c r="U24" s="61">
        <f aca="true" t="shared" si="2" ref="U24:AB24">SUM(U20:U23)</f>
        <v>878842</v>
      </c>
      <c r="V24" s="61">
        <f t="shared" si="2"/>
        <v>0</v>
      </c>
      <c r="W24" s="61">
        <f t="shared" si="2"/>
        <v>0</v>
      </c>
      <c r="X24" s="61">
        <f t="shared" si="2"/>
        <v>0</v>
      </c>
      <c r="Y24" s="61">
        <f t="shared" si="2"/>
        <v>0</v>
      </c>
      <c r="Z24" s="61">
        <f t="shared" si="2"/>
        <v>887688</v>
      </c>
      <c r="AA24" s="61">
        <f t="shared" si="2"/>
        <v>9028</v>
      </c>
      <c r="AB24" s="61">
        <f t="shared" si="2"/>
        <v>17874</v>
      </c>
      <c r="AC24" s="60">
        <f>IF(C12&gt;0,C12/(N12+J24)*100,0)</f>
        <v>98.3518200941093</v>
      </c>
      <c r="AD24" s="59">
        <f>IF(AB24&gt;0,AB24/(D12-G12)*100,0)</f>
        <v>15.148741418764303</v>
      </c>
    </row>
  </sheetData>
  <sheetProtection/>
  <mergeCells count="19">
    <mergeCell ref="AA17:AB17"/>
    <mergeCell ref="X18:X19"/>
    <mergeCell ref="Y18:Y19"/>
    <mergeCell ref="C5:C6"/>
    <mergeCell ref="D5:D6"/>
    <mergeCell ref="E5:E6"/>
    <mergeCell ref="H5:H6"/>
    <mergeCell ref="M5:M6"/>
    <mergeCell ref="W5:W6"/>
    <mergeCell ref="X5:X6"/>
    <mergeCell ref="Z5:Z6"/>
    <mergeCell ref="E17:E18"/>
    <mergeCell ref="H17:I17"/>
    <mergeCell ref="M17:M18"/>
    <mergeCell ref="N5:N6"/>
    <mergeCell ref="R5:R6"/>
    <mergeCell ref="U5:V5"/>
    <mergeCell ref="P17:P18"/>
    <mergeCell ref="W17:Y17"/>
  </mergeCells>
  <printOptions/>
  <pageMargins left="0.7874015748031497" right="0.7874015748031497" top="0.7874015748031497" bottom="0.708661417322834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showGridLines="0" view="pageBreakPreview" zoomScaleNormal="49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83</v>
      </c>
    </row>
    <row r="2" s="13" customFormat="1" ht="22.5" customHeight="1">
      <c r="C2" s="44" t="s">
        <v>298</v>
      </c>
    </row>
    <row r="3" s="13" customFormat="1" ht="22.5" customHeight="1">
      <c r="C3" s="44" t="s">
        <v>143</v>
      </c>
    </row>
    <row r="4" spans="3:17" s="13" customFormat="1" ht="22.5" customHeight="1" thickBot="1">
      <c r="C4" s="44"/>
      <c r="P4" s="137" t="s">
        <v>294</v>
      </c>
      <c r="Q4" s="138" t="s">
        <v>295</v>
      </c>
    </row>
    <row r="5" spans="2:30" s="13" customFormat="1" ht="22.5" customHeight="1">
      <c r="B5" s="10" t="s">
        <v>0</v>
      </c>
      <c r="C5" s="162" t="s">
        <v>142</v>
      </c>
      <c r="D5" s="162" t="s">
        <v>141</v>
      </c>
      <c r="E5" s="168" t="s">
        <v>140</v>
      </c>
      <c r="F5" s="102"/>
      <c r="G5" s="103" t="s">
        <v>186</v>
      </c>
      <c r="H5" s="162" t="s">
        <v>120</v>
      </c>
      <c r="I5" s="103" t="s">
        <v>187</v>
      </c>
      <c r="J5" s="103" t="s">
        <v>188</v>
      </c>
      <c r="K5" s="103" t="s">
        <v>189</v>
      </c>
      <c r="L5" s="103" t="s">
        <v>190</v>
      </c>
      <c r="M5" s="162" t="s">
        <v>120</v>
      </c>
      <c r="N5" s="162" t="s">
        <v>139</v>
      </c>
      <c r="O5" s="103" t="s">
        <v>191</v>
      </c>
      <c r="P5" s="103" t="s">
        <v>192</v>
      </c>
      <c r="Q5" s="103" t="s">
        <v>193</v>
      </c>
      <c r="R5" s="162" t="s">
        <v>120</v>
      </c>
      <c r="S5" s="103" t="s">
        <v>194</v>
      </c>
      <c r="T5" s="103" t="s">
        <v>195</v>
      </c>
      <c r="U5" s="164" t="s">
        <v>138</v>
      </c>
      <c r="V5" s="165"/>
      <c r="W5" s="162" t="s">
        <v>120</v>
      </c>
      <c r="X5" s="162" t="s">
        <v>137</v>
      </c>
      <c r="Y5" s="103" t="s">
        <v>196</v>
      </c>
      <c r="Z5" s="162" t="s">
        <v>136</v>
      </c>
      <c r="AA5" s="103" t="s">
        <v>133</v>
      </c>
      <c r="AB5" s="103" t="s">
        <v>133</v>
      </c>
      <c r="AC5" s="103" t="s">
        <v>197</v>
      </c>
      <c r="AD5" s="103" t="s">
        <v>188</v>
      </c>
    </row>
    <row r="6" spans="2:30" s="13" customFormat="1" ht="22.5" customHeight="1">
      <c r="B6" s="8"/>
      <c r="C6" s="163"/>
      <c r="D6" s="163"/>
      <c r="E6" s="163"/>
      <c r="F6" s="108"/>
      <c r="G6" s="107" t="s">
        <v>206</v>
      </c>
      <c r="H6" s="163"/>
      <c r="I6" s="107" t="s">
        <v>207</v>
      </c>
      <c r="J6" s="107" t="s">
        <v>208</v>
      </c>
      <c r="K6" s="107" t="s">
        <v>208</v>
      </c>
      <c r="L6" s="107" t="s">
        <v>209</v>
      </c>
      <c r="M6" s="163"/>
      <c r="N6" s="163"/>
      <c r="O6" s="107" t="s">
        <v>210</v>
      </c>
      <c r="P6" s="107" t="s">
        <v>211</v>
      </c>
      <c r="Q6" s="107" t="s">
        <v>212</v>
      </c>
      <c r="R6" s="163"/>
      <c r="S6" s="107" t="s">
        <v>210</v>
      </c>
      <c r="T6" s="107" t="s">
        <v>213</v>
      </c>
      <c r="U6" s="109" t="s">
        <v>121</v>
      </c>
      <c r="V6" s="109" t="s">
        <v>214</v>
      </c>
      <c r="W6" s="163"/>
      <c r="X6" s="163"/>
      <c r="Y6" s="107" t="s">
        <v>215</v>
      </c>
      <c r="Z6" s="163"/>
      <c r="AA6" s="107" t="s">
        <v>208</v>
      </c>
      <c r="AB6" s="107" t="s">
        <v>216</v>
      </c>
      <c r="AC6" s="107" t="s">
        <v>217</v>
      </c>
      <c r="AD6" s="107" t="s">
        <v>208</v>
      </c>
    </row>
    <row r="7" spans="2:30" s="13" customFormat="1" ht="22.5" customHeight="1">
      <c r="B7" s="115" t="s">
        <v>3</v>
      </c>
      <c r="C7" s="112" t="s">
        <v>116</v>
      </c>
      <c r="D7" s="112" t="s">
        <v>115</v>
      </c>
      <c r="E7" s="112"/>
      <c r="F7" s="116"/>
      <c r="G7" s="112"/>
      <c r="H7" s="112"/>
      <c r="I7" s="112" t="s">
        <v>114</v>
      </c>
      <c r="J7" s="112"/>
      <c r="K7" s="112"/>
      <c r="L7" s="112"/>
      <c r="M7" s="112"/>
      <c r="N7" s="112" t="s">
        <v>113</v>
      </c>
      <c r="O7" s="112" t="s">
        <v>112</v>
      </c>
      <c r="P7" s="112"/>
      <c r="Q7" s="112"/>
      <c r="R7" s="112"/>
      <c r="S7" s="112" t="s">
        <v>111</v>
      </c>
      <c r="T7" s="112"/>
      <c r="U7" s="107" t="s">
        <v>213</v>
      </c>
      <c r="V7" s="107" t="s">
        <v>229</v>
      </c>
      <c r="W7" s="107"/>
      <c r="X7" s="112" t="s">
        <v>110</v>
      </c>
      <c r="Y7" s="112" t="s">
        <v>109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23</v>
      </c>
      <c r="B8" s="100" t="s">
        <v>21</v>
      </c>
      <c r="C8" s="117">
        <v>30928</v>
      </c>
      <c r="D8" s="89">
        <v>5937</v>
      </c>
      <c r="E8" s="89">
        <v>5937</v>
      </c>
      <c r="F8" s="118">
        <v>0</v>
      </c>
      <c r="G8" s="89">
        <v>0</v>
      </c>
      <c r="H8" s="89">
        <v>0</v>
      </c>
      <c r="I8" s="89">
        <v>24991</v>
      </c>
      <c r="J8" s="89">
        <v>0</v>
      </c>
      <c r="K8" s="89">
        <v>0</v>
      </c>
      <c r="L8" s="89">
        <v>24137</v>
      </c>
      <c r="M8" s="89">
        <v>854</v>
      </c>
      <c r="N8" s="117">
        <v>30928</v>
      </c>
      <c r="O8" s="89">
        <v>30928</v>
      </c>
      <c r="P8" s="89">
        <v>2358</v>
      </c>
      <c r="Q8" s="89">
        <v>0</v>
      </c>
      <c r="R8" s="89">
        <v>28570</v>
      </c>
      <c r="S8" s="89">
        <v>0</v>
      </c>
      <c r="T8" s="117">
        <v>0</v>
      </c>
      <c r="U8" s="89">
        <v>0</v>
      </c>
      <c r="V8" s="89">
        <v>0</v>
      </c>
      <c r="W8" s="89">
        <v>0</v>
      </c>
      <c r="X8" s="117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23</v>
      </c>
      <c r="B9" s="14" t="s">
        <v>22</v>
      </c>
      <c r="C9" s="68">
        <v>96181</v>
      </c>
      <c r="D9" s="67">
        <v>83596</v>
      </c>
      <c r="E9" s="67">
        <v>83596</v>
      </c>
      <c r="F9" s="69">
        <v>0</v>
      </c>
      <c r="G9" s="67">
        <v>0</v>
      </c>
      <c r="H9" s="67">
        <v>0</v>
      </c>
      <c r="I9" s="67">
        <v>12585</v>
      </c>
      <c r="J9" s="67">
        <v>0</v>
      </c>
      <c r="K9" s="67">
        <v>0</v>
      </c>
      <c r="L9" s="67">
        <v>8727</v>
      </c>
      <c r="M9" s="67">
        <v>3858</v>
      </c>
      <c r="N9" s="68">
        <v>78590</v>
      </c>
      <c r="O9" s="67">
        <v>77926</v>
      </c>
      <c r="P9" s="67">
        <v>17453</v>
      </c>
      <c r="Q9" s="67">
        <v>0</v>
      </c>
      <c r="R9" s="67">
        <v>60473</v>
      </c>
      <c r="S9" s="67">
        <v>664</v>
      </c>
      <c r="T9" s="68">
        <v>0</v>
      </c>
      <c r="U9" s="67">
        <v>0</v>
      </c>
      <c r="V9" s="67">
        <v>0</v>
      </c>
      <c r="W9" s="67">
        <v>664</v>
      </c>
      <c r="X9" s="68">
        <v>17591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</row>
    <row r="10" spans="1:30" s="58" customFormat="1" ht="33.75" customHeight="1" thickBot="1">
      <c r="A10" s="64"/>
      <c r="B10" s="63" t="s">
        <v>97</v>
      </c>
      <c r="C10" s="61">
        <f>SUM(C8:C9)</f>
        <v>127109</v>
      </c>
      <c r="D10" s="61">
        <f>SUM(D8:D9)</f>
        <v>89533</v>
      </c>
      <c r="E10" s="61">
        <f>SUM(E8:E9)</f>
        <v>89533</v>
      </c>
      <c r="F10" s="62"/>
      <c r="G10" s="61">
        <f aca="true" t="shared" si="0" ref="G10:AD10">SUM(G8:G9)</f>
        <v>0</v>
      </c>
      <c r="H10" s="61">
        <f t="shared" si="0"/>
        <v>0</v>
      </c>
      <c r="I10" s="61">
        <f t="shared" si="0"/>
        <v>37576</v>
      </c>
      <c r="J10" s="61">
        <f t="shared" si="0"/>
        <v>0</v>
      </c>
      <c r="K10" s="61">
        <f t="shared" si="0"/>
        <v>0</v>
      </c>
      <c r="L10" s="61">
        <f t="shared" si="0"/>
        <v>32864</v>
      </c>
      <c r="M10" s="61">
        <f t="shared" si="0"/>
        <v>4712</v>
      </c>
      <c r="N10" s="61">
        <f t="shared" si="0"/>
        <v>109518</v>
      </c>
      <c r="O10" s="61">
        <f t="shared" si="0"/>
        <v>108854</v>
      </c>
      <c r="P10" s="61">
        <f t="shared" si="0"/>
        <v>19811</v>
      </c>
      <c r="Q10" s="61">
        <f t="shared" si="0"/>
        <v>0</v>
      </c>
      <c r="R10" s="61">
        <f t="shared" si="0"/>
        <v>89043</v>
      </c>
      <c r="S10" s="61">
        <f t="shared" si="0"/>
        <v>664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664</v>
      </c>
      <c r="X10" s="61">
        <f t="shared" si="0"/>
        <v>17591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</row>
    <row r="11" ht="22.5" customHeight="1"/>
    <row r="12" ht="22.5" customHeight="1"/>
    <row r="13" ht="22.5" customHeight="1"/>
    <row r="14" spans="3:30" ht="22.5" customHeight="1" thickBo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7" t="s">
        <v>296</v>
      </c>
      <c r="Q14" s="138" t="s">
        <v>297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72" t="s">
        <v>172</v>
      </c>
    </row>
    <row r="15" spans="2:30" ht="22.5" customHeight="1">
      <c r="B15" s="10" t="s">
        <v>0</v>
      </c>
      <c r="C15" s="103" t="s">
        <v>189</v>
      </c>
      <c r="D15" s="103" t="s">
        <v>198</v>
      </c>
      <c r="E15" s="162" t="s">
        <v>120</v>
      </c>
      <c r="F15" s="103" t="s">
        <v>196</v>
      </c>
      <c r="G15" s="103" t="s">
        <v>199</v>
      </c>
      <c r="H15" s="164" t="s">
        <v>135</v>
      </c>
      <c r="I15" s="165"/>
      <c r="J15" s="103" t="s">
        <v>121</v>
      </c>
      <c r="K15" s="101" t="s">
        <v>134</v>
      </c>
      <c r="L15" s="101" t="s">
        <v>133</v>
      </c>
      <c r="M15" s="162" t="s">
        <v>120</v>
      </c>
      <c r="N15" s="103" t="s">
        <v>200</v>
      </c>
      <c r="O15" s="103" t="s">
        <v>200</v>
      </c>
      <c r="P15" s="162" t="s">
        <v>132</v>
      </c>
      <c r="Q15" s="101" t="s">
        <v>201</v>
      </c>
      <c r="R15" s="104" t="s">
        <v>131</v>
      </c>
      <c r="S15" s="101" t="s">
        <v>202</v>
      </c>
      <c r="T15" s="21" t="s">
        <v>203</v>
      </c>
      <c r="U15" s="21" t="s">
        <v>130</v>
      </c>
      <c r="V15" s="103" t="s">
        <v>204</v>
      </c>
      <c r="W15" s="164" t="s">
        <v>291</v>
      </c>
      <c r="X15" s="166"/>
      <c r="Y15" s="165"/>
      <c r="Z15" s="105" t="s">
        <v>129</v>
      </c>
      <c r="AA15" s="164" t="s">
        <v>128</v>
      </c>
      <c r="AB15" s="165"/>
      <c r="AC15" s="101" t="s">
        <v>127</v>
      </c>
      <c r="AD15" s="106" t="s">
        <v>205</v>
      </c>
    </row>
    <row r="16" spans="2:30" ht="22.5" customHeight="1">
      <c r="B16" s="8"/>
      <c r="C16" s="107" t="s">
        <v>208</v>
      </c>
      <c r="D16" s="107" t="s">
        <v>218</v>
      </c>
      <c r="E16" s="163"/>
      <c r="F16" s="107" t="s">
        <v>219</v>
      </c>
      <c r="G16" s="107" t="s">
        <v>220</v>
      </c>
      <c r="H16" s="109" t="s">
        <v>221</v>
      </c>
      <c r="I16" s="109" t="s">
        <v>199</v>
      </c>
      <c r="J16" s="107" t="s">
        <v>222</v>
      </c>
      <c r="K16" s="107" t="s">
        <v>126</v>
      </c>
      <c r="L16" s="107" t="s">
        <v>125</v>
      </c>
      <c r="M16" s="163"/>
      <c r="N16" s="107" t="s">
        <v>223</v>
      </c>
      <c r="O16" s="107" t="s">
        <v>224</v>
      </c>
      <c r="P16" s="163"/>
      <c r="Q16" s="107" t="s">
        <v>225</v>
      </c>
      <c r="R16" s="107" t="s">
        <v>121</v>
      </c>
      <c r="S16" s="107" t="s">
        <v>124</v>
      </c>
      <c r="T16" s="6" t="s">
        <v>226</v>
      </c>
      <c r="U16" s="71" t="s">
        <v>123</v>
      </c>
      <c r="V16" s="107" t="s">
        <v>227</v>
      </c>
      <c r="W16" s="110" t="s">
        <v>122</v>
      </c>
      <c r="X16" s="167" t="s">
        <v>121</v>
      </c>
      <c r="Y16" s="167" t="s">
        <v>120</v>
      </c>
      <c r="Z16" s="107" t="s">
        <v>119</v>
      </c>
      <c r="AA16" s="107" t="s">
        <v>118</v>
      </c>
      <c r="AB16" s="107" t="s">
        <v>243</v>
      </c>
      <c r="AC16" s="107" t="s">
        <v>117</v>
      </c>
      <c r="AD16" s="111" t="s">
        <v>228</v>
      </c>
    </row>
    <row r="17" spans="2:30" ht="22.5" customHeight="1">
      <c r="B17" s="115" t="s">
        <v>3</v>
      </c>
      <c r="C17" s="112"/>
      <c r="D17" s="112"/>
      <c r="E17" s="112"/>
      <c r="F17" s="112" t="s">
        <v>108</v>
      </c>
      <c r="G17" s="112"/>
      <c r="H17" s="113" t="s">
        <v>211</v>
      </c>
      <c r="I17" s="113" t="s">
        <v>213</v>
      </c>
      <c r="J17" s="112" t="s">
        <v>107</v>
      </c>
      <c r="K17" s="107" t="s">
        <v>106</v>
      </c>
      <c r="L17" s="107" t="s">
        <v>105</v>
      </c>
      <c r="M17" s="107"/>
      <c r="N17" s="112" t="s">
        <v>104</v>
      </c>
      <c r="O17" s="112" t="s">
        <v>103</v>
      </c>
      <c r="P17" s="112" t="s">
        <v>102</v>
      </c>
      <c r="Q17" s="112" t="s">
        <v>101</v>
      </c>
      <c r="R17" s="107"/>
      <c r="S17" s="112" t="s">
        <v>100</v>
      </c>
      <c r="T17" s="71" t="s">
        <v>230</v>
      </c>
      <c r="U17" s="114" t="s">
        <v>231</v>
      </c>
      <c r="V17" s="107"/>
      <c r="W17" s="107" t="s">
        <v>232</v>
      </c>
      <c r="X17" s="163"/>
      <c r="Y17" s="163"/>
      <c r="Z17" s="112" t="s">
        <v>99</v>
      </c>
      <c r="AA17" s="107"/>
      <c r="AB17" s="107"/>
      <c r="AC17" s="107" t="s">
        <v>98</v>
      </c>
      <c r="AD17" s="111"/>
    </row>
    <row r="18" spans="2:30" ht="33.75" customHeight="1">
      <c r="B18" s="100" t="s">
        <v>21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117">
        <v>0</v>
      </c>
      <c r="O18" s="117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117">
        <v>0</v>
      </c>
      <c r="V18" s="117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119">
        <f>IF(C8&gt;0,C8/(N8+J18)*100,0)</f>
        <v>100</v>
      </c>
      <c r="AD18" s="120">
        <f>IF(AB18&gt;0,AB18/(D8-G8)*100,0)</f>
        <v>0</v>
      </c>
    </row>
    <row r="19" spans="2:30" ht="33.75" customHeight="1">
      <c r="B19" s="14" t="s">
        <v>22</v>
      </c>
      <c r="C19" s="67">
        <v>0</v>
      </c>
      <c r="D19" s="67">
        <v>0</v>
      </c>
      <c r="E19" s="67">
        <v>0</v>
      </c>
      <c r="F19" s="67">
        <v>1998</v>
      </c>
      <c r="G19" s="67">
        <v>1998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139">
        <v>-1998</v>
      </c>
      <c r="O19" s="139">
        <v>15593</v>
      </c>
      <c r="P19" s="67">
        <v>0</v>
      </c>
      <c r="Q19" s="67">
        <v>0</v>
      </c>
      <c r="R19" s="67">
        <v>0</v>
      </c>
      <c r="S19" s="67">
        <v>115097</v>
      </c>
      <c r="T19" s="67">
        <v>0</v>
      </c>
      <c r="U19" s="68">
        <v>-99504</v>
      </c>
      <c r="V19" s="68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99504</v>
      </c>
      <c r="AC19" s="66">
        <f>IF(C9&gt;0,C9/(N9+J19)*100,0)</f>
        <v>122.38325486703144</v>
      </c>
      <c r="AD19" s="65">
        <f>IF(AB19&gt;0,AB19/(D9-G9)*100,0)</f>
        <v>119.02961864204029</v>
      </c>
    </row>
    <row r="20" spans="2:30" ht="33.75" customHeight="1" thickBot="1">
      <c r="B20" s="63" t="s">
        <v>97</v>
      </c>
      <c r="C20" s="61">
        <f aca="true" t="shared" si="1" ref="C20:AB20">SUM(C18:C19)</f>
        <v>0</v>
      </c>
      <c r="D20" s="61">
        <f t="shared" si="1"/>
        <v>0</v>
      </c>
      <c r="E20" s="61">
        <f t="shared" si="1"/>
        <v>0</v>
      </c>
      <c r="F20" s="61">
        <f t="shared" si="1"/>
        <v>1998</v>
      </c>
      <c r="G20" s="61">
        <f t="shared" si="1"/>
        <v>1998</v>
      </c>
      <c r="H20" s="61">
        <f t="shared" si="1"/>
        <v>0</v>
      </c>
      <c r="I20" s="61">
        <f t="shared" si="1"/>
        <v>0</v>
      </c>
      <c r="J20" s="61">
        <f t="shared" si="1"/>
        <v>0</v>
      </c>
      <c r="K20" s="61">
        <f t="shared" si="1"/>
        <v>0</v>
      </c>
      <c r="L20" s="61">
        <f t="shared" si="1"/>
        <v>0</v>
      </c>
      <c r="M20" s="61">
        <f t="shared" si="1"/>
        <v>0</v>
      </c>
      <c r="N20" s="61">
        <f t="shared" si="1"/>
        <v>-1998</v>
      </c>
      <c r="O20" s="61">
        <f t="shared" si="1"/>
        <v>15593</v>
      </c>
      <c r="P20" s="61">
        <f t="shared" si="1"/>
        <v>0</v>
      </c>
      <c r="Q20" s="61">
        <f t="shared" si="1"/>
        <v>0</v>
      </c>
      <c r="R20" s="61">
        <f t="shared" si="1"/>
        <v>0</v>
      </c>
      <c r="S20" s="61">
        <f t="shared" si="1"/>
        <v>115097</v>
      </c>
      <c r="T20" s="61">
        <f t="shared" si="1"/>
        <v>0</v>
      </c>
      <c r="U20" s="61">
        <f t="shared" si="1"/>
        <v>-99504</v>
      </c>
      <c r="V20" s="61">
        <f t="shared" si="1"/>
        <v>0</v>
      </c>
      <c r="W20" s="61">
        <f t="shared" si="1"/>
        <v>0</v>
      </c>
      <c r="X20" s="61">
        <f t="shared" si="1"/>
        <v>0</v>
      </c>
      <c r="Y20" s="61">
        <f t="shared" si="1"/>
        <v>0</v>
      </c>
      <c r="Z20" s="61">
        <f t="shared" si="1"/>
        <v>0</v>
      </c>
      <c r="AA20" s="61">
        <f t="shared" si="1"/>
        <v>0</v>
      </c>
      <c r="AB20" s="61">
        <f t="shared" si="1"/>
        <v>99504</v>
      </c>
      <c r="AC20" s="60">
        <f>IF(C10&gt;0,C10/(N10+J20)*100,0)</f>
        <v>116.06219982103399</v>
      </c>
      <c r="AD20" s="59">
        <f>IF(AB20&gt;0,AB20/(D10-G10)*100,0)</f>
        <v>111.13667586253113</v>
      </c>
    </row>
  </sheetData>
  <sheetProtection/>
  <mergeCells count="19">
    <mergeCell ref="N5:N6"/>
    <mergeCell ref="Z5:Z6"/>
    <mergeCell ref="E15:E16"/>
    <mergeCell ref="H15:I15"/>
    <mergeCell ref="M15:M16"/>
    <mergeCell ref="P15:P16"/>
    <mergeCell ref="W15:Y15"/>
    <mergeCell ref="X16:X17"/>
    <mergeCell ref="Y16:Y17"/>
    <mergeCell ref="C5:C6"/>
    <mergeCell ref="D5:D6"/>
    <mergeCell ref="E5:E6"/>
    <mergeCell ref="H5:H6"/>
    <mergeCell ref="M5:M6"/>
    <mergeCell ref="AA15:AB15"/>
    <mergeCell ref="R5:R6"/>
    <mergeCell ref="U5:V5"/>
    <mergeCell ref="W5:W6"/>
    <mergeCell ref="X5:X6"/>
  </mergeCells>
  <printOptions/>
  <pageMargins left="0.7874015748031497" right="0.7874015748031497" top="0.7874015748031497" bottom="0.708661417322834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view="pageBreakPreview" zoomScaleNormal="49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13" customWidth="1"/>
    <col min="2" max="2" width="17.50390625" style="13" customWidth="1"/>
    <col min="3" max="30" width="15.625" style="57" customWidth="1"/>
    <col min="31" max="16384" width="12.00390625" style="57" customWidth="1"/>
  </cols>
  <sheetData>
    <row r="1" s="13" customFormat="1" ht="22.5" customHeight="1">
      <c r="C1" s="44" t="s">
        <v>83</v>
      </c>
    </row>
    <row r="2" s="13" customFormat="1" ht="22.5" customHeight="1">
      <c r="C2" s="44" t="s">
        <v>299</v>
      </c>
    </row>
    <row r="3" s="13" customFormat="1" ht="22.5" customHeight="1">
      <c r="C3" s="44" t="s">
        <v>143</v>
      </c>
    </row>
    <row r="4" spans="3:17" s="13" customFormat="1" ht="22.5" customHeight="1" thickBot="1">
      <c r="C4" s="44"/>
      <c r="P4" s="137" t="s">
        <v>294</v>
      </c>
      <c r="Q4" s="138" t="s">
        <v>295</v>
      </c>
    </row>
    <row r="5" spans="2:30" s="13" customFormat="1" ht="22.5" customHeight="1">
      <c r="B5" s="10" t="s">
        <v>0</v>
      </c>
      <c r="C5" s="162" t="s">
        <v>142</v>
      </c>
      <c r="D5" s="162" t="s">
        <v>141</v>
      </c>
      <c r="E5" s="168" t="s">
        <v>140</v>
      </c>
      <c r="F5" s="102"/>
      <c r="G5" s="103" t="s">
        <v>186</v>
      </c>
      <c r="H5" s="162" t="s">
        <v>120</v>
      </c>
      <c r="I5" s="103" t="s">
        <v>187</v>
      </c>
      <c r="J5" s="103" t="s">
        <v>188</v>
      </c>
      <c r="K5" s="103" t="s">
        <v>189</v>
      </c>
      <c r="L5" s="103" t="s">
        <v>190</v>
      </c>
      <c r="M5" s="162" t="s">
        <v>120</v>
      </c>
      <c r="N5" s="162" t="s">
        <v>139</v>
      </c>
      <c r="O5" s="103" t="s">
        <v>191</v>
      </c>
      <c r="P5" s="103" t="s">
        <v>192</v>
      </c>
      <c r="Q5" s="103" t="s">
        <v>193</v>
      </c>
      <c r="R5" s="162" t="s">
        <v>120</v>
      </c>
      <c r="S5" s="103" t="s">
        <v>194</v>
      </c>
      <c r="T5" s="103" t="s">
        <v>195</v>
      </c>
      <c r="U5" s="164" t="s">
        <v>138</v>
      </c>
      <c r="V5" s="165"/>
      <c r="W5" s="162" t="s">
        <v>120</v>
      </c>
      <c r="X5" s="162" t="s">
        <v>137</v>
      </c>
      <c r="Y5" s="103" t="s">
        <v>196</v>
      </c>
      <c r="Z5" s="162" t="s">
        <v>136</v>
      </c>
      <c r="AA5" s="103" t="s">
        <v>133</v>
      </c>
      <c r="AB5" s="103" t="s">
        <v>133</v>
      </c>
      <c r="AC5" s="103" t="s">
        <v>197</v>
      </c>
      <c r="AD5" s="103" t="s">
        <v>188</v>
      </c>
    </row>
    <row r="6" spans="2:30" s="13" customFormat="1" ht="22.5" customHeight="1">
      <c r="B6" s="8"/>
      <c r="C6" s="163"/>
      <c r="D6" s="163"/>
      <c r="E6" s="163"/>
      <c r="F6" s="108"/>
      <c r="G6" s="107" t="s">
        <v>206</v>
      </c>
      <c r="H6" s="163"/>
      <c r="I6" s="107" t="s">
        <v>207</v>
      </c>
      <c r="J6" s="107" t="s">
        <v>208</v>
      </c>
      <c r="K6" s="107" t="s">
        <v>208</v>
      </c>
      <c r="L6" s="107" t="s">
        <v>209</v>
      </c>
      <c r="M6" s="163"/>
      <c r="N6" s="163"/>
      <c r="O6" s="107" t="s">
        <v>210</v>
      </c>
      <c r="P6" s="107" t="s">
        <v>211</v>
      </c>
      <c r="Q6" s="107" t="s">
        <v>212</v>
      </c>
      <c r="R6" s="163"/>
      <c r="S6" s="107" t="s">
        <v>210</v>
      </c>
      <c r="T6" s="107" t="s">
        <v>213</v>
      </c>
      <c r="U6" s="109" t="s">
        <v>121</v>
      </c>
      <c r="V6" s="109" t="s">
        <v>214</v>
      </c>
      <c r="W6" s="163"/>
      <c r="X6" s="163"/>
      <c r="Y6" s="107" t="s">
        <v>215</v>
      </c>
      <c r="Z6" s="163"/>
      <c r="AA6" s="107" t="s">
        <v>208</v>
      </c>
      <c r="AB6" s="107" t="s">
        <v>216</v>
      </c>
      <c r="AC6" s="107" t="s">
        <v>217</v>
      </c>
      <c r="AD6" s="107" t="s">
        <v>208</v>
      </c>
    </row>
    <row r="7" spans="2:30" s="13" customFormat="1" ht="22.5" customHeight="1">
      <c r="B7" s="115" t="s">
        <v>3</v>
      </c>
      <c r="C7" s="112" t="s">
        <v>116</v>
      </c>
      <c r="D7" s="112" t="s">
        <v>115</v>
      </c>
      <c r="E7" s="112"/>
      <c r="F7" s="116"/>
      <c r="G7" s="112"/>
      <c r="H7" s="112"/>
      <c r="I7" s="112" t="s">
        <v>114</v>
      </c>
      <c r="J7" s="112"/>
      <c r="K7" s="112"/>
      <c r="L7" s="112"/>
      <c r="M7" s="112"/>
      <c r="N7" s="112" t="s">
        <v>113</v>
      </c>
      <c r="O7" s="112" t="s">
        <v>112</v>
      </c>
      <c r="P7" s="112"/>
      <c r="Q7" s="112"/>
      <c r="R7" s="112"/>
      <c r="S7" s="112" t="s">
        <v>111</v>
      </c>
      <c r="T7" s="112"/>
      <c r="U7" s="107" t="s">
        <v>213</v>
      </c>
      <c r="V7" s="107" t="s">
        <v>229</v>
      </c>
      <c r="W7" s="107"/>
      <c r="X7" s="112" t="s">
        <v>110</v>
      </c>
      <c r="Y7" s="112" t="s">
        <v>109</v>
      </c>
      <c r="Z7" s="112"/>
      <c r="AA7" s="112"/>
      <c r="AB7" s="112"/>
      <c r="AC7" s="112"/>
      <c r="AD7" s="112"/>
    </row>
    <row r="8" spans="1:30" s="58" customFormat="1" ht="33.75" customHeight="1">
      <c r="A8" s="64" t="s">
        <v>23</v>
      </c>
      <c r="B8" s="100" t="s">
        <v>22</v>
      </c>
      <c r="C8" s="117">
        <v>203845</v>
      </c>
      <c r="D8" s="89">
        <v>203250</v>
      </c>
      <c r="E8" s="89">
        <v>202231</v>
      </c>
      <c r="F8" s="118">
        <v>0</v>
      </c>
      <c r="G8" s="89">
        <v>0</v>
      </c>
      <c r="H8" s="89">
        <v>1019</v>
      </c>
      <c r="I8" s="89">
        <v>595</v>
      </c>
      <c r="J8" s="89">
        <v>0</v>
      </c>
      <c r="K8" s="89">
        <v>0</v>
      </c>
      <c r="L8" s="89">
        <v>0</v>
      </c>
      <c r="M8" s="89">
        <v>595</v>
      </c>
      <c r="N8" s="117">
        <v>103797</v>
      </c>
      <c r="O8" s="89">
        <v>97495</v>
      </c>
      <c r="P8" s="89">
        <v>0</v>
      </c>
      <c r="Q8" s="89">
        <v>0</v>
      </c>
      <c r="R8" s="89">
        <v>97495</v>
      </c>
      <c r="S8" s="89">
        <v>6302</v>
      </c>
      <c r="T8" s="117">
        <v>0</v>
      </c>
      <c r="U8" s="89">
        <v>0</v>
      </c>
      <c r="V8" s="89">
        <v>0</v>
      </c>
      <c r="W8" s="89">
        <v>6302</v>
      </c>
      <c r="X8" s="117">
        <v>100048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</row>
    <row r="9" spans="1:30" s="58" customFormat="1" ht="33.75" customHeight="1">
      <c r="A9" s="64" t="s">
        <v>23</v>
      </c>
      <c r="B9" s="14" t="s">
        <v>26</v>
      </c>
      <c r="C9" s="68">
        <v>52906</v>
      </c>
      <c r="D9" s="70">
        <v>26182</v>
      </c>
      <c r="E9" s="70">
        <v>26182</v>
      </c>
      <c r="F9" s="69">
        <v>0</v>
      </c>
      <c r="G9" s="70">
        <v>0</v>
      </c>
      <c r="H9" s="70">
        <v>0</v>
      </c>
      <c r="I9" s="70">
        <v>26724</v>
      </c>
      <c r="J9" s="70">
        <v>0</v>
      </c>
      <c r="K9" s="70">
        <v>0</v>
      </c>
      <c r="L9" s="70">
        <v>25246</v>
      </c>
      <c r="M9" s="70">
        <v>1478</v>
      </c>
      <c r="N9" s="68">
        <v>52906</v>
      </c>
      <c r="O9" s="70">
        <v>51137</v>
      </c>
      <c r="P9" s="70">
        <v>5886</v>
      </c>
      <c r="Q9" s="70">
        <v>0</v>
      </c>
      <c r="R9" s="70">
        <v>45251</v>
      </c>
      <c r="S9" s="70">
        <v>1769</v>
      </c>
      <c r="T9" s="68">
        <v>1752</v>
      </c>
      <c r="U9" s="70">
        <v>1752</v>
      </c>
      <c r="V9" s="70">
        <v>0</v>
      </c>
      <c r="W9" s="70">
        <v>17</v>
      </c>
      <c r="X9" s="68">
        <v>0</v>
      </c>
      <c r="Y9" s="70">
        <v>36544</v>
      </c>
      <c r="Z9" s="70">
        <v>0</v>
      </c>
      <c r="AA9" s="70">
        <v>36544</v>
      </c>
      <c r="AB9" s="70">
        <v>0</v>
      </c>
      <c r="AC9" s="70">
        <v>0</v>
      </c>
      <c r="AD9" s="70">
        <v>0</v>
      </c>
    </row>
    <row r="10" spans="1:30" s="58" customFormat="1" ht="33.75" customHeight="1">
      <c r="A10" s="64" t="s">
        <v>23</v>
      </c>
      <c r="B10" s="14" t="s">
        <v>88</v>
      </c>
      <c r="C10" s="68">
        <v>605669</v>
      </c>
      <c r="D10" s="67">
        <v>599065</v>
      </c>
      <c r="E10" s="67">
        <v>563500</v>
      </c>
      <c r="F10" s="69">
        <v>0</v>
      </c>
      <c r="G10" s="67">
        <v>0</v>
      </c>
      <c r="H10" s="67">
        <v>35565</v>
      </c>
      <c r="I10" s="67">
        <v>6604</v>
      </c>
      <c r="J10" s="67">
        <v>0</v>
      </c>
      <c r="K10" s="67">
        <v>0</v>
      </c>
      <c r="L10" s="67">
        <v>3820</v>
      </c>
      <c r="M10" s="67">
        <v>2784</v>
      </c>
      <c r="N10" s="68">
        <v>403838</v>
      </c>
      <c r="O10" s="67">
        <v>340998</v>
      </c>
      <c r="P10" s="67">
        <v>72422</v>
      </c>
      <c r="Q10" s="67">
        <v>0</v>
      </c>
      <c r="R10" s="67">
        <v>268576</v>
      </c>
      <c r="S10" s="67">
        <v>62840</v>
      </c>
      <c r="T10" s="68">
        <v>0</v>
      </c>
      <c r="U10" s="67">
        <v>0</v>
      </c>
      <c r="V10" s="67">
        <v>0</v>
      </c>
      <c r="W10" s="67">
        <v>62840</v>
      </c>
      <c r="X10" s="68">
        <v>201831</v>
      </c>
      <c r="Y10" s="67">
        <v>92225</v>
      </c>
      <c r="Z10" s="67">
        <v>0</v>
      </c>
      <c r="AA10" s="67">
        <v>8800</v>
      </c>
      <c r="AB10" s="67">
        <v>82500</v>
      </c>
      <c r="AC10" s="67">
        <v>0</v>
      </c>
      <c r="AD10" s="67">
        <v>0</v>
      </c>
    </row>
    <row r="11" spans="1:30" s="58" customFormat="1" ht="33.75" customHeight="1" thickBot="1">
      <c r="A11" s="64"/>
      <c r="B11" s="63" t="s">
        <v>97</v>
      </c>
      <c r="C11" s="61">
        <f>SUM(C8:C10)</f>
        <v>862420</v>
      </c>
      <c r="D11" s="61">
        <f>SUM(D8:D10)</f>
        <v>828497</v>
      </c>
      <c r="E11" s="61">
        <f>SUM(E8:E10)</f>
        <v>791913</v>
      </c>
      <c r="F11" s="62"/>
      <c r="G11" s="61">
        <f aca="true" t="shared" si="0" ref="G11:AD11">SUM(G8:G10)</f>
        <v>0</v>
      </c>
      <c r="H11" s="61">
        <f t="shared" si="0"/>
        <v>36584</v>
      </c>
      <c r="I11" s="61">
        <f t="shared" si="0"/>
        <v>33923</v>
      </c>
      <c r="J11" s="61">
        <f t="shared" si="0"/>
        <v>0</v>
      </c>
      <c r="K11" s="61">
        <f t="shared" si="0"/>
        <v>0</v>
      </c>
      <c r="L11" s="61">
        <f t="shared" si="0"/>
        <v>29066</v>
      </c>
      <c r="M11" s="61">
        <f t="shared" si="0"/>
        <v>4857</v>
      </c>
      <c r="N11" s="61">
        <f t="shared" si="0"/>
        <v>560541</v>
      </c>
      <c r="O11" s="61">
        <f t="shared" si="0"/>
        <v>489630</v>
      </c>
      <c r="P11" s="61">
        <f t="shared" si="0"/>
        <v>78308</v>
      </c>
      <c r="Q11" s="61">
        <f t="shared" si="0"/>
        <v>0</v>
      </c>
      <c r="R11" s="61">
        <f t="shared" si="0"/>
        <v>411322</v>
      </c>
      <c r="S11" s="61">
        <f t="shared" si="0"/>
        <v>70911</v>
      </c>
      <c r="T11" s="61">
        <f t="shared" si="0"/>
        <v>1752</v>
      </c>
      <c r="U11" s="61">
        <f t="shared" si="0"/>
        <v>1752</v>
      </c>
      <c r="V11" s="61">
        <f t="shared" si="0"/>
        <v>0</v>
      </c>
      <c r="W11" s="61">
        <f t="shared" si="0"/>
        <v>69159</v>
      </c>
      <c r="X11" s="61">
        <f t="shared" si="0"/>
        <v>301879</v>
      </c>
      <c r="Y11" s="61">
        <f t="shared" si="0"/>
        <v>128769</v>
      </c>
      <c r="Z11" s="61">
        <f t="shared" si="0"/>
        <v>0</v>
      </c>
      <c r="AA11" s="61">
        <f t="shared" si="0"/>
        <v>45344</v>
      </c>
      <c r="AB11" s="61">
        <f t="shared" si="0"/>
        <v>82500</v>
      </c>
      <c r="AC11" s="61">
        <f t="shared" si="0"/>
        <v>0</v>
      </c>
      <c r="AD11" s="61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7" t="s">
        <v>296</v>
      </c>
      <c r="Q15" s="138" t="s">
        <v>297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2" t="s">
        <v>172</v>
      </c>
    </row>
    <row r="16" spans="2:30" ht="22.5" customHeight="1">
      <c r="B16" s="10" t="s">
        <v>0</v>
      </c>
      <c r="C16" s="103" t="s">
        <v>189</v>
      </c>
      <c r="D16" s="103" t="s">
        <v>198</v>
      </c>
      <c r="E16" s="162" t="s">
        <v>120</v>
      </c>
      <c r="F16" s="103" t="s">
        <v>196</v>
      </c>
      <c r="G16" s="103" t="s">
        <v>199</v>
      </c>
      <c r="H16" s="164" t="s">
        <v>135</v>
      </c>
      <c r="I16" s="165"/>
      <c r="J16" s="103" t="s">
        <v>121</v>
      </c>
      <c r="K16" s="101" t="s">
        <v>134</v>
      </c>
      <c r="L16" s="101" t="s">
        <v>133</v>
      </c>
      <c r="M16" s="162" t="s">
        <v>120</v>
      </c>
      <c r="N16" s="103" t="s">
        <v>200</v>
      </c>
      <c r="O16" s="103" t="s">
        <v>200</v>
      </c>
      <c r="P16" s="162" t="s">
        <v>132</v>
      </c>
      <c r="Q16" s="101" t="s">
        <v>201</v>
      </c>
      <c r="R16" s="104" t="s">
        <v>131</v>
      </c>
      <c r="S16" s="101" t="s">
        <v>202</v>
      </c>
      <c r="T16" s="21" t="s">
        <v>203</v>
      </c>
      <c r="U16" s="21" t="s">
        <v>130</v>
      </c>
      <c r="V16" s="103" t="s">
        <v>204</v>
      </c>
      <c r="W16" s="164" t="s">
        <v>291</v>
      </c>
      <c r="X16" s="166"/>
      <c r="Y16" s="165"/>
      <c r="Z16" s="105" t="s">
        <v>129</v>
      </c>
      <c r="AA16" s="164" t="s">
        <v>128</v>
      </c>
      <c r="AB16" s="165"/>
      <c r="AC16" s="101" t="s">
        <v>127</v>
      </c>
      <c r="AD16" s="106" t="s">
        <v>205</v>
      </c>
    </row>
    <row r="17" spans="2:30" ht="22.5" customHeight="1">
      <c r="B17" s="8"/>
      <c r="C17" s="107" t="s">
        <v>208</v>
      </c>
      <c r="D17" s="107" t="s">
        <v>218</v>
      </c>
      <c r="E17" s="163"/>
      <c r="F17" s="107" t="s">
        <v>219</v>
      </c>
      <c r="G17" s="107" t="s">
        <v>220</v>
      </c>
      <c r="H17" s="109" t="s">
        <v>221</v>
      </c>
      <c r="I17" s="109" t="s">
        <v>199</v>
      </c>
      <c r="J17" s="107" t="s">
        <v>222</v>
      </c>
      <c r="K17" s="107" t="s">
        <v>126</v>
      </c>
      <c r="L17" s="107" t="s">
        <v>125</v>
      </c>
      <c r="M17" s="163"/>
      <c r="N17" s="107" t="s">
        <v>223</v>
      </c>
      <c r="O17" s="107" t="s">
        <v>224</v>
      </c>
      <c r="P17" s="163"/>
      <c r="Q17" s="107" t="s">
        <v>225</v>
      </c>
      <c r="R17" s="107" t="s">
        <v>121</v>
      </c>
      <c r="S17" s="107" t="s">
        <v>124</v>
      </c>
      <c r="T17" s="6" t="s">
        <v>226</v>
      </c>
      <c r="U17" s="71" t="s">
        <v>123</v>
      </c>
      <c r="V17" s="107" t="s">
        <v>227</v>
      </c>
      <c r="W17" s="110" t="s">
        <v>122</v>
      </c>
      <c r="X17" s="167" t="s">
        <v>121</v>
      </c>
      <c r="Y17" s="167" t="s">
        <v>120</v>
      </c>
      <c r="Z17" s="107" t="s">
        <v>119</v>
      </c>
      <c r="AA17" s="107" t="s">
        <v>118</v>
      </c>
      <c r="AB17" s="107" t="s">
        <v>243</v>
      </c>
      <c r="AC17" s="107" t="s">
        <v>117</v>
      </c>
      <c r="AD17" s="111" t="s">
        <v>228</v>
      </c>
    </row>
    <row r="18" spans="2:30" ht="22.5" customHeight="1">
      <c r="B18" s="115" t="s">
        <v>3</v>
      </c>
      <c r="C18" s="112"/>
      <c r="D18" s="112"/>
      <c r="E18" s="112"/>
      <c r="F18" s="112" t="s">
        <v>108</v>
      </c>
      <c r="G18" s="112"/>
      <c r="H18" s="113" t="s">
        <v>211</v>
      </c>
      <c r="I18" s="113" t="s">
        <v>213</v>
      </c>
      <c r="J18" s="112" t="s">
        <v>107</v>
      </c>
      <c r="K18" s="107" t="s">
        <v>106</v>
      </c>
      <c r="L18" s="107" t="s">
        <v>105</v>
      </c>
      <c r="M18" s="107"/>
      <c r="N18" s="112" t="s">
        <v>104</v>
      </c>
      <c r="O18" s="112" t="s">
        <v>103</v>
      </c>
      <c r="P18" s="112" t="s">
        <v>102</v>
      </c>
      <c r="Q18" s="112" t="s">
        <v>101</v>
      </c>
      <c r="R18" s="107"/>
      <c r="S18" s="112" t="s">
        <v>100</v>
      </c>
      <c r="T18" s="71" t="s">
        <v>230</v>
      </c>
      <c r="U18" s="114" t="s">
        <v>231</v>
      </c>
      <c r="V18" s="107"/>
      <c r="W18" s="107" t="s">
        <v>232</v>
      </c>
      <c r="X18" s="163"/>
      <c r="Y18" s="163"/>
      <c r="Z18" s="112" t="s">
        <v>99</v>
      </c>
      <c r="AA18" s="107"/>
      <c r="AB18" s="107"/>
      <c r="AC18" s="107" t="s">
        <v>98</v>
      </c>
      <c r="AD18" s="111"/>
    </row>
    <row r="19" spans="2:30" ht="33.75" customHeight="1">
      <c r="B19" s="100" t="s">
        <v>22</v>
      </c>
      <c r="C19" s="89">
        <v>0</v>
      </c>
      <c r="D19" s="89">
        <v>0</v>
      </c>
      <c r="E19" s="89">
        <v>0</v>
      </c>
      <c r="F19" s="89">
        <v>13036</v>
      </c>
      <c r="G19" s="89">
        <v>4309</v>
      </c>
      <c r="H19" s="89">
        <v>0</v>
      </c>
      <c r="I19" s="89">
        <v>0</v>
      </c>
      <c r="J19" s="89">
        <v>0</v>
      </c>
      <c r="K19" s="89">
        <v>0</v>
      </c>
      <c r="L19" s="89">
        <v>8727</v>
      </c>
      <c r="M19" s="89">
        <v>0</v>
      </c>
      <c r="N19" s="117">
        <v>-13036</v>
      </c>
      <c r="O19" s="117">
        <v>87012</v>
      </c>
      <c r="P19" s="89">
        <v>75349</v>
      </c>
      <c r="Q19" s="89">
        <v>116038</v>
      </c>
      <c r="R19" s="89">
        <v>0</v>
      </c>
      <c r="S19" s="89">
        <v>0</v>
      </c>
      <c r="T19" s="89">
        <v>0</v>
      </c>
      <c r="U19" s="117">
        <v>127701</v>
      </c>
      <c r="V19" s="117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127701</v>
      </c>
      <c r="AB19" s="89">
        <v>0</v>
      </c>
      <c r="AC19" s="119">
        <f>IF(C8&gt;0,C8/(N8+J19)*100,0)</f>
        <v>196.3881422391784</v>
      </c>
      <c r="AD19" s="120">
        <f>IF(AB19&gt;0,AB19/(D8-G8)*100,0)</f>
        <v>0</v>
      </c>
    </row>
    <row r="20" spans="2:30" ht="33.75" customHeight="1">
      <c r="B20" s="14" t="s">
        <v>26</v>
      </c>
      <c r="C20" s="70">
        <v>0</v>
      </c>
      <c r="D20" s="70">
        <v>0</v>
      </c>
      <c r="E20" s="70">
        <v>0</v>
      </c>
      <c r="F20" s="70">
        <v>36544</v>
      </c>
      <c r="G20" s="70">
        <v>0</v>
      </c>
      <c r="H20" s="70">
        <v>0</v>
      </c>
      <c r="I20" s="70">
        <v>0</v>
      </c>
      <c r="J20" s="70">
        <v>36544</v>
      </c>
      <c r="K20" s="70">
        <v>0</v>
      </c>
      <c r="L20" s="70">
        <v>0</v>
      </c>
      <c r="M20" s="70">
        <v>0</v>
      </c>
      <c r="N20" s="68">
        <v>0</v>
      </c>
      <c r="O20" s="68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8">
        <v>0</v>
      </c>
      <c r="V20" s="68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66">
        <f>IF(C9&gt;0,C9/(N9+J20)*100,0)</f>
        <v>59.14589155953046</v>
      </c>
      <c r="AD20" s="65">
        <f>IF(AB20&gt;0,AB20/(D9-G9)*100,0)</f>
        <v>0</v>
      </c>
    </row>
    <row r="21" spans="2:30" ht="33.75" customHeight="1">
      <c r="B21" s="14" t="s">
        <v>88</v>
      </c>
      <c r="C21" s="67">
        <v>925</v>
      </c>
      <c r="D21" s="67">
        <v>0</v>
      </c>
      <c r="E21" s="67">
        <v>0</v>
      </c>
      <c r="F21" s="67">
        <v>101487</v>
      </c>
      <c r="G21" s="67">
        <v>96247</v>
      </c>
      <c r="H21" s="67">
        <v>0</v>
      </c>
      <c r="I21" s="67">
        <v>0</v>
      </c>
      <c r="J21" s="67">
        <v>0</v>
      </c>
      <c r="K21" s="67">
        <v>0</v>
      </c>
      <c r="L21" s="67">
        <v>5240</v>
      </c>
      <c r="M21" s="67">
        <v>0</v>
      </c>
      <c r="N21" s="139">
        <v>-9262</v>
      </c>
      <c r="O21" s="68">
        <v>192569</v>
      </c>
      <c r="P21" s="67">
        <v>0</v>
      </c>
      <c r="Q21" s="67">
        <v>0</v>
      </c>
      <c r="R21" s="67">
        <v>0</v>
      </c>
      <c r="S21" s="67">
        <v>81164</v>
      </c>
      <c r="T21" s="67">
        <v>0</v>
      </c>
      <c r="U21" s="68">
        <v>111405</v>
      </c>
      <c r="V21" s="68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111405</v>
      </c>
      <c r="AB21" s="67">
        <v>0</v>
      </c>
      <c r="AC21" s="66">
        <f>IF(C10&gt;0,C10/(N10+J21)*100,0)</f>
        <v>149.97820908384054</v>
      </c>
      <c r="AD21" s="65">
        <f>IF(AB21&gt;0,AB21/(D10-G10)*100,0)</f>
        <v>0</v>
      </c>
    </row>
    <row r="22" spans="2:30" ht="33.75" customHeight="1" thickBot="1">
      <c r="B22" s="63" t="s">
        <v>97</v>
      </c>
      <c r="C22" s="61">
        <f aca="true" t="shared" si="1" ref="C22:AB22">SUM(C19:C21)</f>
        <v>925</v>
      </c>
      <c r="D22" s="61">
        <f t="shared" si="1"/>
        <v>0</v>
      </c>
      <c r="E22" s="61">
        <f t="shared" si="1"/>
        <v>0</v>
      </c>
      <c r="F22" s="61">
        <f t="shared" si="1"/>
        <v>151067</v>
      </c>
      <c r="G22" s="61">
        <f t="shared" si="1"/>
        <v>100556</v>
      </c>
      <c r="H22" s="61">
        <f t="shared" si="1"/>
        <v>0</v>
      </c>
      <c r="I22" s="61">
        <f t="shared" si="1"/>
        <v>0</v>
      </c>
      <c r="J22" s="61">
        <f t="shared" si="1"/>
        <v>36544</v>
      </c>
      <c r="K22" s="61">
        <f t="shared" si="1"/>
        <v>0</v>
      </c>
      <c r="L22" s="61">
        <f t="shared" si="1"/>
        <v>13967</v>
      </c>
      <c r="M22" s="61">
        <f t="shared" si="1"/>
        <v>0</v>
      </c>
      <c r="N22" s="61">
        <f t="shared" si="1"/>
        <v>-22298</v>
      </c>
      <c r="O22" s="61">
        <f t="shared" si="1"/>
        <v>279581</v>
      </c>
      <c r="P22" s="61">
        <f t="shared" si="1"/>
        <v>75349</v>
      </c>
      <c r="Q22" s="61">
        <f t="shared" si="1"/>
        <v>116038</v>
      </c>
      <c r="R22" s="61">
        <f t="shared" si="1"/>
        <v>0</v>
      </c>
      <c r="S22" s="61">
        <f t="shared" si="1"/>
        <v>81164</v>
      </c>
      <c r="T22" s="61">
        <f t="shared" si="1"/>
        <v>0</v>
      </c>
      <c r="U22" s="61">
        <f t="shared" si="1"/>
        <v>239106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239106</v>
      </c>
      <c r="AB22" s="61">
        <f t="shared" si="1"/>
        <v>0</v>
      </c>
      <c r="AC22" s="60">
        <f>IF(C11&gt;0,C11/(N11+J22)*100,0)</f>
        <v>144.43839654320573</v>
      </c>
      <c r="AD22" s="59">
        <f>IF(AB22&gt;0,AB22/(D11-G11)*100,0)</f>
        <v>0</v>
      </c>
    </row>
  </sheetData>
  <sheetProtection/>
  <mergeCells count="19">
    <mergeCell ref="C5:C6"/>
    <mergeCell ref="D5:D6"/>
    <mergeCell ref="E5:E6"/>
    <mergeCell ref="H5:H6"/>
    <mergeCell ref="M5:M6"/>
    <mergeCell ref="AA16:AB16"/>
    <mergeCell ref="R5:R6"/>
    <mergeCell ref="U5:V5"/>
    <mergeCell ref="W5:W6"/>
    <mergeCell ref="X5:X6"/>
    <mergeCell ref="N5:N6"/>
    <mergeCell ref="Z5:Z6"/>
    <mergeCell ref="E16:E17"/>
    <mergeCell ref="H16:I16"/>
    <mergeCell ref="M16:M17"/>
    <mergeCell ref="P16:P17"/>
    <mergeCell ref="W16:Y16"/>
    <mergeCell ref="X17:X18"/>
    <mergeCell ref="Y17:Y18"/>
  </mergeCells>
  <printOptions/>
  <pageMargins left="0.7874015748031497" right="0.7874015748031497" top="0.7874015748031497" bottom="0.708661417322834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3"/>
  <sheetViews>
    <sheetView showGridLines="0" view="pageBreakPreview" zoomScaleNormal="53" zoomScaleSheetLayoutView="100" zoomScalePageLayoutView="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ht="22.5" customHeight="1">
      <c r="C1" s="97" t="s">
        <v>83</v>
      </c>
    </row>
    <row r="2" spans="1:14" s="90" customFormat="1" ht="22.5" customHeight="1">
      <c r="A2" s="92"/>
      <c r="B2" s="80"/>
      <c r="C2" s="97" t="s">
        <v>300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169</v>
      </c>
      <c r="C5" s="175" t="s">
        <v>168</v>
      </c>
      <c r="D5" s="169" t="s">
        <v>167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234</v>
      </c>
      <c r="E6" s="180"/>
      <c r="F6" s="181"/>
      <c r="G6" s="95" t="s">
        <v>72</v>
      </c>
      <c r="H6" s="94" t="s">
        <v>73</v>
      </c>
      <c r="I6" s="94" t="s">
        <v>74</v>
      </c>
      <c r="J6" s="94" t="s">
        <v>235</v>
      </c>
      <c r="K6" s="94" t="s">
        <v>236</v>
      </c>
      <c r="L6" s="94" t="s">
        <v>237</v>
      </c>
      <c r="M6" s="94" t="s">
        <v>238</v>
      </c>
      <c r="N6" s="94" t="s">
        <v>239</v>
      </c>
    </row>
    <row r="7" spans="1:17" s="90" customFormat="1" ht="45" customHeight="1">
      <c r="A7" s="92"/>
      <c r="B7" s="174"/>
      <c r="C7" s="177"/>
      <c r="D7" s="121" t="s">
        <v>165</v>
      </c>
      <c r="E7" s="122" t="s">
        <v>244</v>
      </c>
      <c r="F7" s="123" t="s">
        <v>245</v>
      </c>
      <c r="G7" s="123" t="s">
        <v>242</v>
      </c>
      <c r="H7" s="123" t="s">
        <v>164</v>
      </c>
      <c r="I7" s="123" t="s">
        <v>163</v>
      </c>
      <c r="J7" s="123" t="s">
        <v>162</v>
      </c>
      <c r="K7" s="123" t="s">
        <v>161</v>
      </c>
      <c r="L7" s="123" t="s">
        <v>160</v>
      </c>
      <c r="M7" s="123" t="s">
        <v>159</v>
      </c>
      <c r="N7" s="123" t="s">
        <v>158</v>
      </c>
      <c r="P7" s="91"/>
      <c r="Q7" s="91"/>
    </row>
    <row r="8" spans="1:14" ht="33.75" customHeight="1">
      <c r="A8" s="76" t="s">
        <v>23</v>
      </c>
      <c r="B8" s="86" t="s">
        <v>21</v>
      </c>
      <c r="C8" s="129">
        <v>620560</v>
      </c>
      <c r="D8" s="89">
        <v>28085</v>
      </c>
      <c r="E8" s="89">
        <v>0</v>
      </c>
      <c r="F8" s="89">
        <v>0</v>
      </c>
      <c r="G8" s="89">
        <v>0</v>
      </c>
      <c r="H8" s="89">
        <v>592475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23</v>
      </c>
      <c r="B9" s="86" t="s">
        <v>171</v>
      </c>
      <c r="C9" s="129">
        <v>44163</v>
      </c>
      <c r="D9" s="70">
        <v>0</v>
      </c>
      <c r="E9" s="70">
        <v>0</v>
      </c>
      <c r="F9" s="70">
        <v>0</v>
      </c>
      <c r="G9" s="70">
        <v>44163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2:14" ht="33.75" customHeight="1">
      <c r="B10" s="86" t="s">
        <v>177</v>
      </c>
      <c r="C10" s="129">
        <v>1600000</v>
      </c>
      <c r="D10" s="70">
        <v>0</v>
      </c>
      <c r="E10" s="70">
        <v>0</v>
      </c>
      <c r="F10" s="70">
        <v>0</v>
      </c>
      <c r="G10" s="70">
        <v>0</v>
      </c>
      <c r="H10" s="70">
        <v>1600000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</row>
    <row r="11" spans="1:14" ht="33.75" customHeight="1">
      <c r="A11" s="76" t="s">
        <v>23</v>
      </c>
      <c r="B11" s="86" t="s">
        <v>144</v>
      </c>
      <c r="C11" s="129">
        <v>13330</v>
      </c>
      <c r="D11" s="67">
        <v>0</v>
      </c>
      <c r="E11" s="67">
        <v>0</v>
      </c>
      <c r="F11" s="67">
        <v>0</v>
      </c>
      <c r="G11" s="67">
        <v>13330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</row>
    <row r="12" spans="1:14" ht="33.75" customHeight="1" thickBot="1">
      <c r="A12" s="76" t="s">
        <v>23</v>
      </c>
      <c r="B12" s="83" t="s">
        <v>146</v>
      </c>
      <c r="C12" s="130">
        <f aca="true" t="shared" si="0" ref="C12:N12">SUM(C8:C11)</f>
        <v>2278053</v>
      </c>
      <c r="D12" s="130">
        <f t="shared" si="0"/>
        <v>28085</v>
      </c>
      <c r="E12" s="130">
        <f t="shared" si="0"/>
        <v>0</v>
      </c>
      <c r="F12" s="130">
        <f t="shared" si="0"/>
        <v>0</v>
      </c>
      <c r="G12" s="130">
        <f t="shared" si="0"/>
        <v>57493</v>
      </c>
      <c r="H12" s="130">
        <f t="shared" si="0"/>
        <v>2192475</v>
      </c>
      <c r="I12" s="130">
        <f t="shared" si="0"/>
        <v>0</v>
      </c>
      <c r="J12" s="130">
        <f t="shared" si="0"/>
        <v>0</v>
      </c>
      <c r="K12" s="130">
        <f t="shared" si="0"/>
        <v>0</v>
      </c>
      <c r="L12" s="130">
        <f t="shared" si="0"/>
        <v>0</v>
      </c>
      <c r="M12" s="130">
        <f t="shared" si="0"/>
        <v>0</v>
      </c>
      <c r="N12" s="130">
        <f t="shared" si="0"/>
        <v>0</v>
      </c>
    </row>
    <row r="13" spans="2:14" ht="22.5" customHeight="1"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ht="22.5" customHeight="1">
      <c r="B14" s="78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ht="22.5" customHeight="1">
      <c r="B15" s="7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2:14" ht="22.5" customHeight="1" thickBot="1">
      <c r="B16" s="78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72" t="s">
        <v>233</v>
      </c>
      <c r="N16" s="77"/>
    </row>
    <row r="17" spans="2:14" ht="22.5" customHeight="1">
      <c r="B17" s="172" t="s">
        <v>169</v>
      </c>
      <c r="C17" s="169" t="s">
        <v>166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77"/>
    </row>
    <row r="18" spans="2:14" ht="22.5" customHeight="1">
      <c r="B18" s="173"/>
      <c r="C18" s="94" t="s">
        <v>34</v>
      </c>
      <c r="D18" s="94" t="s">
        <v>72</v>
      </c>
      <c r="E18" s="94" t="s">
        <v>73</v>
      </c>
      <c r="F18" s="94" t="s">
        <v>74</v>
      </c>
      <c r="G18" s="94" t="s">
        <v>235</v>
      </c>
      <c r="H18" s="94" t="s">
        <v>236</v>
      </c>
      <c r="I18" s="94" t="s">
        <v>237</v>
      </c>
      <c r="J18" s="94" t="s">
        <v>238</v>
      </c>
      <c r="K18" s="94" t="s">
        <v>239</v>
      </c>
      <c r="L18" s="94" t="s">
        <v>240</v>
      </c>
      <c r="M18" s="93" t="s">
        <v>241</v>
      </c>
      <c r="N18" s="77"/>
    </row>
    <row r="19" spans="2:14" ht="45" customHeight="1">
      <c r="B19" s="174"/>
      <c r="C19" s="123" t="s">
        <v>157</v>
      </c>
      <c r="D19" s="123" t="s">
        <v>156</v>
      </c>
      <c r="E19" s="123" t="s">
        <v>155</v>
      </c>
      <c r="F19" s="123" t="s">
        <v>154</v>
      </c>
      <c r="G19" s="123" t="s">
        <v>153</v>
      </c>
      <c r="H19" s="123" t="s">
        <v>152</v>
      </c>
      <c r="I19" s="123" t="s">
        <v>151</v>
      </c>
      <c r="J19" s="123" t="s">
        <v>150</v>
      </c>
      <c r="K19" s="123" t="s">
        <v>149</v>
      </c>
      <c r="L19" s="123" t="s">
        <v>148</v>
      </c>
      <c r="M19" s="124" t="s">
        <v>147</v>
      </c>
      <c r="N19" s="77"/>
    </row>
    <row r="20" spans="2:14" ht="33.75" customHeight="1">
      <c r="B20" s="86" t="s">
        <v>21</v>
      </c>
      <c r="C20" s="89">
        <v>0</v>
      </c>
      <c r="D20" s="89">
        <v>592475</v>
      </c>
      <c r="E20" s="89">
        <v>28085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8">
        <v>0</v>
      </c>
      <c r="N20" s="77"/>
    </row>
    <row r="21" spans="2:14" ht="33.75" customHeight="1">
      <c r="B21" s="86" t="s">
        <v>171</v>
      </c>
      <c r="C21" s="70">
        <v>0</v>
      </c>
      <c r="D21" s="70">
        <v>0</v>
      </c>
      <c r="E21" s="70">
        <v>44163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87">
        <v>0</v>
      </c>
      <c r="N21" s="77"/>
    </row>
    <row r="22" spans="2:14" ht="33.75" customHeight="1">
      <c r="B22" s="86" t="s">
        <v>177</v>
      </c>
      <c r="C22" s="70">
        <v>0</v>
      </c>
      <c r="D22" s="70">
        <v>1600000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7">
        <v>0</v>
      </c>
      <c r="N22" s="77"/>
    </row>
    <row r="23" spans="2:14" ht="33.75" customHeight="1">
      <c r="B23" s="86" t="s">
        <v>144</v>
      </c>
      <c r="C23" s="67">
        <v>0</v>
      </c>
      <c r="D23" s="67">
        <v>13330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84">
        <v>0</v>
      </c>
      <c r="N23" s="77"/>
    </row>
    <row r="24" spans="2:14" ht="33.75" customHeight="1" thickBot="1">
      <c r="B24" s="83" t="s">
        <v>146</v>
      </c>
      <c r="C24" s="130">
        <f aca="true" t="shared" si="1" ref="C24:M24">SUM(C20:C23)</f>
        <v>0</v>
      </c>
      <c r="D24" s="130">
        <f t="shared" si="1"/>
        <v>2205805</v>
      </c>
      <c r="E24" s="130">
        <f t="shared" si="1"/>
        <v>72248</v>
      </c>
      <c r="F24" s="130">
        <f t="shared" si="1"/>
        <v>0</v>
      </c>
      <c r="G24" s="130">
        <f t="shared" si="1"/>
        <v>0</v>
      </c>
      <c r="H24" s="130">
        <f t="shared" si="1"/>
        <v>0</v>
      </c>
      <c r="I24" s="130">
        <f t="shared" si="1"/>
        <v>0</v>
      </c>
      <c r="J24" s="130">
        <f t="shared" si="1"/>
        <v>0</v>
      </c>
      <c r="K24" s="130">
        <f t="shared" si="1"/>
        <v>0</v>
      </c>
      <c r="L24" s="130">
        <f t="shared" si="1"/>
        <v>0</v>
      </c>
      <c r="M24" s="131">
        <f t="shared" si="1"/>
        <v>0</v>
      </c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2:14" ht="18" customHeight="1">
      <c r="B655" s="78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2:14" ht="18" customHeight="1">
      <c r="B656" s="78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2:14" ht="18" customHeight="1">
      <c r="B657" s="78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2:14" ht="18" customHeight="1">
      <c r="B658" s="78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2:14" ht="18" customHeight="1">
      <c r="B659" s="78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2:14" ht="18" customHeight="1">
      <c r="B660" s="78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2:14" ht="18" customHeight="1">
      <c r="B661" s="78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2:14" ht="18" customHeight="1">
      <c r="B662" s="78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2:14" ht="18" customHeight="1">
      <c r="B663" s="78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</sheetData>
  <sheetProtection/>
  <mergeCells count="6">
    <mergeCell ref="C17:M17"/>
    <mergeCell ref="B17:B19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2"/>
  <sheetViews>
    <sheetView showGridLines="0" view="pageBreakPreview" zoomScaleNormal="66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spans="2:14" ht="22.5" customHeight="1">
      <c r="B1" s="80"/>
      <c r="C1" s="99" t="s">
        <v>83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90" customFormat="1" ht="22.5" customHeight="1">
      <c r="A2" s="92"/>
      <c r="B2" s="80"/>
      <c r="C2" s="97" t="s">
        <v>301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169</v>
      </c>
      <c r="C5" s="175" t="s">
        <v>168</v>
      </c>
      <c r="D5" s="169" t="s">
        <v>167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234</v>
      </c>
      <c r="E6" s="180"/>
      <c r="F6" s="181"/>
      <c r="G6" s="95" t="s">
        <v>72</v>
      </c>
      <c r="H6" s="94" t="s">
        <v>73</v>
      </c>
      <c r="I6" s="94" t="s">
        <v>74</v>
      </c>
      <c r="J6" s="94" t="s">
        <v>235</v>
      </c>
      <c r="K6" s="94" t="s">
        <v>236</v>
      </c>
      <c r="L6" s="94" t="s">
        <v>237</v>
      </c>
      <c r="M6" s="94" t="s">
        <v>238</v>
      </c>
      <c r="N6" s="94" t="s">
        <v>239</v>
      </c>
    </row>
    <row r="7" spans="1:17" s="90" customFormat="1" ht="45" customHeight="1">
      <c r="A7" s="92"/>
      <c r="B7" s="174"/>
      <c r="C7" s="177"/>
      <c r="D7" s="121" t="s">
        <v>165</v>
      </c>
      <c r="E7" s="122" t="s">
        <v>244</v>
      </c>
      <c r="F7" s="123" t="s">
        <v>245</v>
      </c>
      <c r="G7" s="123" t="s">
        <v>242</v>
      </c>
      <c r="H7" s="123" t="s">
        <v>164</v>
      </c>
      <c r="I7" s="123" t="s">
        <v>163</v>
      </c>
      <c r="J7" s="123" t="s">
        <v>162</v>
      </c>
      <c r="K7" s="123" t="s">
        <v>161</v>
      </c>
      <c r="L7" s="123" t="s">
        <v>160</v>
      </c>
      <c r="M7" s="123" t="s">
        <v>159</v>
      </c>
      <c r="N7" s="123" t="s">
        <v>158</v>
      </c>
      <c r="P7" s="91"/>
      <c r="Q7" s="91"/>
    </row>
    <row r="8" spans="1:14" ht="33.75" customHeight="1">
      <c r="A8" s="76" t="s">
        <v>20</v>
      </c>
      <c r="B8" s="86" t="s">
        <v>21</v>
      </c>
      <c r="C8" s="85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20</v>
      </c>
      <c r="B9" s="86" t="s">
        <v>22</v>
      </c>
      <c r="C9" s="85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</row>
    <row r="10" spans="1:14" ht="33.75" customHeight="1" thickBot="1">
      <c r="A10" s="76" t="s">
        <v>20</v>
      </c>
      <c r="B10" s="83" t="s">
        <v>146</v>
      </c>
      <c r="C10" s="82">
        <f aca="true" t="shared" si="0" ref="C10:N10">SUM(C8:C9)</f>
        <v>0</v>
      </c>
      <c r="D10" s="82">
        <f t="shared" si="0"/>
        <v>0</v>
      </c>
      <c r="E10" s="82">
        <f t="shared" si="0"/>
        <v>0</v>
      </c>
      <c r="F10" s="82">
        <f t="shared" si="0"/>
        <v>0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82">
        <f t="shared" si="0"/>
        <v>0</v>
      </c>
    </row>
    <row r="11" spans="2:14" ht="22.5" customHeight="1">
      <c r="B11" s="80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2:14" ht="22.5" customHeight="1"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22.5" customHeight="1">
      <c r="B13" s="8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2:14" ht="22.5" customHeight="1" thickBot="1">
      <c r="B14" s="78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72" t="s">
        <v>233</v>
      </c>
      <c r="N14" s="77"/>
    </row>
    <row r="15" spans="2:14" ht="22.5" customHeight="1">
      <c r="B15" s="172" t="s">
        <v>169</v>
      </c>
      <c r="C15" s="169" t="s">
        <v>166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1"/>
      <c r="N15" s="77"/>
    </row>
    <row r="16" spans="2:14" ht="22.5" customHeight="1">
      <c r="B16" s="173"/>
      <c r="C16" s="94" t="s">
        <v>34</v>
      </c>
      <c r="D16" s="94" t="s">
        <v>72</v>
      </c>
      <c r="E16" s="94" t="s">
        <v>73</v>
      </c>
      <c r="F16" s="94" t="s">
        <v>74</v>
      </c>
      <c r="G16" s="94" t="s">
        <v>235</v>
      </c>
      <c r="H16" s="94" t="s">
        <v>236</v>
      </c>
      <c r="I16" s="94" t="s">
        <v>237</v>
      </c>
      <c r="J16" s="94" t="s">
        <v>238</v>
      </c>
      <c r="K16" s="94" t="s">
        <v>239</v>
      </c>
      <c r="L16" s="94" t="s">
        <v>240</v>
      </c>
      <c r="M16" s="93" t="s">
        <v>241</v>
      </c>
      <c r="N16" s="77"/>
    </row>
    <row r="17" spans="2:14" ht="45" customHeight="1">
      <c r="B17" s="174"/>
      <c r="C17" s="123" t="s">
        <v>157</v>
      </c>
      <c r="D17" s="123" t="s">
        <v>156</v>
      </c>
      <c r="E17" s="123" t="s">
        <v>155</v>
      </c>
      <c r="F17" s="123" t="s">
        <v>154</v>
      </c>
      <c r="G17" s="123" t="s">
        <v>153</v>
      </c>
      <c r="H17" s="123" t="s">
        <v>152</v>
      </c>
      <c r="I17" s="123" t="s">
        <v>151</v>
      </c>
      <c r="J17" s="123" t="s">
        <v>150</v>
      </c>
      <c r="K17" s="123" t="s">
        <v>149</v>
      </c>
      <c r="L17" s="123" t="s">
        <v>148</v>
      </c>
      <c r="M17" s="124" t="s">
        <v>147</v>
      </c>
      <c r="N17" s="77"/>
    </row>
    <row r="18" spans="2:14" ht="32.25" customHeight="1">
      <c r="B18" s="86" t="s">
        <v>21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8">
        <v>0</v>
      </c>
      <c r="N18" s="77"/>
    </row>
    <row r="19" spans="2:14" ht="32.25" customHeight="1">
      <c r="B19" s="86" t="s">
        <v>22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4">
        <v>0</v>
      </c>
      <c r="N19" s="77"/>
    </row>
    <row r="20" spans="2:14" ht="32.25" customHeight="1" thickBot="1">
      <c r="B20" s="83" t="s">
        <v>146</v>
      </c>
      <c r="C20" s="82">
        <f aca="true" t="shared" si="1" ref="C20:M20">SUM(C18:C19)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81">
        <f t="shared" si="1"/>
        <v>0</v>
      </c>
      <c r="N20" s="77"/>
    </row>
    <row r="21" spans="2:14" ht="18" customHeight="1">
      <c r="B21" s="78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2:14" ht="18" customHeight="1">
      <c r="B22" s="78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2:14" ht="18" customHeight="1"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ht="18" customHeight="1"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</sheetData>
  <sheetProtection/>
  <mergeCells count="6">
    <mergeCell ref="C15:M15"/>
    <mergeCell ref="B15:B17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1"/>
  <sheetViews>
    <sheetView showGridLines="0" view="pageBreakPreview" zoomScaleNormal="6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76" customWidth="1"/>
    <col min="2" max="2" width="17.50390625" style="75" customWidth="1"/>
    <col min="3" max="14" width="15.875" style="74" customWidth="1"/>
    <col min="15" max="16384" width="9.375" style="73" customWidth="1"/>
  </cols>
  <sheetData>
    <row r="1" spans="2:14" ht="22.5" customHeight="1">
      <c r="B1" s="80"/>
      <c r="C1" s="99" t="s">
        <v>83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90" customFormat="1" ht="22.5" customHeight="1">
      <c r="A2" s="92"/>
      <c r="B2" s="80"/>
      <c r="C2" s="97" t="s">
        <v>302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0" customFormat="1" ht="22.5" customHeight="1">
      <c r="A3" s="92"/>
      <c r="B3" s="98"/>
      <c r="C3" s="97" t="s">
        <v>170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0" customFormat="1" ht="22.5" customHeight="1" thickBot="1">
      <c r="A4" s="92"/>
      <c r="B4" s="98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0" customFormat="1" ht="22.5" customHeight="1">
      <c r="A5" s="92"/>
      <c r="B5" s="172" t="s">
        <v>169</v>
      </c>
      <c r="C5" s="175" t="s">
        <v>168</v>
      </c>
      <c r="D5" s="169" t="s">
        <v>167</v>
      </c>
      <c r="E5" s="170"/>
      <c r="F5" s="170"/>
      <c r="G5" s="170"/>
      <c r="H5" s="170"/>
      <c r="I5" s="170"/>
      <c r="J5" s="170"/>
      <c r="K5" s="170"/>
      <c r="L5" s="170"/>
      <c r="M5" s="170"/>
      <c r="N5" s="178"/>
    </row>
    <row r="6" spans="1:14" s="90" customFormat="1" ht="22.5" customHeight="1">
      <c r="A6" s="92"/>
      <c r="B6" s="173"/>
      <c r="C6" s="176"/>
      <c r="D6" s="179" t="s">
        <v>234</v>
      </c>
      <c r="E6" s="180"/>
      <c r="F6" s="181"/>
      <c r="G6" s="95" t="s">
        <v>72</v>
      </c>
      <c r="H6" s="94" t="s">
        <v>73</v>
      </c>
      <c r="I6" s="94" t="s">
        <v>74</v>
      </c>
      <c r="J6" s="94" t="s">
        <v>235</v>
      </c>
      <c r="K6" s="94" t="s">
        <v>236</v>
      </c>
      <c r="L6" s="94" t="s">
        <v>237</v>
      </c>
      <c r="M6" s="94" t="s">
        <v>238</v>
      </c>
      <c r="N6" s="94" t="s">
        <v>239</v>
      </c>
    </row>
    <row r="7" spans="1:17" s="90" customFormat="1" ht="45" customHeight="1">
      <c r="A7" s="92"/>
      <c r="B7" s="174"/>
      <c r="C7" s="177"/>
      <c r="D7" s="121" t="s">
        <v>165</v>
      </c>
      <c r="E7" s="122" t="s">
        <v>244</v>
      </c>
      <c r="F7" s="123" t="s">
        <v>245</v>
      </c>
      <c r="G7" s="123" t="s">
        <v>242</v>
      </c>
      <c r="H7" s="123" t="s">
        <v>164</v>
      </c>
      <c r="I7" s="123" t="s">
        <v>163</v>
      </c>
      <c r="J7" s="123" t="s">
        <v>162</v>
      </c>
      <c r="K7" s="123" t="s">
        <v>161</v>
      </c>
      <c r="L7" s="123" t="s">
        <v>160</v>
      </c>
      <c r="M7" s="123" t="s">
        <v>159</v>
      </c>
      <c r="N7" s="123" t="s">
        <v>158</v>
      </c>
      <c r="P7" s="91"/>
      <c r="Q7" s="91"/>
    </row>
    <row r="8" spans="1:14" ht="33.75" customHeight="1">
      <c r="A8" s="76" t="s">
        <v>24</v>
      </c>
      <c r="B8" s="86" t="s">
        <v>22</v>
      </c>
      <c r="C8" s="85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ht="33.75" customHeight="1">
      <c r="A9" s="76" t="s">
        <v>24</v>
      </c>
      <c r="B9" s="86" t="s">
        <v>26</v>
      </c>
      <c r="C9" s="85">
        <v>88448</v>
      </c>
      <c r="D9" s="70">
        <v>0</v>
      </c>
      <c r="E9" s="70">
        <v>0</v>
      </c>
      <c r="F9" s="70">
        <v>0</v>
      </c>
      <c r="G9" s="70">
        <v>0</v>
      </c>
      <c r="H9" s="70">
        <v>70740</v>
      </c>
      <c r="I9" s="70">
        <v>17708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ht="33.75" customHeight="1">
      <c r="A10" s="76" t="s">
        <v>24</v>
      </c>
      <c r="B10" s="86" t="s">
        <v>88</v>
      </c>
      <c r="C10" s="85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 ht="33.75" customHeight="1" thickBot="1">
      <c r="A11" s="76" t="s">
        <v>24</v>
      </c>
      <c r="B11" s="83" t="s">
        <v>146</v>
      </c>
      <c r="C11" s="82">
        <f aca="true" t="shared" si="0" ref="C11:N11">SUM(C8:C10)</f>
        <v>88448</v>
      </c>
      <c r="D11" s="82">
        <f t="shared" si="0"/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70740</v>
      </c>
      <c r="I11" s="82">
        <f t="shared" si="0"/>
        <v>17708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</row>
    <row r="12" spans="2:14" ht="22.5" customHeight="1"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22.5" customHeight="1"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ht="22.5" customHeight="1">
      <c r="B14" s="78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ht="22.5" customHeight="1" thickBot="1">
      <c r="B15" s="7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72" t="s">
        <v>233</v>
      </c>
      <c r="N15" s="77"/>
    </row>
    <row r="16" spans="2:14" ht="22.5" customHeight="1">
      <c r="B16" s="172" t="s">
        <v>169</v>
      </c>
      <c r="C16" s="169" t="s">
        <v>166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77"/>
    </row>
    <row r="17" spans="2:14" ht="22.5" customHeight="1">
      <c r="B17" s="173"/>
      <c r="C17" s="94" t="s">
        <v>34</v>
      </c>
      <c r="D17" s="94" t="s">
        <v>72</v>
      </c>
      <c r="E17" s="94" t="s">
        <v>73</v>
      </c>
      <c r="F17" s="94" t="s">
        <v>74</v>
      </c>
      <c r="G17" s="94" t="s">
        <v>235</v>
      </c>
      <c r="H17" s="94" t="s">
        <v>236</v>
      </c>
      <c r="I17" s="94" t="s">
        <v>237</v>
      </c>
      <c r="J17" s="94" t="s">
        <v>238</v>
      </c>
      <c r="K17" s="94" t="s">
        <v>239</v>
      </c>
      <c r="L17" s="94" t="s">
        <v>240</v>
      </c>
      <c r="M17" s="93" t="s">
        <v>241</v>
      </c>
      <c r="N17" s="77"/>
    </row>
    <row r="18" spans="2:14" ht="45" customHeight="1">
      <c r="B18" s="174"/>
      <c r="C18" s="123" t="s">
        <v>157</v>
      </c>
      <c r="D18" s="123" t="s">
        <v>156</v>
      </c>
      <c r="E18" s="123" t="s">
        <v>155</v>
      </c>
      <c r="F18" s="123" t="s">
        <v>154</v>
      </c>
      <c r="G18" s="123" t="s">
        <v>153</v>
      </c>
      <c r="H18" s="123" t="s">
        <v>152</v>
      </c>
      <c r="I18" s="123" t="s">
        <v>151</v>
      </c>
      <c r="J18" s="123" t="s">
        <v>150</v>
      </c>
      <c r="K18" s="123" t="s">
        <v>149</v>
      </c>
      <c r="L18" s="123" t="s">
        <v>148</v>
      </c>
      <c r="M18" s="124" t="s">
        <v>147</v>
      </c>
      <c r="N18" s="77"/>
    </row>
    <row r="19" spans="2:14" ht="33.75" customHeight="1">
      <c r="B19" s="86" t="s">
        <v>22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8">
        <v>0</v>
      </c>
      <c r="N19" s="77"/>
    </row>
    <row r="20" spans="2:14" ht="33.75" customHeight="1">
      <c r="B20" s="86" t="s">
        <v>26</v>
      </c>
      <c r="C20" s="70">
        <v>0</v>
      </c>
      <c r="D20" s="70">
        <v>0</v>
      </c>
      <c r="E20" s="70">
        <v>88448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87">
        <v>0</v>
      </c>
      <c r="N20" s="77"/>
    </row>
    <row r="21" spans="2:14" ht="33.75" customHeight="1">
      <c r="B21" s="86" t="s">
        <v>88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84">
        <v>0</v>
      </c>
      <c r="N21" s="77"/>
    </row>
    <row r="22" spans="2:14" ht="33.75" customHeight="1" thickBot="1">
      <c r="B22" s="83" t="s">
        <v>146</v>
      </c>
      <c r="C22" s="82">
        <f aca="true" t="shared" si="1" ref="C22:M22">SUM(C19:C21)</f>
        <v>0</v>
      </c>
      <c r="D22" s="82">
        <f t="shared" si="1"/>
        <v>0</v>
      </c>
      <c r="E22" s="82">
        <f t="shared" si="1"/>
        <v>88448</v>
      </c>
      <c r="F22" s="82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2">
        <f t="shared" si="1"/>
        <v>0</v>
      </c>
      <c r="L22" s="82">
        <f t="shared" si="1"/>
        <v>0</v>
      </c>
      <c r="M22" s="81">
        <f t="shared" si="1"/>
        <v>0</v>
      </c>
      <c r="N22" s="77"/>
    </row>
    <row r="23" spans="2:14" ht="18" customHeight="1"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ht="18" customHeight="1"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8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8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8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8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8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8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8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8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8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8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8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8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8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8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8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8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8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8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8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8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8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8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8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8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8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8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8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8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8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8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8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8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8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8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8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8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8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8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8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8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8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8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8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8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8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8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8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8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8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8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8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8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8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8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8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8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8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8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8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8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8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8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8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8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8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8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8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8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8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8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8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8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8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8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8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8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8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8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8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8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8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8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8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8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8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8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8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8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8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8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8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8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8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8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8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8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8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8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8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8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8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8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8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8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8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8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8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8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8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8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8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8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8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8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8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8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8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8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8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8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8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8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8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8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8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8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8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8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8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8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8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8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8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8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8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8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8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8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8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8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8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8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8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8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8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8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8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8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8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8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8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8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8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8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8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8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8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8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8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8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8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8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8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8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8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8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8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8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8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8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8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8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8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8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8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8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8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8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8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8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8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8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8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8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8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8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8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8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8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8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8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8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8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8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8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8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8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8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8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8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8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8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8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8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8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8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8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8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8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8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8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8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8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8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8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8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8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8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8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8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8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8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8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8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8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8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8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8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8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8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8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8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8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8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8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8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8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8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8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8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8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8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8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8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8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8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8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8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8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8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8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8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8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8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8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8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8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8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8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8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8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8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8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8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8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8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8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8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8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8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8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8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8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8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8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8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8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8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8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8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8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8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8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8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8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8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8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8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8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8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8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8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8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8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8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8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8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8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8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8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8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8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8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8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8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8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8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8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8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8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8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8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8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8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8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8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8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8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8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8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8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8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8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8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8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8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8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8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8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8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8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8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8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8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8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8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8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8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8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8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8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8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8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8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8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8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8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8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8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8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8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8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8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8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8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8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8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8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8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8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8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8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8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8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8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8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8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8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8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8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8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8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8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8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8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8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8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8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8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8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8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8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8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8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8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8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8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8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8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8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8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8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8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8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8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8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8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8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8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8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8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8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8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8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8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8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8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8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8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8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8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8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8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8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8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8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8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8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8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8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8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8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8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8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8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8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8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8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8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8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8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8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8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8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8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8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8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8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8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8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8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8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8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8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8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8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8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8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8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8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8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8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8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8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8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8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8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8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8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8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8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8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8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8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8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8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8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8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8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8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8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8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8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8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8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8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8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8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8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8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8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8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8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8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8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8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8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8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2:14" ht="18" customHeight="1">
      <c r="B644" s="78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2:14" ht="18" customHeight="1">
      <c r="B645" s="78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2:14" ht="18" customHeight="1">
      <c r="B646" s="78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2:14" ht="18" customHeight="1">
      <c r="B647" s="78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2:14" ht="18" customHeight="1">
      <c r="B648" s="78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2:14" ht="18" customHeight="1">
      <c r="B649" s="78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2:14" ht="18" customHeight="1">
      <c r="B650" s="78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2:14" ht="18" customHeight="1">
      <c r="B651" s="78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2:14" ht="18" customHeight="1">
      <c r="B652" s="78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2:14" ht="18" customHeight="1">
      <c r="B653" s="78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2:14" ht="18" customHeight="1">
      <c r="B654" s="78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2:14" ht="18" customHeight="1">
      <c r="B655" s="78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2:14" ht="18" customHeight="1">
      <c r="B656" s="78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2:14" ht="18" customHeight="1">
      <c r="B657" s="78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2:14" ht="18" customHeight="1">
      <c r="B658" s="78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2:14" ht="18" customHeight="1">
      <c r="B659" s="78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2:14" ht="18" customHeight="1">
      <c r="B660" s="78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2:14" ht="18" customHeight="1">
      <c r="B661" s="78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2:14" ht="18" customHeight="1">
      <c r="B662" s="78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2:14" ht="18" customHeight="1">
      <c r="B663" s="78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  <row r="664" spans="2:14" ht="18" customHeight="1">
      <c r="B664" s="78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</row>
    <row r="665" spans="2:14" ht="18" customHeight="1">
      <c r="B665" s="78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</row>
    <row r="666" spans="2:14" ht="18" customHeight="1">
      <c r="B666" s="78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</row>
    <row r="667" spans="2:14" ht="18" customHeight="1">
      <c r="B667" s="78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</row>
    <row r="668" spans="2:14" ht="18" customHeight="1">
      <c r="B668" s="78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</row>
    <row r="669" spans="2:14" ht="18" customHeight="1">
      <c r="B669" s="78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</row>
    <row r="670" spans="2:14" ht="18" customHeight="1">
      <c r="B670" s="78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</row>
    <row r="671" spans="2:14" ht="18" customHeight="1">
      <c r="B671" s="78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2017-03-15T07:45:40Z</cp:lastPrinted>
  <dcterms:created xsi:type="dcterms:W3CDTF">2003-01-22T11:29:43Z</dcterms:created>
  <dcterms:modified xsi:type="dcterms:W3CDTF">2017-03-17T04:31:28Z</dcterms:modified>
  <cp:category/>
  <cp:version/>
  <cp:contentType/>
  <cp:contentStatus/>
</cp:coreProperties>
</file>