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5"/>
  </bookViews>
  <sheets>
    <sheet name="057_1" sheetId="1" r:id="rId1"/>
    <sheet name="057_2" sheetId="2" r:id="rId2"/>
    <sheet name="057_3" sheetId="3" r:id="rId3"/>
    <sheet name="057_4" sheetId="4" r:id="rId4"/>
    <sheet name="57_5" sheetId="5" r:id="rId5"/>
    <sheet name="57_6" sheetId="6" r:id="rId6"/>
  </sheets>
  <externalReferences>
    <externalReference r:id="rId9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<sst xmlns="http://schemas.openxmlformats.org/spreadsheetml/2006/main" count="167" uniqueCount="134">
  <si>
    <t>経営体</t>
  </si>
  <si>
    <t>定   置   網</t>
  </si>
  <si>
    <t>海        面        養        殖</t>
  </si>
  <si>
    <t>無動力</t>
  </si>
  <si>
    <t>非使用</t>
  </si>
  <si>
    <t>船のみ</t>
  </si>
  <si>
    <t>１Ｔ未満</t>
  </si>
  <si>
    <t>3 ～ 5</t>
  </si>
  <si>
    <t xml:space="preserve">  5 ～ 10</t>
  </si>
  <si>
    <t xml:space="preserve"> 10 ～ 20</t>
  </si>
  <si>
    <t xml:space="preserve"> 20 ～ 30</t>
  </si>
  <si>
    <t xml:space="preserve"> 30 ～ 50</t>
  </si>
  <si>
    <t>50～100</t>
  </si>
  <si>
    <t>100～200</t>
  </si>
  <si>
    <t>200～500</t>
  </si>
  <si>
    <t>500～1000</t>
  </si>
  <si>
    <t>1000T以上</t>
  </si>
  <si>
    <t>大  型</t>
  </si>
  <si>
    <t xml:space="preserve"> </t>
  </si>
  <si>
    <t>用</t>
  </si>
  <si>
    <t>わかめ類</t>
  </si>
  <si>
    <t>　　　　</t>
  </si>
  <si>
    <t>計</t>
  </si>
  <si>
    <t>その他</t>
  </si>
  <si>
    <t>計</t>
  </si>
  <si>
    <t>まき網</t>
  </si>
  <si>
    <t>大型定置網</t>
  </si>
  <si>
    <t>小型定置網</t>
  </si>
  <si>
    <t>採貝・採藻</t>
  </si>
  <si>
    <t>かき類養殖</t>
  </si>
  <si>
    <t>（１）　経営体階層別経営体数</t>
  </si>
  <si>
    <t>東シナ海区</t>
  </si>
  <si>
    <t>瀬戸内海区</t>
  </si>
  <si>
    <t>会社</t>
  </si>
  <si>
    <t>共同経営</t>
  </si>
  <si>
    <t>刺網</t>
  </si>
  <si>
    <t>底びき網</t>
  </si>
  <si>
    <t>船びき網</t>
  </si>
  <si>
    <t>その他の
網漁業</t>
  </si>
  <si>
    <t>潜水器漁業</t>
  </si>
  <si>
    <t>その他の
漁業</t>
  </si>
  <si>
    <t>海面養殖</t>
  </si>
  <si>
    <t>以西
底びき網</t>
  </si>
  <si>
    <t>小型
底びき網</t>
  </si>
  <si>
    <t>沿岸いか釣</t>
  </si>
  <si>
    <t>ひき縄釣</t>
  </si>
  <si>
    <t>その他の釣</t>
  </si>
  <si>
    <t>のり類養殖</t>
  </si>
  <si>
    <t>ぶり類</t>
  </si>
  <si>
    <t>まだい養殖</t>
  </si>
  <si>
    <t>ひらめ養殖</t>
  </si>
  <si>
    <t>その他</t>
  </si>
  <si>
    <t>その他はえ縄</t>
  </si>
  <si>
    <t>魚類</t>
  </si>
  <si>
    <t>総数</t>
  </si>
  <si>
    <t>漁協の市場又は荷さばき所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</si>
  <si>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</si>
  <si>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</si>
  <si>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</si>
  <si>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</si>
  <si>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</si>
  <si>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</si>
  <si>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県統計分析課「山口県の漁業」</t>
  </si>
  <si>
    <t>船外機付漁船 1)</t>
  </si>
  <si>
    <t>（単位　経営体）</t>
  </si>
  <si>
    <t>農林水産省が5年ごとに実施する漁業センサスによるもので，各年11月1日現在の数値である。</t>
  </si>
  <si>
    <t>くるまえび</t>
  </si>
  <si>
    <t>区     分</t>
  </si>
  <si>
    <t xml:space="preserve"> 区     分</t>
  </si>
  <si>
    <t>個人
経営体</t>
  </si>
  <si>
    <t>漁業生産
組合</t>
  </si>
  <si>
    <t>漁業協同
組合</t>
  </si>
  <si>
    <t>東　シ　ナ　海　区</t>
  </si>
  <si>
    <t>瀬  戸  内  海  区</t>
  </si>
  <si>
    <t>沖合
底びき網</t>
  </si>
  <si>
    <t>近海まぐ
ろはえ縄</t>
  </si>
  <si>
    <r>
      <rPr>
        <sz val="8"/>
        <color indexed="8"/>
        <rFont val="ＭＳ Ｐ明朝"/>
        <family val="1"/>
      </rPr>
      <t>くるまえび</t>
    </r>
    <r>
      <rPr>
        <sz val="9"/>
        <color indexed="8"/>
        <rFont val="ＭＳ Ｐ明朝"/>
        <family val="1"/>
      </rPr>
      <t xml:space="preserve">
</t>
    </r>
    <r>
      <rPr>
        <sz val="11"/>
        <color indexed="8"/>
        <rFont val="ＭＳ Ｐ明朝"/>
        <family val="1"/>
      </rPr>
      <t>養殖</t>
    </r>
  </si>
  <si>
    <r>
      <rPr>
        <sz val="9"/>
        <rFont val="ＭＳ Ｐ明朝"/>
        <family val="1"/>
      </rPr>
      <t xml:space="preserve">わかめ類
</t>
    </r>
    <r>
      <rPr>
        <sz val="11"/>
        <color indexed="63"/>
        <rFont val="ＭＳ Ｐ明朝"/>
        <family val="1"/>
      </rPr>
      <t>養殖</t>
    </r>
  </si>
  <si>
    <t>総   数</t>
  </si>
  <si>
    <t>漁   船</t>
  </si>
  <si>
    <t>1 ～ 3</t>
  </si>
  <si>
    <t>漁</t>
  </si>
  <si>
    <t>船</t>
  </si>
  <si>
    <t>使</t>
  </si>
  <si>
    <t>かき類</t>
  </si>
  <si>
    <t>のり類</t>
  </si>
  <si>
    <t>その他</t>
  </si>
  <si>
    <t>小  型</t>
  </si>
  <si>
    <t>さ  け</t>
  </si>
  <si>
    <t>動</t>
  </si>
  <si>
    <t>力</t>
  </si>
  <si>
    <t>船</t>
  </si>
  <si>
    <t>用</t>
  </si>
  <si>
    <t>使</t>
  </si>
  <si>
    <t>（３）主とする漁業種類別経営体数</t>
  </si>
  <si>
    <t>（４）主な漁獲物の出荷先別経営体数</t>
  </si>
  <si>
    <t>年</t>
  </si>
  <si>
    <t>平　成</t>
  </si>
  <si>
    <t>年</t>
  </si>
  <si>
    <t>平　成</t>
  </si>
  <si>
    <t>（2） 経営組織別経営体数</t>
  </si>
  <si>
    <t>５７　　海面漁業の生産構造及び就業構造</t>
  </si>
  <si>
    <t>縄　　　釣</t>
  </si>
  <si>
    <t>は　　　　え</t>
  </si>
  <si>
    <t>５７　海面漁業の生産構造及び就業構造</t>
  </si>
  <si>
    <t>（５） 個人経営体のうち自営漁業の専兼業別経営体数　</t>
  </si>
  <si>
    <t>（単位　経営体）</t>
  </si>
  <si>
    <t xml:space="preserve"> 区     分</t>
  </si>
  <si>
    <t xml:space="preserve">専  　業
</t>
  </si>
  <si>
    <t>兼業</t>
  </si>
  <si>
    <t>自　　営　　漁　　業　　が　　主</t>
  </si>
  <si>
    <t>自　　営　　漁　　業　　が　　従</t>
  </si>
  <si>
    <t>小計</t>
  </si>
  <si>
    <t>自営漁業と
共同経営
のみ</t>
  </si>
  <si>
    <t>その他</t>
  </si>
  <si>
    <t>うち、自営漁業従事者は漁業のみに従事</t>
  </si>
  <si>
    <t>平　成</t>
  </si>
  <si>
    <t>東シナ海区</t>
  </si>
  <si>
    <t>瀬戸内海区</t>
  </si>
  <si>
    <t>瀬戸内海区</t>
  </si>
  <si>
    <t>（６）　漁業就業者数</t>
  </si>
  <si>
    <t>漁業就業者の定義については５８表頭注参照。</t>
  </si>
  <si>
    <t>（単位　人)</t>
  </si>
  <si>
    <t xml:space="preserve"> 区     分</t>
  </si>
  <si>
    <t>漁業　　雇われ</t>
  </si>
  <si>
    <t>男</t>
  </si>
  <si>
    <t>女</t>
  </si>
  <si>
    <t>自営のみ</t>
  </si>
  <si>
    <t>15～24歳</t>
  </si>
  <si>
    <t>25～39</t>
  </si>
  <si>
    <t>40～59</t>
  </si>
  <si>
    <t>60歳以上</t>
  </si>
  <si>
    <t>平　成</t>
  </si>
  <si>
    <t>東シナ海区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</si>
</sst>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##\ ##0.0;&quot;△&quot;###\ ##0.0"/>
    <numFmt numFmtId="206" formatCode="0.0;&quot;△ &quot;0.0"/>
    <numFmt numFmtId="207" formatCode="###\ ###\ ###\ ##0;&quot;△&quot;###\ ###\ ###\ ##0"/>
    <numFmt numFmtId="208" formatCode="###\ ###\ ##0\ "/>
    <numFmt numFmtId="209" formatCode="0_);[Red]\(0\)"/>
    <numFmt numFmtId="210" formatCode="###.0"/>
    <numFmt numFmtId="211" formatCode="###\ ###\ ###\ ##0.00"/>
    <numFmt numFmtId="212" formatCode="###\ ###\ ###\ ##0.0"/>
    <numFmt numFmtId="213" formatCode="#\ ###\ ##0;@"/>
    <numFmt numFmtId="214" formatCode="#\ ##0"/>
    <numFmt numFmtId="215" formatCode="###\ ###\ ##0;&quot;△&quot;###\ ###\ ##0;&quot;－&quot;"/>
    <numFmt numFmtId="216" formatCode="###\ ##0;&quot;△&quot;###\ ##0;&quot;－&quot;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6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6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280">
    <xf numFmtId="3" fontId="0" fillId="0" borderId="0" xfId="0" applyAlignment="1">
      <alignment/>
    </xf>
    <xf numFmtId="0" fontId="5" fillId="33" borderId="10" xfId="57" applyFont="1" applyFill="1" applyBorder="1" applyAlignment="1" applyProtection="1" quotePrefix="1">
      <alignment horizontal="left"/>
      <protection/>
    </xf>
    <xf numFmtId="0" fontId="5" fillId="33" borderId="10" xfId="57" applyFont="1" applyFill="1" applyBorder="1" applyAlignment="1" applyProtection="1">
      <alignment horizontal="left"/>
      <protection/>
    </xf>
    <xf numFmtId="0" fontId="7" fillId="0" borderId="0" xfId="0" applyNumberFormat="1" applyFont="1" applyAlignment="1">
      <alignment vertical="center"/>
    </xf>
    <xf numFmtId="49" fontId="11" fillId="0" borderId="11" xfId="0" applyNumberFormat="1" applyFont="1" applyFill="1" applyBorder="1" applyAlignment="1">
      <alignment horizontal="distributed" vertical="center"/>
    </xf>
    <xf numFmtId="0" fontId="11" fillId="0" borderId="11" xfId="60" applyFont="1" applyFill="1" applyBorder="1" applyAlignment="1">
      <alignment horizontal="distributed" vertical="center"/>
      <protection/>
    </xf>
    <xf numFmtId="0" fontId="5" fillId="28" borderId="0" xfId="57" applyFont="1" applyFill="1" applyBorder="1" applyAlignment="1">
      <alignment horizontal="distributed" vertical="center" wrapText="1"/>
      <protection/>
    </xf>
    <xf numFmtId="0" fontId="5" fillId="28" borderId="0" xfId="57" applyFont="1" applyFill="1" applyBorder="1" applyAlignment="1">
      <alignment horizontal="distributed" vertical="center"/>
      <protection/>
    </xf>
    <xf numFmtId="0" fontId="5" fillId="34" borderId="0" xfId="57" applyFont="1" applyFill="1" applyBorder="1" applyAlignment="1">
      <alignment horizontal="center" vertical="center"/>
      <protection/>
    </xf>
    <xf numFmtId="49" fontId="12" fillId="0" borderId="12" xfId="59" applyNumberFormat="1" applyFont="1" applyFill="1" applyBorder="1" applyAlignment="1">
      <alignment horizontal="distributed" vertical="center"/>
      <protection/>
    </xf>
    <xf numFmtId="49" fontId="12" fillId="0" borderId="0" xfId="59" applyNumberFormat="1" applyFont="1" applyFill="1" applyBorder="1" applyAlignment="1">
      <alignment horizontal="distributed" vertical="center"/>
      <protection/>
    </xf>
    <xf numFmtId="0" fontId="12" fillId="0" borderId="13" xfId="59" applyFont="1" applyFill="1" applyBorder="1" applyAlignment="1">
      <alignment horizontal="distributed" vertical="center" wrapText="1"/>
      <protection/>
    </xf>
    <xf numFmtId="0" fontId="12" fillId="0" borderId="11" xfId="59" applyFont="1" applyFill="1" applyBorder="1" applyAlignment="1">
      <alignment horizontal="distributed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distributed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distributed" vertical="center" wrapText="1"/>
    </xf>
    <xf numFmtId="0" fontId="6" fillId="0" borderId="11" xfId="59" applyFont="1" applyFill="1" applyBorder="1" applyAlignment="1">
      <alignment horizontal="center" vertical="center" wrapText="1"/>
      <protection/>
    </xf>
    <xf numFmtId="0" fontId="13" fillId="0" borderId="11" xfId="59" applyFont="1" applyFill="1" applyBorder="1" applyAlignment="1">
      <alignment horizontal="distributed" vertical="center" wrapText="1"/>
      <protection/>
    </xf>
    <xf numFmtId="0" fontId="6" fillId="0" borderId="11" xfId="59" applyFont="1" applyFill="1" applyBorder="1" applyAlignment="1">
      <alignment horizontal="distributed" vertical="center" wrapText="1"/>
      <protection/>
    </xf>
    <xf numFmtId="0" fontId="5" fillId="28" borderId="10" xfId="57" applyFont="1" applyFill="1" applyBorder="1" applyAlignment="1">
      <alignment horizontal="distributed" vertical="center"/>
      <protection/>
    </xf>
    <xf numFmtId="3" fontId="0" fillId="0" borderId="0" xfId="0" applyAlignment="1">
      <alignment horizontal="right"/>
    </xf>
    <xf numFmtId="0" fontId="9" fillId="33" borderId="10" xfId="57" applyFont="1" applyFill="1" applyBorder="1" applyAlignment="1" applyProtection="1" quotePrefix="1">
      <alignment/>
      <protection/>
    </xf>
    <xf numFmtId="0" fontId="14" fillId="0" borderId="0" xfId="57" applyFont="1" applyFill="1" applyBorder="1">
      <alignment/>
      <protection/>
    </xf>
    <xf numFmtId="0" fontId="14" fillId="0" borderId="0" xfId="57" applyFont="1" applyAlignment="1">
      <alignment vertical="center"/>
      <protection/>
    </xf>
    <xf numFmtId="0" fontId="14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4" fillId="0" borderId="0" xfId="57" applyFont="1" applyAlignment="1">
      <alignment horizontal="distributed" vertical="center"/>
      <protection/>
    </xf>
    <xf numFmtId="0" fontId="16" fillId="0" borderId="0" xfId="0" applyNumberFormat="1" applyFont="1" applyAlignment="1">
      <alignment vertical="center"/>
    </xf>
    <xf numFmtId="3" fontId="14" fillId="0" borderId="0" xfId="0" applyFont="1" applyAlignment="1">
      <alignment/>
    </xf>
    <xf numFmtId="3" fontId="14" fillId="0" borderId="0" xfId="0" applyFont="1" applyAlignment="1">
      <alignment horizontal="right"/>
    </xf>
    <xf numFmtId="0" fontId="14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right" vertical="center"/>
    </xf>
    <xf numFmtId="0" fontId="5" fillId="0" borderId="0" xfId="57" applyFont="1" applyFill="1">
      <alignment/>
      <protection/>
    </xf>
    <xf numFmtId="3" fontId="14" fillId="0" borderId="0" xfId="0" applyFont="1" applyAlignment="1">
      <alignment horizontal="left" indent="1"/>
    </xf>
    <xf numFmtId="3" fontId="14" fillId="0" borderId="0" xfId="0" applyFont="1" applyAlignment="1">
      <alignment horizontal="left" indent="2"/>
    </xf>
    <xf numFmtId="0" fontId="9" fillId="28" borderId="0" xfId="57" applyFont="1" applyFill="1" applyBorder="1" applyAlignment="1" quotePrefix="1">
      <alignment vertical="center"/>
      <protection/>
    </xf>
    <xf numFmtId="0" fontId="14" fillId="28" borderId="0" xfId="57" applyFont="1" applyFill="1" applyBorder="1" applyAlignment="1">
      <alignment horizontal="center" vertical="center"/>
      <protection/>
    </xf>
    <xf numFmtId="0" fontId="17" fillId="0" borderId="0" xfId="0" applyNumberFormat="1" applyFont="1" applyAlignment="1">
      <alignment horizontal="right" vertical="center"/>
    </xf>
    <xf numFmtId="0" fontId="5" fillId="33" borderId="0" xfId="57" applyFont="1" applyFill="1" applyBorder="1" applyAlignment="1" applyProtection="1">
      <alignment horizontal="left"/>
      <protection/>
    </xf>
    <xf numFmtId="0" fontId="9" fillId="33" borderId="0" xfId="57" applyFont="1" applyFill="1" applyBorder="1" applyAlignment="1" applyProtection="1" quotePrefix="1">
      <alignment/>
      <protection/>
    </xf>
    <xf numFmtId="0" fontId="5" fillId="33" borderId="0" xfId="57" applyFont="1" applyFill="1" applyBorder="1" applyAlignment="1" applyProtection="1" quotePrefix="1">
      <alignment horizontal="left"/>
      <protection/>
    </xf>
    <xf numFmtId="0" fontId="14" fillId="33" borderId="0" xfId="57" applyFont="1" applyFill="1" applyBorder="1" applyAlignment="1" applyProtection="1">
      <alignment horizontal="center"/>
      <protection/>
    </xf>
    <xf numFmtId="0" fontId="5" fillId="33" borderId="0" xfId="57" applyFont="1" applyFill="1" applyBorder="1" applyAlignment="1" applyProtection="1">
      <alignment horizontal="center"/>
      <protection/>
    </xf>
    <xf numFmtId="0" fontId="9" fillId="33" borderId="0" xfId="57" applyFont="1" applyFill="1" applyBorder="1" applyAlignment="1" applyProtection="1" quotePrefix="1">
      <alignment horizontal="center"/>
      <protection/>
    </xf>
    <xf numFmtId="0" fontId="14" fillId="33" borderId="0" xfId="57" applyFont="1" applyFill="1" applyBorder="1" applyAlignment="1" applyProtection="1">
      <alignment horizontal="right"/>
      <protection/>
    </xf>
    <xf numFmtId="0" fontId="14" fillId="33" borderId="10" xfId="57" applyFont="1" applyFill="1" applyBorder="1" applyAlignment="1" applyProtection="1">
      <alignment horizontal="left"/>
      <protection/>
    </xf>
    <xf numFmtId="0" fontId="14" fillId="28" borderId="10" xfId="57" applyFont="1" applyFill="1" applyBorder="1" applyAlignment="1">
      <alignment horizontal="left" vertical="center"/>
      <protection/>
    </xf>
    <xf numFmtId="0" fontId="9" fillId="28" borderId="10" xfId="57" applyFont="1" applyFill="1" applyBorder="1" applyAlignment="1" quotePrefix="1">
      <alignment horizontal="left" vertical="center"/>
      <protection/>
    </xf>
    <xf numFmtId="0" fontId="5" fillId="28" borderId="0" xfId="57" applyFont="1" applyFill="1" applyBorder="1" applyAlignment="1">
      <alignment horizontal="center" vertical="center" wrapText="1"/>
      <protection/>
    </xf>
    <xf numFmtId="0" fontId="9" fillId="28" borderId="0" xfId="57" applyFont="1" applyFill="1" applyBorder="1" applyAlignment="1" quotePrefix="1">
      <alignment horizontal="center" vertical="center"/>
      <protection/>
    </xf>
    <xf numFmtId="0" fontId="14" fillId="28" borderId="0" xfId="57" applyFont="1" applyFill="1" applyBorder="1" applyAlignment="1">
      <alignment horizontal="right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5" fillId="28" borderId="10" xfId="57" applyFont="1" applyFill="1" applyBorder="1" applyAlignment="1">
      <alignment horizontal="distributed" vertical="center" wrapText="1"/>
      <protection/>
    </xf>
    <xf numFmtId="215" fontId="5" fillId="0" borderId="0" xfId="57" applyNumberFormat="1" applyFont="1" applyFill="1" applyBorder="1" applyAlignment="1" applyProtection="1">
      <alignment horizontal="right"/>
      <protection/>
    </xf>
    <xf numFmtId="215" fontId="5" fillId="0" borderId="0" xfId="57" applyNumberFormat="1" applyFont="1" applyFill="1" applyBorder="1" applyAlignment="1" applyProtection="1" quotePrefix="1">
      <alignment horizontal="right"/>
      <protection/>
    </xf>
    <xf numFmtId="215" fontId="8" fillId="0" borderId="0" xfId="57" applyNumberFormat="1" applyFont="1" applyFill="1" applyBorder="1" applyAlignment="1" applyProtection="1">
      <alignment horizontal="right"/>
      <protection/>
    </xf>
    <xf numFmtId="215" fontId="12" fillId="0" borderId="12" xfId="59" applyNumberFormat="1" applyFont="1" applyFill="1" applyBorder="1" applyAlignment="1">
      <alignment horizontal="right" vertical="center"/>
      <protection/>
    </xf>
    <xf numFmtId="215" fontId="12" fillId="0" borderId="0" xfId="59" applyNumberFormat="1" applyFont="1" applyFill="1" applyBorder="1" applyAlignment="1">
      <alignment horizontal="right" vertical="center"/>
      <protection/>
    </xf>
    <xf numFmtId="215" fontId="12" fillId="0" borderId="12" xfId="59" applyNumberFormat="1" applyFont="1" applyFill="1" applyBorder="1" applyAlignment="1">
      <alignment horizontal="center" vertical="center"/>
      <protection/>
    </xf>
    <xf numFmtId="215" fontId="12" fillId="0" borderId="0" xfId="59" applyNumberFormat="1" applyFont="1" applyFill="1" applyBorder="1" applyAlignment="1">
      <alignment horizontal="center" vertical="center"/>
      <protection/>
    </xf>
    <xf numFmtId="215" fontId="9" fillId="0" borderId="12" xfId="0" applyNumberFormat="1" applyFont="1" applyBorder="1" applyAlignment="1">
      <alignment horizontal="right" vertical="center"/>
    </xf>
    <xf numFmtId="215" fontId="9" fillId="0" borderId="0" xfId="0" applyNumberFormat="1" applyFont="1" applyBorder="1" applyAlignment="1">
      <alignment horizontal="right" vertical="center"/>
    </xf>
    <xf numFmtId="215" fontId="5" fillId="0" borderId="12" xfId="0" applyNumberFormat="1" applyFont="1" applyBorder="1" applyAlignment="1">
      <alignment horizontal="right" vertical="center"/>
    </xf>
    <xf numFmtId="215" fontId="5" fillId="0" borderId="0" xfId="0" applyNumberFormat="1" applyFont="1" applyBorder="1" applyAlignment="1">
      <alignment horizontal="right" vertical="center"/>
    </xf>
    <xf numFmtId="215" fontId="5" fillId="0" borderId="14" xfId="0" applyNumberFormat="1" applyFont="1" applyBorder="1" applyAlignment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12" fillId="0" borderId="12" xfId="59" applyNumberFormat="1" applyFont="1" applyFill="1" applyBorder="1" applyAlignment="1">
      <alignment horizontal="right" vertical="center" wrapText="1"/>
      <protection/>
    </xf>
    <xf numFmtId="215" fontId="12" fillId="0" borderId="0" xfId="59" applyNumberFormat="1" applyFont="1" applyFill="1" applyBorder="1" applyAlignment="1">
      <alignment horizontal="right" vertical="center" wrapText="1"/>
      <protection/>
    </xf>
    <xf numFmtId="215" fontId="5" fillId="0" borderId="0" xfId="59" applyNumberFormat="1" applyFont="1" applyFill="1" applyBorder="1" applyAlignment="1">
      <alignment horizontal="right" vertical="center" wrapText="1"/>
      <protection/>
    </xf>
    <xf numFmtId="215" fontId="5" fillId="0" borderId="0" xfId="0" applyNumberFormat="1" applyFont="1" applyFill="1" applyBorder="1" applyAlignment="1">
      <alignment horizontal="right" vertical="center" wrapText="1"/>
    </xf>
    <xf numFmtId="215" fontId="6" fillId="0" borderId="0" xfId="59" applyNumberFormat="1" applyFont="1" applyFill="1" applyBorder="1" applyAlignment="1">
      <alignment horizontal="right" vertical="center" wrapText="1"/>
      <protection/>
    </xf>
    <xf numFmtId="215" fontId="12" fillId="0" borderId="12" xfId="59" applyNumberFormat="1" applyFont="1" applyFill="1" applyBorder="1" applyAlignment="1">
      <alignment horizontal="center" vertical="center" wrapText="1"/>
      <protection/>
    </xf>
    <xf numFmtId="215" fontId="12" fillId="0" borderId="0" xfId="59" applyNumberFormat="1" applyFont="1" applyFill="1" applyBorder="1" applyAlignment="1">
      <alignment horizontal="center" vertical="center" wrapText="1"/>
      <protection/>
    </xf>
    <xf numFmtId="215" fontId="5" fillId="0" borderId="0" xfId="59" applyNumberFormat="1" applyFont="1" applyFill="1" applyBorder="1" applyAlignment="1">
      <alignment horizontal="center" vertical="center" wrapText="1"/>
      <protection/>
    </xf>
    <xf numFmtId="215" fontId="5" fillId="0" borderId="0" xfId="0" applyNumberFormat="1" applyFont="1" applyFill="1" applyBorder="1" applyAlignment="1">
      <alignment horizontal="center" vertical="center" wrapText="1"/>
    </xf>
    <xf numFmtId="215" fontId="5" fillId="0" borderId="0" xfId="0" applyNumberFormat="1" applyFont="1" applyFill="1" applyBorder="1" applyAlignment="1">
      <alignment vertical="center" wrapText="1"/>
    </xf>
    <xf numFmtId="215" fontId="6" fillId="0" borderId="0" xfId="59" applyNumberFormat="1" applyFont="1" applyFill="1" applyBorder="1" applyAlignment="1">
      <alignment horizontal="center" vertical="center" wrapText="1"/>
      <protection/>
    </xf>
    <xf numFmtId="215" fontId="5" fillId="0" borderId="0" xfId="59" applyNumberFormat="1" applyFont="1" applyFill="1" applyBorder="1" applyAlignment="1">
      <alignment horizontal="distributed" vertical="center" wrapText="1"/>
      <protection/>
    </xf>
    <xf numFmtId="215" fontId="5" fillId="0" borderId="0" xfId="0" applyNumberFormat="1" applyFont="1" applyFill="1" applyBorder="1" applyAlignment="1">
      <alignment horizontal="right" vertical="center"/>
    </xf>
    <xf numFmtId="215" fontId="5" fillId="0" borderId="0" xfId="60" applyNumberFormat="1" applyFont="1" applyFill="1" applyBorder="1" applyAlignment="1">
      <alignment horizontal="right" vertical="center"/>
      <protection/>
    </xf>
    <xf numFmtId="215" fontId="11" fillId="0" borderId="0" xfId="0" applyNumberFormat="1" applyFont="1" applyFill="1" applyBorder="1" applyAlignment="1">
      <alignment horizontal="center" vertical="center"/>
    </xf>
    <xf numFmtId="215" fontId="11" fillId="0" borderId="0" xfId="60" applyNumberFormat="1" applyFont="1" applyFill="1" applyBorder="1" applyAlignment="1">
      <alignment horizontal="center" vertical="center"/>
      <protection/>
    </xf>
    <xf numFmtId="0" fontId="14" fillId="0" borderId="0" xfId="57" applyFont="1" applyFill="1" applyBorder="1" applyProtection="1">
      <alignment/>
      <protection/>
    </xf>
    <xf numFmtId="0" fontId="5" fillId="0" borderId="0" xfId="57" applyFont="1" applyFill="1" applyProtection="1">
      <alignment/>
      <protection/>
    </xf>
    <xf numFmtId="0" fontId="22" fillId="0" borderId="0" xfId="57" applyFont="1" applyFill="1" applyBorder="1" applyAlignment="1" applyProtection="1">
      <alignment horizontal="left" indent="1"/>
      <protection/>
    </xf>
    <xf numFmtId="0" fontId="5" fillId="0" borderId="0" xfId="57" applyFill="1" applyProtection="1">
      <alignment/>
      <protection/>
    </xf>
    <xf numFmtId="0" fontId="14" fillId="0" borderId="0" xfId="57" applyFont="1" applyFill="1" applyProtection="1">
      <alignment/>
      <protection/>
    </xf>
    <xf numFmtId="0" fontId="14" fillId="0" borderId="0" xfId="57" applyFont="1" applyFill="1" applyAlignment="1" applyProtection="1">
      <alignment horizontal="left"/>
      <protection/>
    </xf>
    <xf numFmtId="0" fontId="15" fillId="0" borderId="0" xfId="0" applyNumberFormat="1" applyFont="1" applyAlignment="1" applyProtection="1">
      <alignment horizontal="left" vertical="center"/>
      <protection/>
    </xf>
    <xf numFmtId="0" fontId="14" fillId="0" borderId="0" xfId="57" applyFont="1" applyFill="1" applyBorder="1" applyAlignment="1" applyProtection="1">
      <alignment horizontal="right"/>
      <protection/>
    </xf>
    <xf numFmtId="0" fontId="14" fillId="33" borderId="16" xfId="57" applyFont="1" applyFill="1" applyBorder="1" applyAlignment="1" applyProtection="1">
      <alignment horizontal="center"/>
      <protection/>
    </xf>
    <xf numFmtId="0" fontId="14" fillId="33" borderId="17" xfId="57" applyFont="1" applyFill="1" applyBorder="1" applyAlignment="1" applyProtection="1">
      <alignment/>
      <protection/>
    </xf>
    <xf numFmtId="0" fontId="14" fillId="33" borderId="18" xfId="57" applyFont="1" applyFill="1" applyBorder="1" applyAlignment="1" applyProtection="1">
      <alignment/>
      <protection/>
    </xf>
    <xf numFmtId="0" fontId="14" fillId="33" borderId="19" xfId="57" applyFont="1" applyFill="1" applyBorder="1" applyAlignment="1" applyProtection="1">
      <alignment/>
      <protection/>
    </xf>
    <xf numFmtId="0" fontId="14" fillId="33" borderId="20" xfId="57" applyFont="1" applyFill="1" applyBorder="1" applyProtection="1">
      <alignment/>
      <protection/>
    </xf>
    <xf numFmtId="0" fontId="14" fillId="33" borderId="21" xfId="57" applyFont="1" applyFill="1" applyBorder="1" applyAlignment="1" applyProtection="1">
      <alignment horizontal="center"/>
      <protection/>
    </xf>
    <xf numFmtId="0" fontId="14" fillId="33" borderId="22" xfId="57" applyFont="1" applyFill="1" applyBorder="1" applyAlignment="1" applyProtection="1">
      <alignment horizontal="centerContinuous"/>
      <protection/>
    </xf>
    <xf numFmtId="0" fontId="14" fillId="33" borderId="22" xfId="57" applyFont="1" applyFill="1" applyBorder="1" applyAlignment="1" applyProtection="1">
      <alignment/>
      <protection/>
    </xf>
    <xf numFmtId="0" fontId="14" fillId="33" borderId="21" xfId="57" applyFont="1" applyFill="1" applyBorder="1" applyProtection="1">
      <alignment/>
      <protection/>
    </xf>
    <xf numFmtId="0" fontId="14" fillId="33" borderId="10" xfId="57" applyFont="1" applyFill="1" applyBorder="1" applyProtection="1">
      <alignment/>
      <protection/>
    </xf>
    <xf numFmtId="0" fontId="14" fillId="33" borderId="23" xfId="57" applyFont="1" applyFill="1" applyBorder="1" applyAlignment="1" applyProtection="1">
      <alignment horizontal="center"/>
      <protection/>
    </xf>
    <xf numFmtId="0" fontId="17" fillId="33" borderId="24" xfId="57" applyFont="1" applyFill="1" applyBorder="1" applyAlignment="1" applyProtection="1">
      <alignment horizontal="center"/>
      <protection/>
    </xf>
    <xf numFmtId="0" fontId="17" fillId="33" borderId="25" xfId="57" applyFont="1" applyFill="1" applyBorder="1" applyAlignment="1" applyProtection="1">
      <alignment horizontal="center"/>
      <protection/>
    </xf>
    <xf numFmtId="0" fontId="17" fillId="33" borderId="26" xfId="57" applyFont="1" applyFill="1" applyBorder="1" applyAlignment="1" applyProtection="1">
      <alignment horizontal="center"/>
      <protection/>
    </xf>
    <xf numFmtId="0" fontId="14" fillId="33" borderId="27" xfId="57" applyFont="1" applyFill="1" applyBorder="1" applyAlignment="1" applyProtection="1">
      <alignment horizontal="center"/>
      <protection/>
    </xf>
    <xf numFmtId="0" fontId="22" fillId="33" borderId="25" xfId="57" applyFont="1" applyFill="1" applyBorder="1" applyAlignment="1" applyProtection="1">
      <alignment horizontal="center"/>
      <protection/>
    </xf>
    <xf numFmtId="0" fontId="22" fillId="33" borderId="25" xfId="57" applyFont="1" applyFill="1" applyBorder="1" applyAlignment="1" applyProtection="1" quotePrefix="1">
      <alignment horizontal="center"/>
      <protection/>
    </xf>
    <xf numFmtId="0" fontId="22" fillId="33" borderId="26" xfId="57" applyFont="1" applyFill="1" applyBorder="1" applyAlignment="1" applyProtection="1">
      <alignment horizontal="center"/>
      <protection/>
    </xf>
    <xf numFmtId="0" fontId="5" fillId="33" borderId="0" xfId="57" applyFont="1" applyFill="1" applyBorder="1" applyProtection="1">
      <alignment/>
      <protection/>
    </xf>
    <xf numFmtId="0" fontId="5" fillId="33" borderId="11" xfId="57" applyFont="1" applyFill="1" applyBorder="1" applyProtection="1">
      <alignment/>
      <protection/>
    </xf>
    <xf numFmtId="0" fontId="5" fillId="33" borderId="28" xfId="57" applyFont="1" applyFill="1" applyBorder="1" applyProtection="1">
      <alignment/>
      <protection/>
    </xf>
    <xf numFmtId="176" fontId="5" fillId="0" borderId="0" xfId="57" applyNumberFormat="1" applyFont="1" applyFill="1" applyBorder="1" applyProtection="1">
      <alignment/>
      <protection/>
    </xf>
    <xf numFmtId="176" fontId="5" fillId="0" borderId="0" xfId="57" applyNumberFormat="1" applyFill="1" applyProtection="1">
      <alignment/>
      <protection/>
    </xf>
    <xf numFmtId="215" fontId="6" fillId="0" borderId="0" xfId="57" applyNumberFormat="1" applyFont="1" applyFill="1" applyBorder="1" applyAlignment="1" applyProtection="1">
      <alignment horizontal="right"/>
      <protection/>
    </xf>
    <xf numFmtId="215" fontId="6" fillId="0" borderId="0" xfId="57" applyNumberFormat="1" applyFont="1" applyFill="1" applyBorder="1" applyAlignment="1" applyProtection="1" quotePrefix="1">
      <alignment horizontal="right"/>
      <protection/>
    </xf>
    <xf numFmtId="215" fontId="6" fillId="0" borderId="15" xfId="57" applyNumberFormat="1" applyFont="1" applyFill="1" applyBorder="1" applyAlignment="1" applyProtection="1">
      <alignment horizontal="right"/>
      <protection/>
    </xf>
    <xf numFmtId="215" fontId="6" fillId="0" borderId="15" xfId="57" applyNumberFormat="1" applyFont="1" applyFill="1" applyBorder="1" applyAlignment="1" applyProtection="1" quotePrefix="1">
      <alignment horizontal="right"/>
      <protection/>
    </xf>
    <xf numFmtId="0" fontId="17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Protection="1">
      <alignment/>
      <protection/>
    </xf>
    <xf numFmtId="0" fontId="14" fillId="0" borderId="0" xfId="57" applyFont="1" applyFill="1" applyAlignment="1" applyProtection="1">
      <alignment/>
      <protection/>
    </xf>
    <xf numFmtId="0" fontId="14" fillId="0" borderId="0" xfId="57" applyFont="1" applyFill="1" applyAlignment="1" applyProtection="1" quotePrefix="1">
      <alignment horizontal="left"/>
      <protection/>
    </xf>
    <xf numFmtId="0" fontId="14" fillId="0" borderId="0" xfId="0" applyNumberFormat="1" applyFont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horizontal="right" vertical="center"/>
      <protection/>
    </xf>
    <xf numFmtId="3" fontId="0" fillId="0" borderId="0" xfId="0" applyAlignment="1" applyProtection="1">
      <alignment/>
      <protection/>
    </xf>
    <xf numFmtId="0" fontId="14" fillId="28" borderId="24" xfId="0" applyNumberFormat="1" applyFont="1" applyFill="1" applyBorder="1" applyAlignment="1" applyProtection="1">
      <alignment horizontal="center" vertical="center" wrapText="1"/>
      <protection/>
    </xf>
    <xf numFmtId="0" fontId="14" fillId="28" borderId="22" xfId="0" applyNumberFormat="1" applyFont="1" applyFill="1" applyBorder="1" applyAlignment="1" applyProtection="1">
      <alignment horizontal="center" vertical="center" wrapText="1"/>
      <protection/>
    </xf>
    <xf numFmtId="0" fontId="15" fillId="28" borderId="23" xfId="0" applyNumberFormat="1" applyFont="1" applyFill="1" applyBorder="1" applyAlignment="1" applyProtection="1">
      <alignment horizontal="center" vertical="center" wrapText="1"/>
      <protection/>
    </xf>
    <xf numFmtId="0" fontId="15" fillId="28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216" fontId="5" fillId="0" borderId="0" xfId="0" applyNumberFormat="1" applyFont="1" applyBorder="1" applyAlignment="1" applyProtection="1">
      <alignment horizontal="right" vertical="center"/>
      <protection/>
    </xf>
    <xf numFmtId="216" fontId="5" fillId="0" borderId="0" xfId="0" applyNumberFormat="1" applyFont="1" applyAlignment="1" applyProtection="1">
      <alignment horizontal="right" vertical="center"/>
      <protection/>
    </xf>
    <xf numFmtId="216" fontId="9" fillId="0" borderId="0" xfId="0" applyNumberFormat="1" applyFont="1" applyBorder="1" applyAlignment="1" applyProtection="1">
      <alignment horizontal="right"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0" xfId="57" applyFont="1" applyFill="1" applyBorder="1" applyAlignment="1" applyProtection="1">
      <alignment/>
      <protection/>
    </xf>
    <xf numFmtId="0" fontId="15" fillId="0" borderId="0" xfId="57" applyFont="1" applyFill="1" applyAlignment="1" applyProtection="1">
      <alignment/>
      <protection/>
    </xf>
    <xf numFmtId="0" fontId="17" fillId="0" borderId="0" xfId="57" applyFont="1" applyFill="1" applyBorder="1" applyAlignment="1" applyProtection="1">
      <alignment horizontal="left"/>
      <protection/>
    </xf>
    <xf numFmtId="0" fontId="14" fillId="0" borderId="0" xfId="57" applyFont="1" applyFill="1" applyBorder="1" applyAlignment="1" applyProtection="1">
      <alignment/>
      <protection/>
    </xf>
    <xf numFmtId="0" fontId="17" fillId="0" borderId="0" xfId="57" applyFont="1" applyFill="1" applyBorder="1" applyAlignment="1" applyProtection="1">
      <alignment horizontal="right"/>
      <protection/>
    </xf>
    <xf numFmtId="0" fontId="14" fillId="33" borderId="16" xfId="57" applyFont="1" applyFill="1" applyBorder="1" applyAlignment="1" applyProtection="1">
      <alignment/>
      <protection/>
    </xf>
    <xf numFmtId="0" fontId="14" fillId="33" borderId="20" xfId="57" applyFont="1" applyFill="1" applyBorder="1" applyAlignment="1" applyProtection="1">
      <alignment horizontal="center"/>
      <protection/>
    </xf>
    <xf numFmtId="0" fontId="14" fillId="33" borderId="23" xfId="57" applyFont="1" applyFill="1" applyBorder="1" applyAlignment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176" fontId="9" fillId="0" borderId="0" xfId="57" applyNumberFormat="1" applyFont="1" applyFill="1" applyBorder="1" applyAlignment="1" applyProtection="1">
      <alignment/>
      <protection/>
    </xf>
    <xf numFmtId="176" fontId="9" fillId="0" borderId="0" xfId="57" applyNumberFormat="1" applyFont="1" applyFill="1" applyBorder="1" applyAlignment="1" applyProtection="1">
      <alignment horizontal="right"/>
      <protection/>
    </xf>
    <xf numFmtId="176" fontId="5" fillId="0" borderId="0" xfId="57" applyNumberFormat="1" applyFont="1" applyFill="1" applyBorder="1" applyAlignment="1" applyProtection="1">
      <alignment horizontal="right"/>
      <protection/>
    </xf>
    <xf numFmtId="176" fontId="5" fillId="0" borderId="15" xfId="57" applyNumberFormat="1" applyFont="1" applyFill="1" applyBorder="1" applyAlignment="1" applyProtection="1">
      <alignment/>
      <protection/>
    </xf>
    <xf numFmtId="176" fontId="5" fillId="0" borderId="15" xfId="57" applyNumberFormat="1" applyFont="1" applyFill="1" applyBorder="1" applyAlignment="1" applyProtection="1">
      <alignment horizontal="right"/>
      <protection/>
    </xf>
    <xf numFmtId="0" fontId="14" fillId="33" borderId="21" xfId="57" applyFont="1" applyFill="1" applyBorder="1" applyAlignment="1" applyProtection="1">
      <alignment horizontal="center" wrapText="1"/>
      <protection/>
    </xf>
    <xf numFmtId="0" fontId="14" fillId="33" borderId="23" xfId="57" applyFont="1" applyFill="1" applyBorder="1" applyAlignment="1" applyProtection="1">
      <alignment horizontal="center" wrapText="1"/>
      <protection/>
    </xf>
    <xf numFmtId="0" fontId="14" fillId="33" borderId="29" xfId="57" applyFont="1" applyFill="1" applyBorder="1" applyAlignment="1" applyProtection="1">
      <alignment horizontal="center" vertical="center"/>
      <protection/>
    </xf>
    <xf numFmtId="3" fontId="16" fillId="0" borderId="30" xfId="0" applyFont="1" applyBorder="1" applyAlignment="1" applyProtection="1">
      <alignment horizontal="center" vertical="center"/>
      <protection/>
    </xf>
    <xf numFmtId="3" fontId="16" fillId="0" borderId="14" xfId="0" applyFont="1" applyBorder="1" applyAlignment="1" applyProtection="1">
      <alignment horizontal="center" vertical="center"/>
      <protection/>
    </xf>
    <xf numFmtId="3" fontId="16" fillId="0" borderId="15" xfId="0" applyFont="1" applyBorder="1" applyAlignment="1" applyProtection="1">
      <alignment horizontal="center" vertical="center"/>
      <protection/>
    </xf>
    <xf numFmtId="0" fontId="14" fillId="33" borderId="17" xfId="57" applyFont="1" applyFill="1" applyBorder="1" applyAlignment="1" applyProtection="1">
      <alignment horizontal="center"/>
      <protection/>
    </xf>
    <xf numFmtId="0" fontId="14" fillId="33" borderId="18" xfId="57" applyFont="1" applyFill="1" applyBorder="1" applyAlignment="1" applyProtection="1">
      <alignment horizontal="center"/>
      <protection/>
    </xf>
    <xf numFmtId="0" fontId="14" fillId="33" borderId="19" xfId="57" applyFont="1" applyFill="1" applyBorder="1" applyAlignment="1" applyProtection="1">
      <alignment horizontal="center"/>
      <protection/>
    </xf>
    <xf numFmtId="0" fontId="14" fillId="33" borderId="30" xfId="57" applyFont="1" applyFill="1" applyBorder="1" applyAlignment="1" applyProtection="1">
      <alignment horizontal="center" vertical="center"/>
      <protection/>
    </xf>
    <xf numFmtId="0" fontId="14" fillId="33" borderId="31" xfId="57" applyFont="1" applyFill="1" applyBorder="1" applyAlignment="1" applyProtection="1">
      <alignment horizontal="center" vertical="center"/>
      <protection/>
    </xf>
    <xf numFmtId="0" fontId="14" fillId="33" borderId="0" xfId="57" applyFont="1" applyFill="1" applyBorder="1" applyAlignment="1" applyProtection="1">
      <alignment horizontal="center" vertical="center"/>
      <protection/>
    </xf>
    <xf numFmtId="0" fontId="14" fillId="33" borderId="10" xfId="57" applyFont="1" applyFill="1" applyBorder="1" applyAlignment="1" applyProtection="1">
      <alignment horizontal="center" vertical="center"/>
      <protection/>
    </xf>
    <xf numFmtId="0" fontId="14" fillId="33" borderId="15" xfId="57" applyFont="1" applyFill="1" applyBorder="1" applyAlignment="1" applyProtection="1">
      <alignment horizontal="center" vertical="center"/>
      <protection/>
    </xf>
    <xf numFmtId="0" fontId="14" fillId="33" borderId="27" xfId="57" applyFont="1" applyFill="1" applyBorder="1" applyAlignment="1" applyProtection="1">
      <alignment horizontal="center" vertical="center"/>
      <protection/>
    </xf>
    <xf numFmtId="0" fontId="7" fillId="33" borderId="0" xfId="57" applyFont="1" applyFill="1" applyBorder="1" applyAlignment="1" applyProtection="1">
      <alignment horizontal="center"/>
      <protection/>
    </xf>
    <xf numFmtId="0" fontId="7" fillId="33" borderId="10" xfId="57" applyFont="1" applyFill="1" applyBorder="1" applyAlignment="1" applyProtection="1">
      <alignment horizontal="center"/>
      <protection/>
    </xf>
    <xf numFmtId="0" fontId="7" fillId="33" borderId="15" xfId="57" applyFont="1" applyFill="1" applyBorder="1" applyAlignment="1" applyProtection="1">
      <alignment horizontal="center"/>
      <protection/>
    </xf>
    <xf numFmtId="0" fontId="7" fillId="33" borderId="27" xfId="57" applyFont="1" applyFill="1" applyBorder="1" applyAlignment="1" applyProtection="1">
      <alignment horizontal="center"/>
      <protection/>
    </xf>
    <xf numFmtId="49" fontId="18" fillId="34" borderId="16" xfId="59" applyNumberFormat="1" applyFont="1" applyFill="1" applyBorder="1" applyAlignment="1">
      <alignment horizontal="distributed" vertical="center" wrapText="1"/>
      <protection/>
    </xf>
    <xf numFmtId="3" fontId="0" fillId="0" borderId="20" xfId="0" applyBorder="1" applyAlignment="1">
      <alignment/>
    </xf>
    <xf numFmtId="3" fontId="0" fillId="0" borderId="23" xfId="0" applyBorder="1" applyAlignment="1">
      <alignment/>
    </xf>
    <xf numFmtId="49" fontId="18" fillId="34" borderId="29" xfId="59" applyNumberFormat="1" applyFont="1" applyFill="1" applyBorder="1" applyAlignment="1">
      <alignment horizontal="distributed" vertical="center"/>
      <protection/>
    </xf>
    <xf numFmtId="49" fontId="18" fillId="34" borderId="12" xfId="59" applyNumberFormat="1" applyFont="1" applyFill="1" applyBorder="1" applyAlignment="1">
      <alignment horizontal="distributed" vertical="center"/>
      <protection/>
    </xf>
    <xf numFmtId="49" fontId="18" fillId="34" borderId="14" xfId="59" applyNumberFormat="1" applyFont="1" applyFill="1" applyBorder="1" applyAlignment="1">
      <alignment horizontal="distributed" vertical="center"/>
      <protection/>
    </xf>
    <xf numFmtId="49" fontId="14" fillId="34" borderId="29" xfId="59" applyNumberFormat="1" applyFont="1" applyFill="1" applyBorder="1" applyAlignment="1">
      <alignment horizontal="distributed" vertical="center"/>
      <protection/>
    </xf>
    <xf numFmtId="49" fontId="14" fillId="34" borderId="12" xfId="59" applyNumberFormat="1" applyFont="1" applyFill="1" applyBorder="1" applyAlignment="1">
      <alignment horizontal="distributed" vertical="center"/>
      <protection/>
    </xf>
    <xf numFmtId="49" fontId="14" fillId="34" borderId="14" xfId="59" applyNumberFormat="1" applyFont="1" applyFill="1" applyBorder="1" applyAlignment="1">
      <alignment horizontal="distributed" vertical="center"/>
      <protection/>
    </xf>
    <xf numFmtId="0" fontId="7" fillId="28" borderId="0" xfId="57" applyFont="1" applyFill="1" applyBorder="1" applyAlignment="1">
      <alignment horizontal="distributed" vertical="center"/>
      <protection/>
    </xf>
    <xf numFmtId="0" fontId="7" fillId="28" borderId="10" xfId="57" applyFont="1" applyFill="1" applyBorder="1" applyAlignment="1">
      <alignment horizontal="distributed" vertical="center"/>
      <protection/>
    </xf>
    <xf numFmtId="0" fontId="7" fillId="28" borderId="15" xfId="57" applyFont="1" applyFill="1" applyBorder="1" applyAlignment="1">
      <alignment horizontal="distributed" vertical="center"/>
      <protection/>
    </xf>
    <xf numFmtId="0" fontId="7" fillId="28" borderId="27" xfId="57" applyFont="1" applyFill="1" applyBorder="1" applyAlignment="1">
      <alignment horizontal="distributed" vertical="center"/>
      <protection/>
    </xf>
    <xf numFmtId="0" fontId="14" fillId="34" borderId="30" xfId="57" applyFont="1" applyFill="1" applyBorder="1" applyAlignment="1">
      <alignment horizontal="center" vertical="center" wrapText="1"/>
      <protection/>
    </xf>
    <xf numFmtId="0" fontId="14" fillId="34" borderId="30" xfId="57" applyFont="1" applyFill="1" applyBorder="1" applyAlignment="1">
      <alignment horizontal="center" vertical="center"/>
      <protection/>
    </xf>
    <xf numFmtId="0" fontId="14" fillId="34" borderId="0" xfId="57" applyFont="1" applyFill="1" applyBorder="1" applyAlignment="1">
      <alignment horizontal="center" vertical="center"/>
      <protection/>
    </xf>
    <xf numFmtId="0" fontId="14" fillId="34" borderId="15" xfId="57" applyFont="1" applyFill="1" applyBorder="1" applyAlignment="1">
      <alignment horizontal="center" vertical="center"/>
      <protection/>
    </xf>
    <xf numFmtId="49" fontId="18" fillId="34" borderId="16" xfId="59" applyNumberFormat="1" applyFont="1" applyFill="1" applyBorder="1" applyAlignment="1">
      <alignment horizontal="distributed" vertical="center"/>
      <protection/>
    </xf>
    <xf numFmtId="49" fontId="18" fillId="34" borderId="20" xfId="59" applyNumberFormat="1" applyFont="1" applyFill="1" applyBorder="1" applyAlignment="1">
      <alignment horizontal="distributed" vertical="center"/>
      <protection/>
    </xf>
    <xf numFmtId="49" fontId="18" fillId="34" borderId="23" xfId="59" applyNumberFormat="1" applyFont="1" applyFill="1" applyBorder="1" applyAlignment="1">
      <alignment horizontal="distributed" vertical="center"/>
      <protection/>
    </xf>
    <xf numFmtId="0" fontId="18" fillId="28" borderId="21" xfId="59" applyFont="1" applyFill="1" applyBorder="1" applyAlignment="1">
      <alignment horizontal="distributed" vertical="center" wrapText="1"/>
      <protection/>
    </xf>
    <xf numFmtId="0" fontId="18" fillId="28" borderId="23" xfId="59" applyFont="1" applyFill="1" applyBorder="1" applyAlignment="1">
      <alignment horizontal="distributed" vertical="center" wrapText="1"/>
      <protection/>
    </xf>
    <xf numFmtId="0" fontId="18" fillId="28" borderId="16" xfId="59" applyFont="1" applyFill="1" applyBorder="1" applyAlignment="1">
      <alignment horizontal="distributed" vertical="center" wrapText="1"/>
      <protection/>
    </xf>
    <xf numFmtId="0" fontId="18" fillId="28" borderId="20" xfId="59" applyFont="1" applyFill="1" applyBorder="1" applyAlignment="1">
      <alignment horizontal="distributed" vertical="center" wrapText="1"/>
      <protection/>
    </xf>
    <xf numFmtId="0" fontId="20" fillId="28" borderId="21" xfId="59" applyFont="1" applyFill="1" applyBorder="1" applyAlignment="1">
      <alignment horizontal="distributed" vertical="center" wrapText="1"/>
      <protection/>
    </xf>
    <xf numFmtId="0" fontId="20" fillId="28" borderId="23" xfId="59" applyFont="1" applyFill="1" applyBorder="1" applyAlignment="1">
      <alignment horizontal="distributed" vertical="center" wrapText="1"/>
      <protection/>
    </xf>
    <xf numFmtId="0" fontId="14" fillId="28" borderId="20" xfId="0" applyNumberFormat="1" applyFont="1" applyFill="1" applyBorder="1" applyAlignment="1">
      <alignment horizontal="distributed" vertical="center" wrapText="1"/>
    </xf>
    <xf numFmtId="0" fontId="14" fillId="28" borderId="23" xfId="0" applyNumberFormat="1" applyFont="1" applyFill="1" applyBorder="1" applyAlignment="1">
      <alignment horizontal="distributed" vertical="center" wrapText="1"/>
    </xf>
    <xf numFmtId="0" fontId="18" fillId="28" borderId="18" xfId="59" applyFont="1" applyFill="1" applyBorder="1" applyAlignment="1">
      <alignment horizontal="center" vertical="center" wrapText="1"/>
      <protection/>
    </xf>
    <xf numFmtId="0" fontId="18" fillId="28" borderId="19" xfId="59" applyFont="1" applyFill="1" applyBorder="1" applyAlignment="1">
      <alignment horizontal="center" vertical="center" wrapText="1"/>
      <protection/>
    </xf>
    <xf numFmtId="0" fontId="18" fillId="28" borderId="31" xfId="59" applyFont="1" applyFill="1" applyBorder="1" applyAlignment="1">
      <alignment horizontal="distributed" vertical="center" wrapText="1"/>
      <protection/>
    </xf>
    <xf numFmtId="0" fontId="18" fillId="28" borderId="10" xfId="59" applyFont="1" applyFill="1" applyBorder="1" applyAlignment="1">
      <alignment horizontal="distributed" vertical="center" wrapText="1"/>
      <protection/>
    </xf>
    <xf numFmtId="0" fontId="18" fillId="28" borderId="27" xfId="59" applyFont="1" applyFill="1" applyBorder="1" applyAlignment="1">
      <alignment horizontal="distributed" vertical="center" wrapText="1"/>
      <protection/>
    </xf>
    <xf numFmtId="0" fontId="19" fillId="28" borderId="28" xfId="59" applyFont="1" applyFill="1" applyBorder="1" applyAlignment="1">
      <alignment horizontal="distributed" vertical="center" wrapText="1"/>
      <protection/>
    </xf>
    <xf numFmtId="0" fontId="19" fillId="28" borderId="27" xfId="59" applyFont="1" applyFill="1" applyBorder="1" applyAlignment="1">
      <alignment horizontal="distributed" vertical="center" wrapText="1"/>
      <protection/>
    </xf>
    <xf numFmtId="0" fontId="14" fillId="28" borderId="16" xfId="59" applyFont="1" applyFill="1" applyBorder="1" applyAlignment="1">
      <alignment horizontal="center" vertical="center" wrapText="1"/>
      <protection/>
    </xf>
    <xf numFmtId="0" fontId="14" fillId="28" borderId="20" xfId="59" applyFont="1" applyFill="1" applyBorder="1" applyAlignment="1">
      <alignment horizontal="center" vertical="center" wrapText="1"/>
      <protection/>
    </xf>
    <xf numFmtId="0" fontId="14" fillId="28" borderId="23" xfId="59" applyFont="1" applyFill="1" applyBorder="1" applyAlignment="1">
      <alignment horizontal="center" vertical="center" wrapText="1"/>
      <protection/>
    </xf>
    <xf numFmtId="0" fontId="18" fillId="28" borderId="17" xfId="59" applyFont="1" applyFill="1" applyBorder="1" applyAlignment="1">
      <alignment horizontal="center" vertical="center" wrapText="1"/>
      <protection/>
    </xf>
    <xf numFmtId="0" fontId="18" fillId="28" borderId="18" xfId="59" applyFont="1" applyFill="1" applyBorder="1" applyAlignment="1">
      <alignment horizontal="center" vertical="center" wrapText="1"/>
      <protection/>
    </xf>
    <xf numFmtId="0" fontId="19" fillId="28" borderId="16" xfId="59" applyFont="1" applyFill="1" applyBorder="1" applyAlignment="1">
      <alignment horizontal="center" vertical="center" wrapText="1"/>
      <protection/>
    </xf>
    <xf numFmtId="0" fontId="19" fillId="28" borderId="20" xfId="59" applyFont="1" applyFill="1" applyBorder="1" applyAlignment="1">
      <alignment horizontal="center" vertical="center" wrapText="1"/>
      <protection/>
    </xf>
    <xf numFmtId="0" fontId="19" fillId="28" borderId="23" xfId="59" applyFont="1" applyFill="1" applyBorder="1" applyAlignment="1">
      <alignment horizontal="center" vertical="center" wrapText="1"/>
      <protection/>
    </xf>
    <xf numFmtId="0" fontId="23" fillId="28" borderId="21" xfId="59" applyFont="1" applyFill="1" applyBorder="1" applyAlignment="1">
      <alignment horizontal="distributed" vertical="center" wrapText="1"/>
      <protection/>
    </xf>
    <xf numFmtId="0" fontId="15" fillId="28" borderId="23" xfId="0" applyNumberFormat="1" applyFont="1" applyFill="1" applyBorder="1" applyAlignment="1">
      <alignment horizontal="distributed" vertical="center" wrapText="1"/>
    </xf>
    <xf numFmtId="0" fontId="19" fillId="28" borderId="13" xfId="59" applyFont="1" applyFill="1" applyBorder="1" applyAlignment="1">
      <alignment horizontal="distributed" vertical="center" wrapText="1"/>
      <protection/>
    </xf>
    <xf numFmtId="0" fontId="19" fillId="28" borderId="14" xfId="59" applyFont="1" applyFill="1" applyBorder="1" applyAlignment="1">
      <alignment horizontal="distributed" vertical="center" wrapText="1"/>
      <protection/>
    </xf>
    <xf numFmtId="0" fontId="14" fillId="28" borderId="21" xfId="0" applyNumberFormat="1" applyFont="1" applyFill="1" applyBorder="1" applyAlignment="1">
      <alignment horizontal="center" vertical="center" wrapText="1"/>
    </xf>
    <xf numFmtId="0" fontId="14" fillId="28" borderId="23" xfId="0" applyNumberFormat="1" applyFont="1" applyFill="1" applyBorder="1" applyAlignment="1">
      <alignment horizontal="center" vertical="center" wrapText="1"/>
    </xf>
    <xf numFmtId="0" fontId="14" fillId="28" borderId="17" xfId="59" applyFont="1" applyFill="1" applyBorder="1" applyAlignment="1">
      <alignment horizontal="center" vertical="center" wrapText="1"/>
      <protection/>
    </xf>
    <xf numFmtId="0" fontId="14" fillId="28" borderId="18" xfId="59" applyFont="1" applyFill="1" applyBorder="1" applyAlignment="1">
      <alignment horizontal="center" vertical="center" wrapText="1"/>
      <protection/>
    </xf>
    <xf numFmtId="0" fontId="19" fillId="28" borderId="21" xfId="59" applyFont="1" applyFill="1" applyBorder="1" applyAlignment="1">
      <alignment horizontal="distributed" vertical="center" wrapText="1"/>
      <protection/>
    </xf>
    <xf numFmtId="0" fontId="19" fillId="28" borderId="23" xfId="59" applyFont="1" applyFill="1" applyBorder="1" applyAlignment="1">
      <alignment horizontal="distributed" vertical="center" wrapText="1"/>
      <protection/>
    </xf>
    <xf numFmtId="0" fontId="18" fillId="28" borderId="17" xfId="59" applyFont="1" applyFill="1" applyBorder="1" applyAlignment="1">
      <alignment horizontal="center" vertical="center" wrapText="1"/>
      <protection/>
    </xf>
    <xf numFmtId="0" fontId="15" fillId="28" borderId="21" xfId="59" applyFont="1" applyFill="1" applyBorder="1" applyAlignment="1">
      <alignment horizontal="center" vertical="center" wrapText="1"/>
      <protection/>
    </xf>
    <xf numFmtId="0" fontId="15" fillId="28" borderId="23" xfId="59" applyFont="1" applyFill="1" applyBorder="1" applyAlignment="1">
      <alignment horizontal="center" vertical="center" wrapText="1"/>
      <protection/>
    </xf>
    <xf numFmtId="0" fontId="14" fillId="28" borderId="29" xfId="0" applyNumberFormat="1" applyFont="1" applyFill="1" applyBorder="1" applyAlignment="1">
      <alignment horizontal="center" vertical="center" wrapText="1"/>
    </xf>
    <xf numFmtId="0" fontId="14" fillId="28" borderId="12" xfId="0" applyNumberFormat="1" applyFont="1" applyFill="1" applyBorder="1" applyAlignment="1">
      <alignment horizontal="center" vertical="center" wrapText="1"/>
    </xf>
    <xf numFmtId="0" fontId="14" fillId="28" borderId="14" xfId="0" applyNumberFormat="1" applyFont="1" applyFill="1" applyBorder="1" applyAlignment="1">
      <alignment horizontal="center" vertical="center" wrapText="1"/>
    </xf>
    <xf numFmtId="0" fontId="15" fillId="28" borderId="13" xfId="59" applyFont="1" applyFill="1" applyBorder="1" applyAlignment="1">
      <alignment horizontal="distributed" vertical="center" wrapText="1"/>
      <protection/>
    </xf>
    <xf numFmtId="0" fontId="15" fillId="28" borderId="14" xfId="59" applyFont="1" applyFill="1" applyBorder="1" applyAlignment="1">
      <alignment horizontal="distributed" vertical="center" wrapText="1"/>
      <protection/>
    </xf>
    <xf numFmtId="0" fontId="14" fillId="28" borderId="16" xfId="59" applyFont="1" applyFill="1" applyBorder="1" applyAlignment="1">
      <alignment horizontal="distributed" vertical="center" wrapText="1"/>
      <protection/>
    </xf>
    <xf numFmtId="0" fontId="14" fillId="28" borderId="20" xfId="59" applyFont="1" applyFill="1" applyBorder="1" applyAlignment="1">
      <alignment horizontal="distributed" vertical="center" wrapText="1"/>
      <protection/>
    </xf>
    <xf numFmtId="0" fontId="14" fillId="28" borderId="23" xfId="59" applyFont="1" applyFill="1" applyBorder="1" applyAlignment="1">
      <alignment horizontal="distributed" vertical="center" wrapText="1"/>
      <protection/>
    </xf>
    <xf numFmtId="0" fontId="15" fillId="28" borderId="28" xfId="59" applyFont="1" applyFill="1" applyBorder="1" applyAlignment="1">
      <alignment horizontal="distributed" vertical="center" wrapText="1"/>
      <protection/>
    </xf>
    <xf numFmtId="0" fontId="15" fillId="28" borderId="27" xfId="59" applyFont="1" applyFill="1" applyBorder="1" applyAlignment="1">
      <alignment horizontal="distributed" vertical="center" wrapText="1"/>
      <protection/>
    </xf>
    <xf numFmtId="0" fontId="18" fillId="28" borderId="16" xfId="60" applyFont="1" applyFill="1" applyBorder="1" applyAlignment="1">
      <alignment horizontal="distributed" vertical="center" wrapText="1"/>
      <protection/>
    </xf>
    <xf numFmtId="0" fontId="18" fillId="28" borderId="20" xfId="60" applyFont="1" applyFill="1" applyBorder="1" applyAlignment="1">
      <alignment horizontal="distributed" vertical="center" wrapText="1"/>
      <protection/>
    </xf>
    <xf numFmtId="0" fontId="18" fillId="28" borderId="23" xfId="60" applyFont="1" applyFill="1" applyBorder="1" applyAlignment="1">
      <alignment horizontal="distributed" vertical="center"/>
      <protection/>
    </xf>
    <xf numFmtId="0" fontId="18" fillId="28" borderId="29" xfId="60" applyFont="1" applyFill="1" applyBorder="1" applyAlignment="1">
      <alignment horizontal="distributed" vertical="center" wrapText="1"/>
      <protection/>
    </xf>
    <xf numFmtId="0" fontId="18" fillId="28" borderId="12" xfId="60" applyFont="1" applyFill="1" applyBorder="1" applyAlignment="1">
      <alignment horizontal="distributed" vertical="center" wrapText="1"/>
      <protection/>
    </xf>
    <xf numFmtId="0" fontId="18" fillId="28" borderId="14" xfId="60" applyFont="1" applyFill="1" applyBorder="1" applyAlignment="1">
      <alignment horizontal="distributed" vertical="center"/>
      <protection/>
    </xf>
    <xf numFmtId="49" fontId="18" fillId="28" borderId="31" xfId="0" applyNumberFormat="1" applyFont="1" applyFill="1" applyBorder="1" applyAlignment="1">
      <alignment horizontal="distributed" vertical="center"/>
    </xf>
    <xf numFmtId="49" fontId="18" fillId="28" borderId="10" xfId="0" applyNumberFormat="1" applyFont="1" applyFill="1" applyBorder="1" applyAlignment="1">
      <alignment horizontal="distributed" vertical="center"/>
    </xf>
    <xf numFmtId="49" fontId="18" fillId="28" borderId="27" xfId="0" applyNumberFormat="1" applyFont="1" applyFill="1" applyBorder="1" applyAlignment="1">
      <alignment horizontal="distributed" vertical="center"/>
    </xf>
    <xf numFmtId="0" fontId="17" fillId="28" borderId="16" xfId="60" applyFont="1" applyFill="1" applyBorder="1" applyAlignment="1">
      <alignment horizontal="center" vertical="center" wrapText="1"/>
      <protection/>
    </xf>
    <xf numFmtId="0" fontId="17" fillId="28" borderId="20" xfId="60" applyFont="1" applyFill="1" applyBorder="1" applyAlignment="1">
      <alignment horizontal="center" vertical="center" wrapText="1"/>
      <protection/>
    </xf>
    <xf numFmtId="0" fontId="17" fillId="28" borderId="23" xfId="60" applyFont="1" applyFill="1" applyBorder="1" applyAlignment="1">
      <alignment horizontal="center" vertical="center" wrapText="1"/>
      <protection/>
    </xf>
    <xf numFmtId="0" fontId="18" fillId="28" borderId="16" xfId="60" applyFont="1" applyFill="1" applyBorder="1" applyAlignment="1">
      <alignment horizontal="distributed" vertical="center"/>
      <protection/>
    </xf>
    <xf numFmtId="0" fontId="18" fillId="28" borderId="20" xfId="60" applyFont="1" applyFill="1" applyBorder="1" applyAlignment="1">
      <alignment horizontal="distributed" vertical="center"/>
      <protection/>
    </xf>
    <xf numFmtId="0" fontId="14" fillId="34" borderId="31" xfId="57" applyFont="1" applyFill="1" applyBorder="1" applyAlignment="1">
      <alignment horizontal="center" vertical="center"/>
      <protection/>
    </xf>
    <xf numFmtId="0" fontId="14" fillId="34" borderId="10" xfId="57" applyFont="1" applyFill="1" applyBorder="1" applyAlignment="1">
      <alignment horizontal="center" vertical="center"/>
      <protection/>
    </xf>
    <xf numFmtId="0" fontId="14" fillId="34" borderId="27" xfId="57" applyFont="1" applyFill="1" applyBorder="1" applyAlignment="1">
      <alignment horizontal="center" vertical="center"/>
      <protection/>
    </xf>
    <xf numFmtId="0" fontId="15" fillId="28" borderId="21" xfId="0" applyNumberFormat="1" applyFont="1" applyFill="1" applyBorder="1" applyAlignment="1" applyProtection="1">
      <alignment horizontal="distributed" vertical="center" wrapText="1"/>
      <protection/>
    </xf>
    <xf numFmtId="0" fontId="14" fillId="28" borderId="23" xfId="0" applyNumberFormat="1" applyFont="1" applyFill="1" applyBorder="1" applyAlignment="1" applyProtection="1">
      <alignment horizontal="distributed" vertical="center"/>
      <protection/>
    </xf>
    <xf numFmtId="0" fontId="14" fillId="28" borderId="26" xfId="0" applyNumberFormat="1" applyFont="1" applyFill="1" applyBorder="1" applyAlignment="1" applyProtection="1">
      <alignment horizontal="distributed" vertical="center" wrapText="1"/>
      <protection/>
    </xf>
    <xf numFmtId="0" fontId="14" fillId="28" borderId="26" xfId="0" applyNumberFormat="1" applyFont="1" applyFill="1" applyBorder="1" applyAlignment="1" applyProtection="1">
      <alignment horizontal="distributed" vertical="center"/>
      <protection/>
    </xf>
    <xf numFmtId="0" fontId="7" fillId="33" borderId="0" xfId="57" applyFont="1" applyFill="1" applyBorder="1" applyAlignment="1" applyProtection="1">
      <alignment horizontal="distributed"/>
      <protection/>
    </xf>
    <xf numFmtId="0" fontId="7" fillId="33" borderId="10" xfId="57" applyFont="1" applyFill="1" applyBorder="1" applyAlignment="1" applyProtection="1">
      <alignment horizontal="distributed"/>
      <protection/>
    </xf>
    <xf numFmtId="0" fontId="14" fillId="28" borderId="32" xfId="0" applyNumberFormat="1" applyFont="1" applyFill="1" applyBorder="1" applyAlignment="1" applyProtection="1">
      <alignment horizontal="center" vertical="center"/>
      <protection/>
    </xf>
    <xf numFmtId="0" fontId="14" fillId="28" borderId="25" xfId="0" applyNumberFormat="1" applyFont="1" applyFill="1" applyBorder="1" applyAlignment="1" applyProtection="1">
      <alignment horizontal="center" vertical="center"/>
      <protection/>
    </xf>
    <xf numFmtId="0" fontId="14" fillId="28" borderId="32" xfId="0" applyNumberFormat="1" applyFont="1" applyFill="1" applyBorder="1" applyAlignment="1" applyProtection="1">
      <alignment horizontal="center" vertical="center" wrapText="1"/>
      <protection/>
    </xf>
    <xf numFmtId="0" fontId="14" fillId="28" borderId="25" xfId="0" applyNumberFormat="1" applyFont="1" applyFill="1" applyBorder="1" applyAlignment="1" applyProtection="1">
      <alignment horizontal="center" vertical="center" wrapText="1"/>
      <protection/>
    </xf>
    <xf numFmtId="0" fontId="14" fillId="28" borderId="17" xfId="0" applyNumberFormat="1" applyFont="1" applyFill="1" applyBorder="1" applyAlignment="1" applyProtection="1">
      <alignment horizontal="distributed" vertical="center" wrapText="1"/>
      <protection/>
    </xf>
    <xf numFmtId="0" fontId="14" fillId="28" borderId="18" xfId="0" applyNumberFormat="1" applyFont="1" applyFill="1" applyBorder="1" applyAlignment="1" applyProtection="1">
      <alignment horizontal="distributed" vertical="center" wrapText="1"/>
      <protection/>
    </xf>
    <xf numFmtId="0" fontId="14" fillId="28" borderId="26" xfId="0" applyNumberFormat="1" applyFont="1" applyFill="1" applyBorder="1" applyAlignment="1" applyProtection="1">
      <alignment horizontal="center" vertical="center" wrapText="1"/>
      <protection/>
    </xf>
    <xf numFmtId="0" fontId="14" fillId="28" borderId="22" xfId="0" applyNumberFormat="1" applyFont="1" applyFill="1" applyBorder="1" applyAlignment="1" applyProtection="1">
      <alignment horizontal="center" vertical="center" wrapText="1"/>
      <protection/>
    </xf>
    <xf numFmtId="0" fontId="14" fillId="28" borderId="24" xfId="0" applyNumberFormat="1" applyFont="1" applyFill="1" applyBorder="1" applyAlignment="1" applyProtection="1">
      <alignment horizontal="center" vertical="center" wrapText="1"/>
      <protection/>
    </xf>
    <xf numFmtId="0" fontId="14" fillId="28" borderId="25" xfId="0" applyNumberFormat="1" applyFont="1" applyFill="1" applyBorder="1" applyAlignment="1" applyProtection="1">
      <alignment horizontal="distributed" vertical="center" wrapText="1"/>
      <protection/>
    </xf>
    <xf numFmtId="0" fontId="14" fillId="33" borderId="29" xfId="57" applyFont="1" applyFill="1" applyBorder="1" applyAlignment="1" applyProtection="1">
      <alignment horizontal="center" vertical="center" wrapText="1"/>
      <protection/>
    </xf>
    <xf numFmtId="0" fontId="14" fillId="33" borderId="20" xfId="57" applyFont="1" applyFill="1" applyBorder="1" applyAlignment="1" applyProtection="1">
      <alignment horizontal="center" vertical="center" wrapText="1"/>
      <protection/>
    </xf>
    <xf numFmtId="0" fontId="14" fillId="33" borderId="23" xfId="57" applyFont="1" applyFill="1" applyBorder="1" applyAlignment="1" applyProtection="1">
      <alignment horizontal="center" vertical="center" wrapText="1"/>
      <protection/>
    </xf>
    <xf numFmtId="0" fontId="14" fillId="33" borderId="12" xfId="57" applyFont="1" applyFill="1" applyBorder="1" applyAlignment="1" applyProtection="1">
      <alignment horizontal="center" vertical="center"/>
      <protection/>
    </xf>
    <xf numFmtId="0" fontId="14" fillId="33" borderId="14" xfId="57" applyFont="1" applyFill="1" applyBorder="1" applyAlignment="1" applyProtection="1">
      <alignment horizontal="center" vertical="center"/>
      <protection/>
    </xf>
    <xf numFmtId="0" fontId="14" fillId="33" borderId="21" xfId="57" applyFont="1" applyFill="1" applyBorder="1" applyAlignment="1" applyProtection="1">
      <alignment horizontal="center" vertical="center"/>
      <protection/>
    </xf>
    <xf numFmtId="0" fontId="14" fillId="33" borderId="23" xfId="57" applyFont="1" applyFill="1" applyBorder="1" applyAlignment="1" applyProtection="1">
      <alignment horizontal="center" vertical="center"/>
      <protection/>
    </xf>
    <xf numFmtId="0" fontId="14" fillId="33" borderId="21" xfId="57" applyFont="1" applyFill="1" applyBorder="1" applyAlignment="1" applyProtection="1" quotePrefix="1">
      <alignment horizontal="center" vertical="center"/>
      <protection/>
    </xf>
    <xf numFmtId="0" fontId="14" fillId="33" borderId="23" xfId="57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Currency [0]" xfId="55"/>
    <cellStyle name="入力" xfId="56"/>
    <cellStyle name="標準 2" xfId="57"/>
    <cellStyle name="標準 3" xfId="58"/>
    <cellStyle name="標準_Sheet1" xfId="59"/>
    <cellStyle name="標準_Sheet1_統計表［ひな］_累年統計表頭（海面）#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6</xdr:row>
      <xdr:rowOff>152400</xdr:rowOff>
    </xdr:from>
    <xdr:ext cx="523875" cy="457200"/>
    <xdr:sp>
      <xdr:nvSpPr>
        <xdr:cNvPr id="1" name="AutoShape 1"/>
        <xdr:cNvSpPr>
          <a:spLocks/>
        </xdr:cNvSpPr>
      </xdr:nvSpPr>
      <xdr:spPr>
        <a:xfrm>
          <a:off x="2028825" y="1228725"/>
          <a:ext cx="523875" cy="457200"/>
        </a:xfrm>
        <a:prstGeom prst="bracketPair">
          <a:avLst>
            <a:gd name="adj" fmla="val -342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自営漁業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の　　み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:IV16384"/>
    </sheetView>
  </sheetViews>
  <sheetFormatPr defaultColWidth="9.00390625" defaultRowHeight="14.25"/>
  <cols>
    <col min="1" max="1" width="7.625" style="122" customWidth="1"/>
    <col min="2" max="2" width="4.625" style="122" customWidth="1"/>
    <col min="3" max="3" width="5.625" style="122" customWidth="1"/>
    <col min="4" max="19" width="8.375" style="122" customWidth="1"/>
    <col min="20" max="28" width="6.25390625" style="122" customWidth="1"/>
    <col min="29" max="16384" width="9.00390625" style="89" customWidth="1"/>
  </cols>
  <sheetData>
    <row r="1" spans="1:28" s="87" customFormat="1" ht="13.5">
      <c r="A1" s="86"/>
      <c r="B1" s="86"/>
      <c r="C1" s="86"/>
      <c r="D1" s="86" t="s">
        <v>101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3.5">
      <c r="A2" s="86"/>
      <c r="B2" s="86"/>
      <c r="C2" s="86"/>
      <c r="D2" s="88" t="s">
        <v>65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13.5">
      <c r="A3" s="90"/>
      <c r="B3" s="90"/>
      <c r="C3" s="90"/>
      <c r="D3" s="91" t="s">
        <v>30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4.25" thickBot="1">
      <c r="A4" s="92" t="s">
        <v>64</v>
      </c>
      <c r="B4" s="92"/>
      <c r="C4" s="92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90"/>
      <c r="W4" s="86"/>
      <c r="X4" s="86"/>
      <c r="Y4" s="86"/>
      <c r="Z4" s="86"/>
      <c r="AA4" s="86"/>
      <c r="AB4" s="93" t="s">
        <v>62</v>
      </c>
    </row>
    <row r="5" spans="1:28" ht="15" customHeight="1" thickTop="1">
      <c r="A5" s="162" t="s">
        <v>68</v>
      </c>
      <c r="B5" s="162"/>
      <c r="C5" s="163"/>
      <c r="D5" s="94" t="s">
        <v>0</v>
      </c>
      <c r="E5" s="94" t="s">
        <v>79</v>
      </c>
      <c r="F5" s="95"/>
      <c r="G5" s="96"/>
      <c r="H5" s="96"/>
      <c r="I5" s="96" t="s">
        <v>81</v>
      </c>
      <c r="J5" s="96"/>
      <c r="K5" s="96" t="s">
        <v>82</v>
      </c>
      <c r="L5" s="96"/>
      <c r="M5" s="96" t="s">
        <v>83</v>
      </c>
      <c r="N5" s="96"/>
      <c r="O5" s="96"/>
      <c r="P5" s="96" t="s">
        <v>19</v>
      </c>
      <c r="Q5" s="96"/>
      <c r="R5" s="96"/>
      <c r="S5" s="97"/>
      <c r="T5" s="159" t="s">
        <v>1</v>
      </c>
      <c r="U5" s="160"/>
      <c r="V5" s="161"/>
      <c r="W5" s="155" t="s">
        <v>2</v>
      </c>
      <c r="X5" s="156"/>
      <c r="Y5" s="156"/>
      <c r="Z5" s="156"/>
      <c r="AA5" s="156"/>
      <c r="AB5" s="156"/>
    </row>
    <row r="6" spans="1:28" ht="15" customHeight="1">
      <c r="A6" s="164"/>
      <c r="B6" s="164"/>
      <c r="C6" s="165"/>
      <c r="D6" s="98"/>
      <c r="E6" s="98"/>
      <c r="F6" s="99" t="s">
        <v>3</v>
      </c>
      <c r="G6" s="153" t="s">
        <v>63</v>
      </c>
      <c r="H6" s="100"/>
      <c r="I6" s="101" t="s">
        <v>89</v>
      </c>
      <c r="J6" s="100"/>
      <c r="K6" s="101" t="s">
        <v>90</v>
      </c>
      <c r="L6" s="100"/>
      <c r="M6" s="101" t="s">
        <v>91</v>
      </c>
      <c r="N6" s="101"/>
      <c r="O6" s="101"/>
      <c r="P6" s="101" t="s">
        <v>93</v>
      </c>
      <c r="Q6" s="100"/>
      <c r="R6" s="101" t="s">
        <v>92</v>
      </c>
      <c r="S6" s="100"/>
      <c r="T6" s="102"/>
      <c r="U6" s="103"/>
      <c r="V6" s="103"/>
      <c r="W6" s="157"/>
      <c r="X6" s="158"/>
      <c r="Y6" s="158"/>
      <c r="Z6" s="158"/>
      <c r="AA6" s="158"/>
      <c r="AB6" s="158"/>
    </row>
    <row r="7" spans="1:28" ht="13.5">
      <c r="A7" s="166"/>
      <c r="B7" s="166"/>
      <c r="C7" s="167"/>
      <c r="D7" s="104" t="s">
        <v>78</v>
      </c>
      <c r="E7" s="104" t="s">
        <v>4</v>
      </c>
      <c r="F7" s="104" t="s">
        <v>5</v>
      </c>
      <c r="G7" s="154"/>
      <c r="H7" s="105" t="s">
        <v>6</v>
      </c>
      <c r="I7" s="106" t="s">
        <v>80</v>
      </c>
      <c r="J7" s="106" t="s">
        <v>7</v>
      </c>
      <c r="K7" s="106" t="s">
        <v>8</v>
      </c>
      <c r="L7" s="106" t="s">
        <v>9</v>
      </c>
      <c r="M7" s="106" t="s">
        <v>10</v>
      </c>
      <c r="N7" s="106" t="s">
        <v>11</v>
      </c>
      <c r="O7" s="106" t="s">
        <v>12</v>
      </c>
      <c r="P7" s="106" t="s">
        <v>13</v>
      </c>
      <c r="Q7" s="106" t="s">
        <v>14</v>
      </c>
      <c r="R7" s="106" t="s">
        <v>15</v>
      </c>
      <c r="S7" s="107" t="s">
        <v>16</v>
      </c>
      <c r="T7" s="104" t="s">
        <v>17</v>
      </c>
      <c r="U7" s="108" t="s">
        <v>88</v>
      </c>
      <c r="V7" s="108" t="s">
        <v>87</v>
      </c>
      <c r="W7" s="109" t="s">
        <v>53</v>
      </c>
      <c r="X7" s="110" t="s">
        <v>84</v>
      </c>
      <c r="Y7" s="109" t="s">
        <v>66</v>
      </c>
      <c r="Z7" s="111" t="s">
        <v>20</v>
      </c>
      <c r="AA7" s="109" t="s">
        <v>85</v>
      </c>
      <c r="AB7" s="111" t="s">
        <v>86</v>
      </c>
    </row>
    <row r="8" spans="1:28" ht="13.5">
      <c r="A8" s="112"/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9" ht="13.5">
      <c r="A9" s="48" t="s">
        <v>97</v>
      </c>
      <c r="B9" s="45">
        <v>20</v>
      </c>
      <c r="C9" s="49" t="s">
        <v>96</v>
      </c>
      <c r="D9" s="57">
        <v>4553</v>
      </c>
      <c r="E9" s="57">
        <v>93</v>
      </c>
      <c r="F9" s="57">
        <v>0</v>
      </c>
      <c r="G9" s="57">
        <v>403</v>
      </c>
      <c r="H9" s="57">
        <v>266</v>
      </c>
      <c r="I9" s="57">
        <v>1459</v>
      </c>
      <c r="J9" s="57">
        <v>1480</v>
      </c>
      <c r="K9" s="57">
        <v>382</v>
      </c>
      <c r="L9" s="57">
        <v>232</v>
      </c>
      <c r="M9" s="57">
        <v>11</v>
      </c>
      <c r="N9" s="57">
        <v>5</v>
      </c>
      <c r="O9" s="57">
        <v>4</v>
      </c>
      <c r="P9" s="57">
        <v>6</v>
      </c>
      <c r="Q9" s="57">
        <v>2</v>
      </c>
      <c r="R9" s="58">
        <v>0</v>
      </c>
      <c r="S9" s="57">
        <v>0</v>
      </c>
      <c r="T9" s="57">
        <v>6</v>
      </c>
      <c r="U9" s="57">
        <v>0</v>
      </c>
      <c r="V9" s="57">
        <v>66</v>
      </c>
      <c r="W9" s="57">
        <v>25</v>
      </c>
      <c r="X9" s="57">
        <v>2</v>
      </c>
      <c r="Y9" s="57">
        <v>11</v>
      </c>
      <c r="Z9" s="57">
        <v>10</v>
      </c>
      <c r="AA9" s="57">
        <v>88</v>
      </c>
      <c r="AB9" s="57">
        <v>2</v>
      </c>
      <c r="AC9" s="116"/>
    </row>
    <row r="10" spans="1:28" ht="13.5">
      <c r="A10" s="42"/>
      <c r="B10" s="46"/>
      <c r="C10" s="2"/>
      <c r="D10" s="57" t="s">
        <v>18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9" ht="13.5">
      <c r="A11" s="43"/>
      <c r="B11" s="47">
        <v>25</v>
      </c>
      <c r="C11" s="23"/>
      <c r="D11" s="59">
        <v>3618</v>
      </c>
      <c r="E11" s="59">
        <v>84</v>
      </c>
      <c r="F11" s="59">
        <v>0</v>
      </c>
      <c r="G11" s="59">
        <v>386</v>
      </c>
      <c r="H11" s="59">
        <v>193</v>
      </c>
      <c r="I11" s="59">
        <v>1069</v>
      </c>
      <c r="J11" s="59">
        <v>1214</v>
      </c>
      <c r="K11" s="59">
        <v>298</v>
      </c>
      <c r="L11" s="59">
        <v>186</v>
      </c>
      <c r="M11" s="59">
        <v>10</v>
      </c>
      <c r="N11" s="59">
        <v>1</v>
      </c>
      <c r="O11" s="59">
        <v>5</v>
      </c>
      <c r="P11" s="59">
        <v>5</v>
      </c>
      <c r="Q11" s="59">
        <v>1</v>
      </c>
      <c r="R11" s="59">
        <v>0</v>
      </c>
      <c r="S11" s="59">
        <v>0</v>
      </c>
      <c r="T11" s="59">
        <v>6</v>
      </c>
      <c r="U11" s="59">
        <v>0</v>
      </c>
      <c r="V11" s="59">
        <v>54</v>
      </c>
      <c r="W11" s="59">
        <f>6+2+1+12</f>
        <v>21</v>
      </c>
      <c r="X11" s="59">
        <v>2</v>
      </c>
      <c r="Y11" s="59">
        <v>7</v>
      </c>
      <c r="Z11" s="59">
        <v>14</v>
      </c>
      <c r="AA11" s="59">
        <v>59</v>
      </c>
      <c r="AB11" s="59">
        <v>3</v>
      </c>
      <c r="AC11" s="116"/>
    </row>
    <row r="12" spans="1:28" ht="13.5">
      <c r="A12" s="44"/>
      <c r="B12" s="44"/>
      <c r="C12" s="1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9" ht="13.5">
      <c r="A13" s="168" t="s">
        <v>72</v>
      </c>
      <c r="B13" s="168"/>
      <c r="C13" s="169"/>
      <c r="D13" s="117">
        <v>1866</v>
      </c>
      <c r="E13" s="117">
        <v>76</v>
      </c>
      <c r="F13" s="117">
        <v>0</v>
      </c>
      <c r="G13" s="117">
        <v>264</v>
      </c>
      <c r="H13" s="117">
        <v>90</v>
      </c>
      <c r="I13" s="117">
        <v>412</v>
      </c>
      <c r="J13" s="117">
        <v>571</v>
      </c>
      <c r="K13" s="117">
        <v>217</v>
      </c>
      <c r="L13" s="117">
        <v>169</v>
      </c>
      <c r="M13" s="117">
        <v>7</v>
      </c>
      <c r="N13" s="117">
        <v>1</v>
      </c>
      <c r="O13" s="117">
        <v>5</v>
      </c>
      <c r="P13" s="117">
        <v>5</v>
      </c>
      <c r="Q13" s="117">
        <v>1</v>
      </c>
      <c r="R13" s="118">
        <v>0</v>
      </c>
      <c r="S13" s="117">
        <v>0</v>
      </c>
      <c r="T13" s="117">
        <v>6</v>
      </c>
      <c r="U13" s="117">
        <v>0</v>
      </c>
      <c r="V13" s="117">
        <v>14</v>
      </c>
      <c r="W13" s="118">
        <f>6+1+1+4</f>
        <v>12</v>
      </c>
      <c r="X13" s="117">
        <v>1</v>
      </c>
      <c r="Y13" s="117">
        <v>1</v>
      </c>
      <c r="Z13" s="117">
        <v>7</v>
      </c>
      <c r="AA13" s="117">
        <v>6</v>
      </c>
      <c r="AB13" s="117">
        <v>1</v>
      </c>
      <c r="AC13" s="116"/>
    </row>
    <row r="14" spans="1:29" ht="13.5">
      <c r="A14" s="170" t="s">
        <v>73</v>
      </c>
      <c r="B14" s="170"/>
      <c r="C14" s="171"/>
      <c r="D14" s="119">
        <v>1752</v>
      </c>
      <c r="E14" s="119">
        <v>8</v>
      </c>
      <c r="F14" s="119">
        <v>0</v>
      </c>
      <c r="G14" s="119">
        <v>122</v>
      </c>
      <c r="H14" s="119">
        <v>103</v>
      </c>
      <c r="I14" s="119">
        <v>657</v>
      </c>
      <c r="J14" s="119">
        <v>643</v>
      </c>
      <c r="K14" s="119">
        <v>81</v>
      </c>
      <c r="L14" s="119">
        <v>17</v>
      </c>
      <c r="M14" s="119">
        <v>3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19">
        <v>40</v>
      </c>
      <c r="W14" s="120">
        <v>9</v>
      </c>
      <c r="X14" s="119">
        <v>1</v>
      </c>
      <c r="Y14" s="120">
        <v>6</v>
      </c>
      <c r="Z14" s="119">
        <v>7</v>
      </c>
      <c r="AA14" s="119">
        <v>53</v>
      </c>
      <c r="AB14" s="119">
        <v>2</v>
      </c>
      <c r="AC14" s="116"/>
    </row>
    <row r="15" spans="1:28" ht="13.5">
      <c r="A15" s="121"/>
      <c r="B15" s="121"/>
      <c r="C15" s="121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</sheetData>
  <sheetProtection password="CA9C" sheet="1"/>
  <mergeCells count="6">
    <mergeCell ref="G6:G7"/>
    <mergeCell ref="W5:AB6"/>
    <mergeCell ref="T5:V5"/>
    <mergeCell ref="A5:C7"/>
    <mergeCell ref="A13:C13"/>
    <mergeCell ref="A14:C1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showGridLines="0" zoomScalePageLayoutView="0" workbookViewId="0" topLeftCell="A1">
      <selection activeCell="E10" sqref="E10"/>
    </sheetView>
  </sheetViews>
  <sheetFormatPr defaultColWidth="9.00390625" defaultRowHeight="14.25"/>
  <cols>
    <col min="1" max="1" width="7.625" style="0" customWidth="1"/>
    <col min="2" max="2" width="3.625" style="0" customWidth="1"/>
    <col min="3" max="3" width="4.625" style="0" customWidth="1"/>
    <col min="4" max="10" width="9.875" style="0" customWidth="1"/>
  </cols>
  <sheetData>
    <row r="1" spans="1:27" s="36" customFormat="1" ht="13.5">
      <c r="A1" s="24"/>
      <c r="B1" s="24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10" ht="14.25">
      <c r="A2" s="25"/>
      <c r="B2" s="25"/>
      <c r="C2" s="38"/>
      <c r="D2" s="26" t="s">
        <v>100</v>
      </c>
      <c r="E2" s="27"/>
      <c r="F2" s="27"/>
      <c r="G2" s="27"/>
      <c r="H2" s="27"/>
      <c r="I2" s="27"/>
      <c r="J2" s="3"/>
    </row>
    <row r="3" spans="1:10" ht="15" thickBot="1">
      <c r="A3" s="34" t="s">
        <v>64</v>
      </c>
      <c r="B3" s="34"/>
      <c r="C3" s="28"/>
      <c r="D3" s="29" t="s">
        <v>21</v>
      </c>
      <c r="E3" s="29"/>
      <c r="F3" s="29"/>
      <c r="G3" s="29"/>
      <c r="H3" s="29"/>
      <c r="I3" s="29"/>
      <c r="J3" s="35" t="s">
        <v>62</v>
      </c>
    </row>
    <row r="4" spans="1:10" ht="15" customHeight="1" thickTop="1">
      <c r="A4" s="185" t="s">
        <v>67</v>
      </c>
      <c r="B4" s="185"/>
      <c r="C4" s="186"/>
      <c r="D4" s="189" t="s">
        <v>22</v>
      </c>
      <c r="E4" s="172" t="s">
        <v>69</v>
      </c>
      <c r="F4" s="189" t="s">
        <v>33</v>
      </c>
      <c r="G4" s="172" t="s">
        <v>71</v>
      </c>
      <c r="H4" s="172" t="s">
        <v>70</v>
      </c>
      <c r="I4" s="175" t="s">
        <v>34</v>
      </c>
      <c r="J4" s="178" t="s">
        <v>23</v>
      </c>
    </row>
    <row r="5" spans="1:10" ht="14.25">
      <c r="A5" s="187"/>
      <c r="B5" s="187"/>
      <c r="C5" s="187"/>
      <c r="D5" s="190"/>
      <c r="E5" s="190"/>
      <c r="F5" s="190"/>
      <c r="G5" s="173"/>
      <c r="H5" s="173"/>
      <c r="I5" s="176"/>
      <c r="J5" s="179"/>
    </row>
    <row r="6" spans="1:10" ht="14.25">
      <c r="A6" s="188"/>
      <c r="B6" s="188"/>
      <c r="C6" s="188"/>
      <c r="D6" s="191"/>
      <c r="E6" s="191"/>
      <c r="F6" s="191"/>
      <c r="G6" s="174"/>
      <c r="H6" s="174"/>
      <c r="I6" s="177"/>
      <c r="J6" s="180"/>
    </row>
    <row r="7" spans="1:10" ht="14.25">
      <c r="A7" s="8"/>
      <c r="B7" s="8"/>
      <c r="C7" s="8"/>
      <c r="D7" s="9"/>
      <c r="E7" s="10"/>
      <c r="F7" s="10"/>
      <c r="G7" s="10"/>
      <c r="H7" s="10"/>
      <c r="I7" s="10"/>
      <c r="J7" s="10"/>
    </row>
    <row r="8" spans="1:11" ht="14.25">
      <c r="A8" s="54" t="s">
        <v>99</v>
      </c>
      <c r="B8" s="40">
        <v>20</v>
      </c>
      <c r="C8" s="50" t="s">
        <v>98</v>
      </c>
      <c r="D8" s="60">
        <v>4553</v>
      </c>
      <c r="E8" s="61">
        <v>4448</v>
      </c>
      <c r="F8" s="61">
        <v>55</v>
      </c>
      <c r="G8" s="61">
        <v>10</v>
      </c>
      <c r="H8" s="61">
        <v>0</v>
      </c>
      <c r="I8" s="61">
        <v>34</v>
      </c>
      <c r="J8" s="61">
        <v>6</v>
      </c>
      <c r="K8" s="22"/>
    </row>
    <row r="9" spans="1:10" ht="14.25">
      <c r="A9" s="6"/>
      <c r="B9" s="52"/>
      <c r="C9" s="6"/>
      <c r="D9" s="62"/>
      <c r="E9" s="63"/>
      <c r="F9" s="63"/>
      <c r="G9" s="63"/>
      <c r="H9" s="63"/>
      <c r="I9" s="63"/>
      <c r="J9" s="63"/>
    </row>
    <row r="10" spans="1:10" ht="14.25">
      <c r="A10" s="39"/>
      <c r="B10" s="53">
        <v>25</v>
      </c>
      <c r="C10" s="51"/>
      <c r="D10" s="64">
        <v>3618</v>
      </c>
      <c r="E10" s="65">
        <v>3534</v>
      </c>
      <c r="F10" s="65">
        <v>51</v>
      </c>
      <c r="G10" s="65">
        <v>10</v>
      </c>
      <c r="H10" s="65">
        <v>0</v>
      </c>
      <c r="I10" s="65">
        <v>18</v>
      </c>
      <c r="J10" s="65">
        <v>5</v>
      </c>
    </row>
    <row r="11" spans="1:10" ht="14.25">
      <c r="A11" s="7"/>
      <c r="B11" s="7"/>
      <c r="C11" s="7"/>
      <c r="D11" s="66"/>
      <c r="E11" s="67"/>
      <c r="F11" s="67"/>
      <c r="G11" s="67"/>
      <c r="H11" s="67"/>
      <c r="I11" s="67"/>
      <c r="J11" s="67"/>
    </row>
    <row r="12" spans="1:10" ht="14.25">
      <c r="A12" s="181" t="s">
        <v>31</v>
      </c>
      <c r="B12" s="181"/>
      <c r="C12" s="182"/>
      <c r="D12" s="66">
        <v>1866</v>
      </c>
      <c r="E12" s="67">
        <v>1808</v>
      </c>
      <c r="F12" s="67">
        <v>41</v>
      </c>
      <c r="G12" s="67">
        <v>8</v>
      </c>
      <c r="H12" s="67">
        <v>0</v>
      </c>
      <c r="I12" s="67">
        <v>7</v>
      </c>
      <c r="J12" s="67">
        <v>2</v>
      </c>
    </row>
    <row r="13" spans="1:10" ht="14.25" customHeight="1">
      <c r="A13" s="183" t="s">
        <v>32</v>
      </c>
      <c r="B13" s="183"/>
      <c r="C13" s="184"/>
      <c r="D13" s="68">
        <v>1752</v>
      </c>
      <c r="E13" s="69">
        <v>1726</v>
      </c>
      <c r="F13" s="69">
        <v>10</v>
      </c>
      <c r="G13" s="69">
        <v>2</v>
      </c>
      <c r="H13" s="69">
        <v>0</v>
      </c>
      <c r="I13" s="69">
        <v>11</v>
      </c>
      <c r="J13" s="69">
        <v>3</v>
      </c>
    </row>
  </sheetData>
  <sheetProtection password="CA9C" sheet="1"/>
  <mergeCells count="10">
    <mergeCell ref="G4:G6"/>
    <mergeCell ref="H4:H6"/>
    <mergeCell ref="I4:I6"/>
    <mergeCell ref="J4:J6"/>
    <mergeCell ref="A12:C12"/>
    <mergeCell ref="A13:C13"/>
    <mergeCell ref="A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showGridLines="0" zoomScalePageLayoutView="0" workbookViewId="0" topLeftCell="A1">
      <selection activeCell="A1" sqref="A1:IV16384"/>
    </sheetView>
  </sheetViews>
  <sheetFormatPr defaultColWidth="9.00390625" defaultRowHeight="14.25"/>
  <cols>
    <col min="1" max="1" width="7.625" style="0" customWidth="1"/>
    <col min="2" max="2" width="3.625" style="0" customWidth="1"/>
    <col min="3" max="3" width="4.625" style="0" customWidth="1"/>
    <col min="4" max="4" width="7.25390625" style="0" customWidth="1"/>
    <col min="5" max="29" width="6.625" style="0" customWidth="1"/>
  </cols>
  <sheetData>
    <row r="1" spans="1:27" s="36" customFormat="1" ht="13.5">
      <c r="A1" s="24"/>
      <c r="B1" s="24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9" ht="14.25">
      <c r="A2" s="25"/>
      <c r="B2" s="25"/>
      <c r="C2" s="38"/>
      <c r="D2" s="26" t="s">
        <v>94</v>
      </c>
      <c r="E2" s="26"/>
      <c r="F2" s="26"/>
      <c r="G2" s="26"/>
      <c r="H2" s="26"/>
      <c r="I2" s="26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5" thickBot="1">
      <c r="A3" s="34" t="s">
        <v>64</v>
      </c>
      <c r="B3" s="34"/>
      <c r="C3" s="28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  <c r="AC3" s="31" t="s">
        <v>62</v>
      </c>
    </row>
    <row r="4" spans="1:29" ht="15" customHeight="1" thickTop="1">
      <c r="A4" s="185" t="s">
        <v>67</v>
      </c>
      <c r="B4" s="185"/>
      <c r="C4" s="186"/>
      <c r="D4" s="194" t="s">
        <v>24</v>
      </c>
      <c r="E4" s="225" t="s">
        <v>36</v>
      </c>
      <c r="F4" s="200"/>
      <c r="G4" s="201"/>
      <c r="H4" s="233" t="s">
        <v>37</v>
      </c>
      <c r="I4" s="228" t="s">
        <v>25</v>
      </c>
      <c r="J4" s="207" t="s">
        <v>35</v>
      </c>
      <c r="K4" s="194" t="s">
        <v>26</v>
      </c>
      <c r="L4" s="194" t="s">
        <v>27</v>
      </c>
      <c r="M4" s="212" t="s">
        <v>38</v>
      </c>
      <c r="N4" s="210" t="s">
        <v>103</v>
      </c>
      <c r="O4" s="211"/>
      <c r="P4" s="200" t="s">
        <v>102</v>
      </c>
      <c r="Q4" s="200"/>
      <c r="R4" s="201"/>
      <c r="S4" s="194" t="s">
        <v>39</v>
      </c>
      <c r="T4" s="194" t="s">
        <v>28</v>
      </c>
      <c r="U4" s="202" t="s">
        <v>40</v>
      </c>
      <c r="V4" s="221" t="s">
        <v>41</v>
      </c>
      <c r="W4" s="222"/>
      <c r="X4" s="222"/>
      <c r="Y4" s="222"/>
      <c r="Z4" s="222"/>
      <c r="AA4" s="222"/>
      <c r="AB4" s="222"/>
      <c r="AC4" s="222"/>
    </row>
    <row r="5" spans="1:29" ht="14.25" customHeight="1">
      <c r="A5" s="187"/>
      <c r="B5" s="187"/>
      <c r="C5" s="187"/>
      <c r="D5" s="195"/>
      <c r="E5" s="236" t="s">
        <v>42</v>
      </c>
      <c r="F5" s="226" t="s">
        <v>74</v>
      </c>
      <c r="G5" s="231" t="s">
        <v>43</v>
      </c>
      <c r="H5" s="234"/>
      <c r="I5" s="229"/>
      <c r="J5" s="208"/>
      <c r="K5" s="198"/>
      <c r="L5" s="195"/>
      <c r="M5" s="213"/>
      <c r="N5" s="215" t="s">
        <v>75</v>
      </c>
      <c r="O5" s="196" t="s">
        <v>52</v>
      </c>
      <c r="P5" s="192" t="s">
        <v>44</v>
      </c>
      <c r="Q5" s="192" t="s">
        <v>45</v>
      </c>
      <c r="R5" s="192" t="s">
        <v>46</v>
      </c>
      <c r="S5" s="195"/>
      <c r="T5" s="195"/>
      <c r="U5" s="203"/>
      <c r="V5" s="219" t="s">
        <v>48</v>
      </c>
      <c r="W5" s="219" t="s">
        <v>49</v>
      </c>
      <c r="X5" s="219" t="s">
        <v>50</v>
      </c>
      <c r="Y5" s="205" t="s">
        <v>29</v>
      </c>
      <c r="Z5" s="223" t="s">
        <v>76</v>
      </c>
      <c r="AA5" s="192" t="s">
        <v>77</v>
      </c>
      <c r="AB5" s="192" t="s">
        <v>47</v>
      </c>
      <c r="AC5" s="217" t="s">
        <v>51</v>
      </c>
    </row>
    <row r="6" spans="1:29" ht="14.25">
      <c r="A6" s="188"/>
      <c r="B6" s="188"/>
      <c r="C6" s="188"/>
      <c r="D6" s="193"/>
      <c r="E6" s="237"/>
      <c r="F6" s="227"/>
      <c r="G6" s="232"/>
      <c r="H6" s="235"/>
      <c r="I6" s="230"/>
      <c r="J6" s="209"/>
      <c r="K6" s="199"/>
      <c r="L6" s="193"/>
      <c r="M6" s="214"/>
      <c r="N6" s="216"/>
      <c r="O6" s="197"/>
      <c r="P6" s="193"/>
      <c r="Q6" s="193"/>
      <c r="R6" s="193"/>
      <c r="S6" s="193"/>
      <c r="T6" s="193"/>
      <c r="U6" s="204"/>
      <c r="V6" s="220"/>
      <c r="W6" s="220"/>
      <c r="X6" s="220"/>
      <c r="Y6" s="206"/>
      <c r="Z6" s="224"/>
      <c r="AA6" s="199"/>
      <c r="AB6" s="199"/>
      <c r="AC6" s="218"/>
    </row>
    <row r="7" spans="1:29" ht="14.25">
      <c r="A7" s="8"/>
      <c r="B7" s="8"/>
      <c r="C7" s="8"/>
      <c r="D7" s="11"/>
      <c r="E7" s="12"/>
      <c r="F7" s="13"/>
      <c r="G7" s="12"/>
      <c r="H7" s="14"/>
      <c r="I7" s="15"/>
      <c r="J7" s="16"/>
      <c r="K7" s="17"/>
      <c r="L7" s="12"/>
      <c r="M7" s="18"/>
      <c r="N7" s="17"/>
      <c r="O7" s="19"/>
      <c r="P7" s="12"/>
      <c r="Q7" s="12"/>
      <c r="R7" s="12"/>
      <c r="S7" s="12"/>
      <c r="T7" s="12"/>
      <c r="U7" s="12"/>
      <c r="V7" s="15"/>
      <c r="W7" s="15"/>
      <c r="X7" s="15"/>
      <c r="Y7" s="20"/>
      <c r="Z7" s="20"/>
      <c r="AA7" s="17"/>
      <c r="AB7" s="17"/>
      <c r="AC7" s="20"/>
    </row>
    <row r="8" spans="1:29" ht="14.25">
      <c r="A8" s="54" t="s">
        <v>99</v>
      </c>
      <c r="B8" s="40">
        <v>20</v>
      </c>
      <c r="C8" s="50" t="s">
        <v>98</v>
      </c>
      <c r="D8" s="70">
        <v>4553</v>
      </c>
      <c r="E8" s="71">
        <v>0</v>
      </c>
      <c r="F8" s="71">
        <v>3</v>
      </c>
      <c r="G8" s="71">
        <v>596</v>
      </c>
      <c r="H8" s="72">
        <v>84</v>
      </c>
      <c r="I8" s="73">
        <v>14</v>
      </c>
      <c r="J8" s="71">
        <v>693</v>
      </c>
      <c r="K8" s="73">
        <v>6</v>
      </c>
      <c r="L8" s="71">
        <v>66</v>
      </c>
      <c r="M8" s="74">
        <v>132</v>
      </c>
      <c r="N8" s="73">
        <v>1</v>
      </c>
      <c r="O8" s="74">
        <v>182</v>
      </c>
      <c r="P8" s="72">
        <v>463</v>
      </c>
      <c r="Q8" s="73">
        <v>42</v>
      </c>
      <c r="R8" s="73">
        <v>862</v>
      </c>
      <c r="S8" s="71">
        <v>45</v>
      </c>
      <c r="T8" s="71">
        <v>725</v>
      </c>
      <c r="U8" s="71">
        <v>501</v>
      </c>
      <c r="V8" s="73">
        <v>6</v>
      </c>
      <c r="W8" s="73">
        <v>0</v>
      </c>
      <c r="X8" s="73">
        <v>5</v>
      </c>
      <c r="Y8" s="74">
        <v>2</v>
      </c>
      <c r="Z8" s="74">
        <v>11</v>
      </c>
      <c r="AA8" s="73">
        <v>10</v>
      </c>
      <c r="AB8" s="73">
        <v>88</v>
      </c>
      <c r="AC8" s="74">
        <v>16</v>
      </c>
    </row>
    <row r="9" spans="1:29" ht="14.25">
      <c r="A9" s="6"/>
      <c r="B9" s="52"/>
      <c r="C9" s="6"/>
      <c r="D9" s="75"/>
      <c r="E9" s="76"/>
      <c r="F9" s="76"/>
      <c r="G9" s="76"/>
      <c r="H9" s="77"/>
      <c r="I9" s="78"/>
      <c r="J9" s="76"/>
      <c r="K9" s="79"/>
      <c r="L9" s="76"/>
      <c r="M9" s="80"/>
      <c r="N9" s="78"/>
      <c r="O9" s="80"/>
      <c r="P9" s="81"/>
      <c r="Q9" s="79"/>
      <c r="R9" s="79"/>
      <c r="S9" s="76"/>
      <c r="T9" s="76"/>
      <c r="U9" s="76"/>
      <c r="V9" s="79"/>
      <c r="W9" s="79"/>
      <c r="X9" s="79"/>
      <c r="Y9" s="80"/>
      <c r="Z9" s="80"/>
      <c r="AA9" s="79"/>
      <c r="AB9" s="79"/>
      <c r="AC9" s="80"/>
    </row>
    <row r="10" spans="1:29" ht="14.25">
      <c r="A10" s="39"/>
      <c r="B10" s="53">
        <v>25</v>
      </c>
      <c r="C10" s="51"/>
      <c r="D10" s="64">
        <v>3618</v>
      </c>
      <c r="E10" s="65">
        <v>0</v>
      </c>
      <c r="F10" s="65">
        <v>3</v>
      </c>
      <c r="G10" s="65">
        <v>425</v>
      </c>
      <c r="H10" s="65">
        <v>79</v>
      </c>
      <c r="I10" s="65">
        <v>7</v>
      </c>
      <c r="J10" s="65">
        <v>538</v>
      </c>
      <c r="K10" s="65">
        <v>6</v>
      </c>
      <c r="L10" s="65">
        <v>54</v>
      </c>
      <c r="M10" s="65">
        <v>134</v>
      </c>
      <c r="N10" s="65">
        <v>0</v>
      </c>
      <c r="O10" s="65">
        <v>130</v>
      </c>
      <c r="P10" s="65">
        <v>309</v>
      </c>
      <c r="Q10" s="65">
        <v>94</v>
      </c>
      <c r="R10" s="65">
        <f>2+709</f>
        <v>711</v>
      </c>
      <c r="S10" s="65">
        <v>24</v>
      </c>
      <c r="T10" s="65">
        <v>675</v>
      </c>
      <c r="U10" s="65">
        <v>323</v>
      </c>
      <c r="V10" s="65">
        <v>6</v>
      </c>
      <c r="W10" s="65">
        <v>0</v>
      </c>
      <c r="X10" s="65">
        <v>2</v>
      </c>
      <c r="Y10" s="65">
        <v>2</v>
      </c>
      <c r="Z10" s="65">
        <v>7</v>
      </c>
      <c r="AA10" s="65">
        <v>14</v>
      </c>
      <c r="AB10" s="65">
        <v>59</v>
      </c>
      <c r="AC10" s="65">
        <f>1+12+3</f>
        <v>16</v>
      </c>
    </row>
    <row r="11" spans="1:29" ht="14.25">
      <c r="A11" s="7"/>
      <c r="B11" s="7"/>
      <c r="C11" s="7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14.25">
      <c r="A12" s="181" t="s">
        <v>31</v>
      </c>
      <c r="B12" s="181"/>
      <c r="C12" s="182"/>
      <c r="D12" s="66">
        <v>1866</v>
      </c>
      <c r="E12" s="67">
        <v>0</v>
      </c>
      <c r="F12" s="67">
        <v>3</v>
      </c>
      <c r="G12" s="67">
        <v>66</v>
      </c>
      <c r="H12" s="67">
        <v>17</v>
      </c>
      <c r="I12" s="67">
        <v>7</v>
      </c>
      <c r="J12" s="67">
        <v>142</v>
      </c>
      <c r="K12" s="67">
        <v>6</v>
      </c>
      <c r="L12" s="67">
        <v>14</v>
      </c>
      <c r="M12" s="67">
        <v>106</v>
      </c>
      <c r="N12" s="67">
        <v>0</v>
      </c>
      <c r="O12" s="67">
        <v>83</v>
      </c>
      <c r="P12" s="67">
        <v>309</v>
      </c>
      <c r="Q12" s="67">
        <v>64</v>
      </c>
      <c r="R12" s="67">
        <f>371+2</f>
        <v>373</v>
      </c>
      <c r="S12" s="67">
        <v>0</v>
      </c>
      <c r="T12" s="67">
        <v>582</v>
      </c>
      <c r="U12" s="67">
        <v>66</v>
      </c>
      <c r="V12" s="67">
        <v>6</v>
      </c>
      <c r="W12" s="67">
        <v>0</v>
      </c>
      <c r="X12" s="67">
        <v>1</v>
      </c>
      <c r="Y12" s="67">
        <v>1</v>
      </c>
      <c r="Z12" s="67">
        <v>1</v>
      </c>
      <c r="AA12" s="67">
        <v>7</v>
      </c>
      <c r="AB12" s="67">
        <v>6</v>
      </c>
      <c r="AC12" s="67">
        <f>1+4+1</f>
        <v>6</v>
      </c>
    </row>
    <row r="13" spans="1:29" ht="14.25">
      <c r="A13" s="183" t="s">
        <v>32</v>
      </c>
      <c r="B13" s="183"/>
      <c r="C13" s="184"/>
      <c r="D13" s="68">
        <v>1752</v>
      </c>
      <c r="E13" s="69">
        <v>0</v>
      </c>
      <c r="F13" s="69">
        <v>0</v>
      </c>
      <c r="G13" s="69">
        <v>359</v>
      </c>
      <c r="H13" s="69">
        <v>62</v>
      </c>
      <c r="I13" s="69">
        <v>0</v>
      </c>
      <c r="J13" s="69">
        <v>396</v>
      </c>
      <c r="K13" s="69">
        <v>0</v>
      </c>
      <c r="L13" s="69">
        <v>40</v>
      </c>
      <c r="M13" s="69">
        <v>28</v>
      </c>
      <c r="N13" s="69">
        <v>0</v>
      </c>
      <c r="O13" s="69">
        <v>47</v>
      </c>
      <c r="P13" s="69">
        <v>0</v>
      </c>
      <c r="Q13" s="69">
        <v>30</v>
      </c>
      <c r="R13" s="69">
        <v>338</v>
      </c>
      <c r="S13" s="69">
        <v>24</v>
      </c>
      <c r="T13" s="69">
        <v>93</v>
      </c>
      <c r="U13" s="69">
        <v>257</v>
      </c>
      <c r="V13" s="69">
        <v>0</v>
      </c>
      <c r="W13" s="69">
        <v>0</v>
      </c>
      <c r="X13" s="69">
        <v>1</v>
      </c>
      <c r="Y13" s="69">
        <v>1</v>
      </c>
      <c r="Z13" s="69">
        <v>6</v>
      </c>
      <c r="AA13" s="69">
        <v>7</v>
      </c>
      <c r="AB13" s="69">
        <v>53</v>
      </c>
      <c r="AC13" s="69">
        <f>8+2</f>
        <v>10</v>
      </c>
    </row>
  </sheetData>
  <sheetProtection password="CA9C" sheet="1"/>
  <mergeCells count="33">
    <mergeCell ref="A4:C6"/>
    <mergeCell ref="A12:C12"/>
    <mergeCell ref="A13:C13"/>
    <mergeCell ref="E4:G4"/>
    <mergeCell ref="F5:F6"/>
    <mergeCell ref="I4:I6"/>
    <mergeCell ref="G5:G6"/>
    <mergeCell ref="D4:D6"/>
    <mergeCell ref="H4:H6"/>
    <mergeCell ref="E5:E6"/>
    <mergeCell ref="J4:J6"/>
    <mergeCell ref="N4:O4"/>
    <mergeCell ref="M4:M6"/>
    <mergeCell ref="N5:N6"/>
    <mergeCell ref="AC5:AC6"/>
    <mergeCell ref="V5:V6"/>
    <mergeCell ref="W5:W6"/>
    <mergeCell ref="X5:X6"/>
    <mergeCell ref="V4:AC4"/>
    <mergeCell ref="Z5:Z6"/>
    <mergeCell ref="AA5:AA6"/>
    <mergeCell ref="AB5:AB6"/>
    <mergeCell ref="T4:T6"/>
    <mergeCell ref="U4:U6"/>
    <mergeCell ref="Y5:Y6"/>
    <mergeCell ref="Q5:Q6"/>
    <mergeCell ref="R5:R6"/>
    <mergeCell ref="P5:P6"/>
    <mergeCell ref="S4:S6"/>
    <mergeCell ref="O5:O6"/>
    <mergeCell ref="K4:K6"/>
    <mergeCell ref="L4:L6"/>
    <mergeCell ref="P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showGridLines="0" zoomScalePageLayoutView="0" workbookViewId="0" topLeftCell="A1">
      <selection activeCell="A1" sqref="A1:IV16384"/>
    </sheetView>
  </sheetViews>
  <sheetFormatPr defaultColWidth="9.00390625" defaultRowHeight="14.25"/>
  <cols>
    <col min="1" max="1" width="7.625" style="0" customWidth="1"/>
    <col min="2" max="2" width="3.625" style="0" customWidth="1"/>
    <col min="3" max="3" width="4.625" style="0" customWidth="1"/>
    <col min="4" max="12" width="10.50390625" style="0" customWidth="1"/>
  </cols>
  <sheetData>
    <row r="1" spans="1:27" s="36" customFormat="1" ht="13.5">
      <c r="A1" s="24"/>
      <c r="B1" s="24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12" ht="15">
      <c r="A2" s="25"/>
      <c r="B2" s="25"/>
      <c r="C2" s="37"/>
      <c r="D2" s="32" t="s">
        <v>95</v>
      </c>
      <c r="E2" s="33"/>
      <c r="F2" s="33"/>
      <c r="G2" s="33"/>
      <c r="H2" s="33"/>
      <c r="I2" s="33"/>
      <c r="J2" s="33"/>
      <c r="K2" s="33"/>
      <c r="L2" s="33"/>
    </row>
    <row r="3" spans="1:12" ht="15" thickBot="1">
      <c r="A3" s="34" t="s">
        <v>64</v>
      </c>
      <c r="B3" s="34"/>
      <c r="C3" s="28"/>
      <c r="D3" s="29" t="s">
        <v>21</v>
      </c>
      <c r="E3" s="29"/>
      <c r="F3" s="29"/>
      <c r="G3" s="29"/>
      <c r="H3" s="29"/>
      <c r="I3" s="29"/>
      <c r="J3" s="29"/>
      <c r="K3" s="29"/>
      <c r="L3" s="41" t="s">
        <v>62</v>
      </c>
    </row>
    <row r="4" spans="1:12" ht="12" customHeight="1" thickTop="1">
      <c r="A4" s="185" t="s">
        <v>67</v>
      </c>
      <c r="B4" s="185"/>
      <c r="C4" s="252"/>
      <c r="D4" s="244" t="s">
        <v>54</v>
      </c>
      <c r="E4" s="247" t="s">
        <v>55</v>
      </c>
      <c r="F4" s="238" t="s">
        <v>56</v>
      </c>
      <c r="G4" s="250" t="s">
        <v>57</v>
      </c>
      <c r="H4" s="250" t="s">
        <v>58</v>
      </c>
      <c r="I4" s="250" t="s">
        <v>59</v>
      </c>
      <c r="J4" s="250" t="s">
        <v>60</v>
      </c>
      <c r="K4" s="238" t="s">
        <v>61</v>
      </c>
      <c r="L4" s="241" t="s">
        <v>23</v>
      </c>
    </row>
    <row r="5" spans="1:12" ht="12" customHeight="1">
      <c r="A5" s="187"/>
      <c r="B5" s="187"/>
      <c r="C5" s="253"/>
      <c r="D5" s="245"/>
      <c r="E5" s="248"/>
      <c r="F5" s="239"/>
      <c r="G5" s="251"/>
      <c r="H5" s="251"/>
      <c r="I5" s="251"/>
      <c r="J5" s="251"/>
      <c r="K5" s="239"/>
      <c r="L5" s="242"/>
    </row>
    <row r="6" spans="1:12" ht="12" customHeight="1">
      <c r="A6" s="188"/>
      <c r="B6" s="188"/>
      <c r="C6" s="254"/>
      <c r="D6" s="246"/>
      <c r="E6" s="249"/>
      <c r="F6" s="240"/>
      <c r="G6" s="240"/>
      <c r="H6" s="240"/>
      <c r="I6" s="240"/>
      <c r="J6" s="240"/>
      <c r="K6" s="240"/>
      <c r="L6" s="243"/>
    </row>
    <row r="7" spans="1:12" ht="14.25">
      <c r="A7" s="8"/>
      <c r="B7" s="8"/>
      <c r="C7" s="55"/>
      <c r="D7" s="4"/>
      <c r="E7" s="5"/>
      <c r="F7" s="5"/>
      <c r="G7" s="5"/>
      <c r="H7" s="5"/>
      <c r="I7" s="5"/>
      <c r="J7" s="5"/>
      <c r="K7" s="5"/>
      <c r="L7" s="5"/>
    </row>
    <row r="8" spans="1:12" ht="14.25" customHeight="1">
      <c r="A8" s="54" t="s">
        <v>99</v>
      </c>
      <c r="B8" s="40">
        <v>20</v>
      </c>
      <c r="C8" s="50" t="s">
        <v>98</v>
      </c>
      <c r="D8" s="82">
        <v>4553</v>
      </c>
      <c r="E8" s="83">
        <v>2607</v>
      </c>
      <c r="F8" s="83">
        <v>1380</v>
      </c>
      <c r="G8" s="83">
        <v>195</v>
      </c>
      <c r="H8" s="83">
        <v>32</v>
      </c>
      <c r="I8" s="83">
        <v>0</v>
      </c>
      <c r="J8" s="83">
        <v>51</v>
      </c>
      <c r="K8" s="83">
        <v>156</v>
      </c>
      <c r="L8" s="83">
        <v>132</v>
      </c>
    </row>
    <row r="9" spans="1:12" ht="14.25">
      <c r="A9" s="6"/>
      <c r="B9" s="52"/>
      <c r="C9" s="56"/>
      <c r="D9" s="84"/>
      <c r="E9" s="85"/>
      <c r="F9" s="85"/>
      <c r="G9" s="85"/>
      <c r="H9" s="85"/>
      <c r="I9" s="85"/>
      <c r="J9" s="85"/>
      <c r="K9" s="85"/>
      <c r="L9" s="85"/>
    </row>
    <row r="10" spans="1:12" ht="14.25">
      <c r="A10" s="39"/>
      <c r="B10" s="53">
        <v>25</v>
      </c>
      <c r="C10" s="51"/>
      <c r="D10" s="65">
        <v>3618</v>
      </c>
      <c r="E10" s="65">
        <v>2216</v>
      </c>
      <c r="F10" s="65">
        <v>902</v>
      </c>
      <c r="G10" s="65">
        <v>194</v>
      </c>
      <c r="H10" s="65">
        <v>41</v>
      </c>
      <c r="I10" s="65">
        <v>1</v>
      </c>
      <c r="J10" s="65">
        <v>71</v>
      </c>
      <c r="K10" s="65">
        <v>156</v>
      </c>
      <c r="L10" s="65">
        <v>37</v>
      </c>
    </row>
    <row r="11" spans="1:12" ht="14.25">
      <c r="A11" s="7"/>
      <c r="B11" s="7"/>
      <c r="C11" s="21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4.25" customHeight="1">
      <c r="A12" s="181" t="s">
        <v>31</v>
      </c>
      <c r="B12" s="181"/>
      <c r="C12" s="182"/>
      <c r="D12" s="67">
        <v>1866</v>
      </c>
      <c r="E12" s="67">
        <v>1428</v>
      </c>
      <c r="F12" s="67">
        <v>292</v>
      </c>
      <c r="G12" s="67">
        <v>23</v>
      </c>
      <c r="H12" s="67">
        <v>16</v>
      </c>
      <c r="I12" s="67">
        <v>0</v>
      </c>
      <c r="J12" s="67">
        <v>36</v>
      </c>
      <c r="K12" s="67">
        <v>62</v>
      </c>
      <c r="L12" s="67">
        <v>9</v>
      </c>
    </row>
    <row r="13" spans="1:12" ht="14.25" customHeight="1">
      <c r="A13" s="183" t="s">
        <v>32</v>
      </c>
      <c r="B13" s="183"/>
      <c r="C13" s="184"/>
      <c r="D13" s="69">
        <v>1752</v>
      </c>
      <c r="E13" s="69">
        <v>788</v>
      </c>
      <c r="F13" s="69">
        <v>610</v>
      </c>
      <c r="G13" s="69">
        <v>171</v>
      </c>
      <c r="H13" s="69">
        <v>25</v>
      </c>
      <c r="I13" s="69">
        <v>1</v>
      </c>
      <c r="J13" s="69">
        <v>35</v>
      </c>
      <c r="K13" s="69">
        <v>94</v>
      </c>
      <c r="L13" s="69">
        <v>28</v>
      </c>
    </row>
  </sheetData>
  <sheetProtection password="CA9C" sheet="1"/>
  <mergeCells count="12">
    <mergeCell ref="A4:C6"/>
    <mergeCell ref="A12:C12"/>
    <mergeCell ref="A13:C13"/>
    <mergeCell ref="J4:J6"/>
    <mergeCell ref="K4:K6"/>
    <mergeCell ref="L4:L6"/>
    <mergeCell ref="D4:D6"/>
    <mergeCell ref="E4:E6"/>
    <mergeCell ref="F4:F6"/>
    <mergeCell ref="G4:G6"/>
    <mergeCell ref="H4:H6"/>
    <mergeCell ref="I4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625" style="122" customWidth="1"/>
    <col min="2" max="2" width="4.625" style="122" customWidth="1"/>
    <col min="3" max="3" width="5.625" style="122" customWidth="1"/>
    <col min="4" max="13" width="8.00390625" style="139" customWidth="1"/>
    <col min="14" max="16384" width="9.00390625" style="89" customWidth="1"/>
  </cols>
  <sheetData>
    <row r="1" spans="1:13" s="87" customFormat="1" ht="13.5">
      <c r="A1" s="86"/>
      <c r="B1" s="86"/>
      <c r="C1" s="86"/>
      <c r="D1" s="91" t="s">
        <v>104</v>
      </c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3.5">
      <c r="A2" s="86"/>
      <c r="B2" s="86"/>
      <c r="C2" s="86"/>
      <c r="D2" s="91" t="s">
        <v>105</v>
      </c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3.5">
      <c r="A3" s="90"/>
      <c r="B3" s="90"/>
      <c r="C3" s="90"/>
      <c r="D3" s="124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128" customFormat="1" ht="15" thickBot="1">
      <c r="A4" s="125" t="s">
        <v>106</v>
      </c>
      <c r="B4" s="92"/>
      <c r="C4" s="92"/>
      <c r="D4" s="126"/>
      <c r="E4" s="126"/>
      <c r="F4" s="126"/>
      <c r="G4" s="126"/>
      <c r="H4" s="126"/>
      <c r="I4" s="126"/>
      <c r="J4" s="126"/>
      <c r="K4" s="126"/>
      <c r="L4" s="126"/>
      <c r="M4" s="127" t="s">
        <v>62</v>
      </c>
    </row>
    <row r="5" spans="1:13" s="128" customFormat="1" ht="15" thickTop="1">
      <c r="A5" s="162" t="s">
        <v>107</v>
      </c>
      <c r="B5" s="162"/>
      <c r="C5" s="163"/>
      <c r="D5" s="261" t="s">
        <v>24</v>
      </c>
      <c r="E5" s="263" t="s">
        <v>108</v>
      </c>
      <c r="F5" s="265" t="s">
        <v>109</v>
      </c>
      <c r="G5" s="266"/>
      <c r="H5" s="266"/>
      <c r="I5" s="266"/>
      <c r="J5" s="266"/>
      <c r="K5" s="266"/>
      <c r="L5" s="266"/>
      <c r="M5" s="266"/>
    </row>
    <row r="6" spans="1:13" s="128" customFormat="1" ht="14.25">
      <c r="A6" s="164"/>
      <c r="B6" s="164"/>
      <c r="C6" s="165"/>
      <c r="D6" s="262"/>
      <c r="E6" s="264"/>
      <c r="F6" s="267" t="s">
        <v>110</v>
      </c>
      <c r="G6" s="268"/>
      <c r="H6" s="268"/>
      <c r="I6" s="269"/>
      <c r="J6" s="267" t="s">
        <v>111</v>
      </c>
      <c r="K6" s="268"/>
      <c r="L6" s="268"/>
      <c r="M6" s="268"/>
    </row>
    <row r="7" spans="1:13" s="128" customFormat="1" ht="14.25">
      <c r="A7" s="164"/>
      <c r="B7" s="164"/>
      <c r="C7" s="165"/>
      <c r="D7" s="262"/>
      <c r="E7" s="264"/>
      <c r="F7" s="270" t="s">
        <v>112</v>
      </c>
      <c r="G7" s="255" t="s">
        <v>113</v>
      </c>
      <c r="H7" s="257" t="s">
        <v>114</v>
      </c>
      <c r="I7" s="129"/>
      <c r="J7" s="270" t="s">
        <v>112</v>
      </c>
      <c r="K7" s="255" t="s">
        <v>113</v>
      </c>
      <c r="L7" s="257" t="s">
        <v>114</v>
      </c>
      <c r="M7" s="130"/>
    </row>
    <row r="8" spans="1:13" s="128" customFormat="1" ht="33.75">
      <c r="A8" s="166"/>
      <c r="B8" s="166"/>
      <c r="C8" s="167"/>
      <c r="D8" s="262"/>
      <c r="E8" s="264"/>
      <c r="F8" s="270"/>
      <c r="G8" s="256"/>
      <c r="H8" s="258"/>
      <c r="I8" s="131" t="s">
        <v>115</v>
      </c>
      <c r="J8" s="270"/>
      <c r="K8" s="256"/>
      <c r="L8" s="258"/>
      <c r="M8" s="132" t="s">
        <v>115</v>
      </c>
    </row>
    <row r="9" spans="1:13" s="128" customFormat="1" ht="13.5" customHeight="1">
      <c r="A9" s="112"/>
      <c r="B9" s="113"/>
      <c r="C9" s="114"/>
      <c r="D9" s="13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128" customFormat="1" ht="13.5" customHeight="1">
      <c r="A10" s="48" t="s">
        <v>116</v>
      </c>
      <c r="B10" s="45">
        <v>20</v>
      </c>
      <c r="C10" s="49" t="s">
        <v>96</v>
      </c>
      <c r="D10" s="135">
        <v>4448</v>
      </c>
      <c r="E10" s="136">
        <v>2542</v>
      </c>
      <c r="F10" s="136">
        <v>1058</v>
      </c>
      <c r="G10" s="136">
        <v>23</v>
      </c>
      <c r="H10" s="136">
        <v>1035</v>
      </c>
      <c r="I10" s="136">
        <v>354</v>
      </c>
      <c r="J10" s="136">
        <v>848</v>
      </c>
      <c r="K10" s="136">
        <v>11</v>
      </c>
      <c r="L10" s="136">
        <v>837</v>
      </c>
      <c r="M10" s="136">
        <v>271</v>
      </c>
    </row>
    <row r="11" spans="1:13" s="128" customFormat="1" ht="13.5" customHeight="1">
      <c r="A11" s="42"/>
      <c r="B11" s="46"/>
      <c r="C11" s="2"/>
      <c r="D11" s="135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s="128" customFormat="1" ht="14.25">
      <c r="A12" s="43"/>
      <c r="B12" s="47">
        <v>25</v>
      </c>
      <c r="C12" s="23"/>
      <c r="D12" s="137">
        <v>3534</v>
      </c>
      <c r="E12" s="137">
        <v>2026</v>
      </c>
      <c r="F12" s="137">
        <v>904</v>
      </c>
      <c r="G12" s="137">
        <v>0</v>
      </c>
      <c r="H12" s="137">
        <v>904</v>
      </c>
      <c r="I12" s="137">
        <v>264</v>
      </c>
      <c r="J12" s="137">
        <v>604</v>
      </c>
      <c r="K12" s="137">
        <v>0</v>
      </c>
      <c r="L12" s="137">
        <v>604</v>
      </c>
      <c r="M12" s="137">
        <v>154</v>
      </c>
    </row>
    <row r="13" spans="1:13" s="128" customFormat="1" ht="13.5" customHeight="1">
      <c r="A13" s="44"/>
      <c r="B13" s="44"/>
      <c r="C13" s="1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s="128" customFormat="1" ht="14.25">
      <c r="A14" s="259" t="s">
        <v>117</v>
      </c>
      <c r="B14" s="259"/>
      <c r="C14" s="260"/>
      <c r="D14" s="135">
        <v>1808</v>
      </c>
      <c r="E14" s="135">
        <v>967</v>
      </c>
      <c r="F14" s="135">
        <v>536</v>
      </c>
      <c r="G14" s="135">
        <v>0</v>
      </c>
      <c r="H14" s="135">
        <v>536</v>
      </c>
      <c r="I14" s="135">
        <v>170</v>
      </c>
      <c r="J14" s="135">
        <v>305</v>
      </c>
      <c r="K14" s="135">
        <v>0</v>
      </c>
      <c r="L14" s="135">
        <v>305</v>
      </c>
      <c r="M14" s="135">
        <v>110</v>
      </c>
    </row>
    <row r="15" spans="1:13" s="128" customFormat="1" ht="14.25">
      <c r="A15" s="259" t="s">
        <v>119</v>
      </c>
      <c r="B15" s="259"/>
      <c r="C15" s="260"/>
      <c r="D15" s="135">
        <v>1726</v>
      </c>
      <c r="E15" s="135">
        <v>1059</v>
      </c>
      <c r="F15" s="135">
        <v>368</v>
      </c>
      <c r="G15" s="135">
        <v>0</v>
      </c>
      <c r="H15" s="135">
        <v>368</v>
      </c>
      <c r="I15" s="135">
        <v>94</v>
      </c>
      <c r="J15" s="135">
        <v>299</v>
      </c>
      <c r="K15" s="135">
        <v>0</v>
      </c>
      <c r="L15" s="135">
        <v>299</v>
      </c>
      <c r="M15" s="135">
        <v>44</v>
      </c>
    </row>
    <row r="16" spans="1:13" s="128" customFormat="1" ht="13.5" customHeight="1">
      <c r="A16" s="170"/>
      <c r="B16" s="170"/>
      <c r="C16" s="171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3" ht="13.5">
      <c r="A17" s="121"/>
      <c r="B17" s="121"/>
      <c r="C17" s="121"/>
    </row>
  </sheetData>
  <sheetProtection password="CA9C" sheet="1"/>
  <mergeCells count="15">
    <mergeCell ref="J6:M6"/>
    <mergeCell ref="F7:F8"/>
    <mergeCell ref="G7:G8"/>
    <mergeCell ref="H7:H8"/>
    <mergeCell ref="J7:J8"/>
    <mergeCell ref="K7:K8"/>
    <mergeCell ref="L7:L8"/>
    <mergeCell ref="A14:C14"/>
    <mergeCell ref="A15:C15"/>
    <mergeCell ref="A16:C16"/>
    <mergeCell ref="A5:C8"/>
    <mergeCell ref="D5:D8"/>
    <mergeCell ref="E5:E8"/>
    <mergeCell ref="F5:M5"/>
    <mergeCell ref="F6:I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6.625" style="122" customWidth="1"/>
    <col min="2" max="3" width="4.625" style="122" customWidth="1"/>
    <col min="4" max="12" width="8.375" style="139" customWidth="1"/>
    <col min="13" max="16384" width="9.00390625" style="89" customWidth="1"/>
  </cols>
  <sheetData>
    <row r="1" spans="1:12" s="87" customFormat="1" ht="13.5">
      <c r="A1" s="86"/>
      <c r="B1" s="86"/>
      <c r="C1" s="86"/>
      <c r="D1" s="91" t="s">
        <v>104</v>
      </c>
      <c r="E1" s="123"/>
      <c r="F1" s="123"/>
      <c r="G1" s="123"/>
      <c r="H1" s="123"/>
      <c r="I1" s="123"/>
      <c r="J1" s="123"/>
      <c r="K1" s="123"/>
      <c r="L1" s="123"/>
    </row>
    <row r="2" spans="1:12" ht="13.5">
      <c r="A2" s="86"/>
      <c r="B2" s="86"/>
      <c r="C2" s="86"/>
      <c r="D2" s="91" t="s">
        <v>120</v>
      </c>
      <c r="E2" s="123"/>
      <c r="F2" s="91"/>
      <c r="G2" s="123"/>
      <c r="H2" s="123"/>
      <c r="I2" s="123"/>
      <c r="J2" s="123"/>
      <c r="K2" s="123"/>
      <c r="L2" s="123"/>
    </row>
    <row r="3" spans="1:12" ht="13.5" customHeight="1">
      <c r="A3" s="90"/>
      <c r="B3" s="90"/>
      <c r="C3" s="90"/>
      <c r="D3" s="140" t="s">
        <v>121</v>
      </c>
      <c r="E3" s="140"/>
      <c r="F3" s="140"/>
      <c r="G3" s="140"/>
      <c r="H3" s="140"/>
      <c r="I3" s="140"/>
      <c r="J3" s="140"/>
      <c r="K3" s="140"/>
      <c r="L3" s="140"/>
    </row>
    <row r="4" spans="1:12" ht="14.25" thickBot="1">
      <c r="A4" s="141" t="s">
        <v>122</v>
      </c>
      <c r="B4" s="92"/>
      <c r="C4" s="92"/>
      <c r="D4" s="142"/>
      <c r="E4" s="142"/>
      <c r="F4" s="142"/>
      <c r="G4" s="142"/>
      <c r="H4" s="123"/>
      <c r="I4" s="142"/>
      <c r="J4" s="142"/>
      <c r="K4" s="142"/>
      <c r="L4" s="143" t="s">
        <v>62</v>
      </c>
    </row>
    <row r="5" spans="1:12" ht="15" customHeight="1" thickTop="1">
      <c r="A5" s="162" t="s">
        <v>123</v>
      </c>
      <c r="B5" s="162"/>
      <c r="C5" s="163"/>
      <c r="D5" s="144"/>
      <c r="E5" s="144"/>
      <c r="F5" s="271" t="s">
        <v>124</v>
      </c>
      <c r="G5" s="159" t="s">
        <v>125</v>
      </c>
      <c r="H5" s="160"/>
      <c r="I5" s="160"/>
      <c r="J5" s="160"/>
      <c r="K5" s="160"/>
      <c r="L5" s="155" t="s">
        <v>126</v>
      </c>
    </row>
    <row r="6" spans="1:12" ht="13.5" customHeight="1">
      <c r="A6" s="164"/>
      <c r="B6" s="164"/>
      <c r="C6" s="165"/>
      <c r="D6" s="145" t="s">
        <v>22</v>
      </c>
      <c r="E6" s="145" t="s">
        <v>127</v>
      </c>
      <c r="F6" s="272"/>
      <c r="G6" s="276" t="s">
        <v>24</v>
      </c>
      <c r="H6" s="278" t="s">
        <v>128</v>
      </c>
      <c r="I6" s="276" t="s">
        <v>129</v>
      </c>
      <c r="J6" s="276" t="s">
        <v>130</v>
      </c>
      <c r="K6" s="276" t="s">
        <v>131</v>
      </c>
      <c r="L6" s="274"/>
    </row>
    <row r="7" spans="1:12" ht="13.5" customHeight="1">
      <c r="A7" s="166"/>
      <c r="B7" s="166"/>
      <c r="C7" s="167"/>
      <c r="D7" s="146"/>
      <c r="E7" s="146"/>
      <c r="F7" s="273"/>
      <c r="G7" s="277"/>
      <c r="H7" s="279"/>
      <c r="I7" s="277"/>
      <c r="J7" s="277"/>
      <c r="K7" s="277"/>
      <c r="L7" s="275"/>
    </row>
    <row r="8" spans="1:12" ht="13.5" customHeight="1">
      <c r="A8" s="112"/>
      <c r="B8" s="113"/>
      <c r="C8" s="114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3.5" customHeight="1">
      <c r="A9" s="48" t="s">
        <v>132</v>
      </c>
      <c r="B9" s="45">
        <v>20</v>
      </c>
      <c r="C9" s="49" t="s">
        <v>96</v>
      </c>
      <c r="D9" s="147">
        <v>6723</v>
      </c>
      <c r="E9" s="147">
        <v>5291</v>
      </c>
      <c r="F9" s="147">
        <v>1432</v>
      </c>
      <c r="G9" s="147">
        <v>5770</v>
      </c>
      <c r="H9" s="147">
        <v>79</v>
      </c>
      <c r="I9" s="147">
        <v>432</v>
      </c>
      <c r="J9" s="147">
        <v>1634</v>
      </c>
      <c r="K9" s="147">
        <v>3625</v>
      </c>
      <c r="L9" s="147">
        <v>953</v>
      </c>
    </row>
    <row r="10" spans="1:12" ht="13.5" customHeight="1">
      <c r="A10" s="42"/>
      <c r="B10" s="46"/>
      <c r="C10" s="2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ht="13.5" customHeight="1">
      <c r="A11" s="43"/>
      <c r="B11" s="47">
        <v>25</v>
      </c>
      <c r="C11" s="23"/>
      <c r="D11" s="148">
        <v>5106</v>
      </c>
      <c r="E11" s="148">
        <v>3988</v>
      </c>
      <c r="F11" s="148">
        <v>1118</v>
      </c>
      <c r="G11" s="148">
        <v>4513</v>
      </c>
      <c r="H11" s="148">
        <f>26+47</f>
        <v>73</v>
      </c>
      <c r="I11" s="148">
        <f>69+104+150</f>
        <v>323</v>
      </c>
      <c r="J11" s="148">
        <f>183+223+277+368</f>
        <v>1051</v>
      </c>
      <c r="K11" s="148">
        <f>743+690+688+945</f>
        <v>3066</v>
      </c>
      <c r="L11" s="149">
        <v>593</v>
      </c>
    </row>
    <row r="12" spans="1:12" ht="13.5" customHeight="1">
      <c r="A12" s="44"/>
      <c r="B12" s="44"/>
      <c r="C12" s="1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13.5" customHeight="1">
      <c r="A13" s="259" t="s">
        <v>133</v>
      </c>
      <c r="B13" s="259"/>
      <c r="C13" s="260"/>
      <c r="D13" s="147">
        <v>2797</v>
      </c>
      <c r="E13" s="147">
        <v>1969</v>
      </c>
      <c r="F13" s="147">
        <v>828</v>
      </c>
      <c r="G13" s="147">
        <v>2536</v>
      </c>
      <c r="H13" s="147">
        <f>13+30</f>
        <v>43</v>
      </c>
      <c r="I13" s="147">
        <f>46+67+86</f>
        <v>199</v>
      </c>
      <c r="J13" s="147">
        <f>92+116+150+230</f>
        <v>588</v>
      </c>
      <c r="K13" s="147">
        <f>445+370+394+497</f>
        <v>1706</v>
      </c>
      <c r="L13" s="150">
        <v>261</v>
      </c>
    </row>
    <row r="14" spans="1:12" ht="13.5" customHeight="1">
      <c r="A14" s="259" t="s">
        <v>118</v>
      </c>
      <c r="B14" s="259"/>
      <c r="C14" s="260"/>
      <c r="D14" s="147">
        <v>2309</v>
      </c>
      <c r="E14" s="147">
        <v>2019</v>
      </c>
      <c r="F14" s="147">
        <v>290</v>
      </c>
      <c r="G14" s="147">
        <v>1977</v>
      </c>
      <c r="H14" s="147">
        <f>13+17</f>
        <v>30</v>
      </c>
      <c r="I14" s="147">
        <f>23+37+64</f>
        <v>124</v>
      </c>
      <c r="J14" s="147">
        <f>91+107+127+138</f>
        <v>463</v>
      </c>
      <c r="K14" s="147">
        <f>298+320+294+448</f>
        <v>1360</v>
      </c>
      <c r="L14" s="150">
        <v>332</v>
      </c>
    </row>
    <row r="15" spans="1:12" ht="13.5" customHeight="1">
      <c r="A15" s="170"/>
      <c r="B15" s="170"/>
      <c r="C15" s="171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3" ht="13.5">
      <c r="A16" s="121"/>
      <c r="B16" s="121"/>
      <c r="C16" s="121"/>
    </row>
  </sheetData>
  <sheetProtection password="CA9C" sheet="1"/>
  <mergeCells count="12">
    <mergeCell ref="L5:L7"/>
    <mergeCell ref="G6:G7"/>
    <mergeCell ref="H6:H7"/>
    <mergeCell ref="I6:I7"/>
    <mergeCell ref="J6:J7"/>
    <mergeCell ref="K6:K7"/>
    <mergeCell ref="A13:C13"/>
    <mergeCell ref="A14:C14"/>
    <mergeCell ref="A15:C15"/>
    <mergeCell ref="A5:C7"/>
    <mergeCell ref="F5:F7"/>
    <mergeCell ref="G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2017-11-16T09:48:58Z</cp:lastPrinted>
  <dcterms:created xsi:type="dcterms:W3CDTF">2007-10-16T00:11:40Z</dcterms:created>
  <dcterms:modified xsi:type="dcterms:W3CDTF">2017-12-12T01:03:54Z</dcterms:modified>
  <cp:category/>
  <cp:version/>
  <cp:contentType/>
  <cp:contentStatus/>
</cp:coreProperties>
</file>