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95" windowHeight="7485" activeTab="0"/>
  </bookViews>
  <sheets>
    <sheet name="184" sheetId="1" r:id="rId1"/>
  </sheets>
  <definedNames/>
  <calcPr fullCalcOnLoad="1"/>
</workbook>
</file>

<file path=xl/sharedStrings.xml><?xml version="1.0" encoding="utf-8"?>
<sst xmlns="http://schemas.openxmlformats.org/spreadsheetml/2006/main" count="236" uniqueCount="57">
  <si>
    <t>－</t>
  </si>
  <si>
    <t>　　　　</t>
  </si>
  <si>
    <t>県教育庁社会教育・文化財課</t>
  </si>
  <si>
    <t>国       指       定</t>
  </si>
  <si>
    <t>県       指       定</t>
  </si>
  <si>
    <t>史跡，</t>
  </si>
  <si>
    <t>県市町</t>
  </si>
  <si>
    <t>総  数</t>
  </si>
  <si>
    <t>名勝，</t>
  </si>
  <si>
    <t>重要有</t>
  </si>
  <si>
    <t>重要無</t>
  </si>
  <si>
    <t>史  跡</t>
  </si>
  <si>
    <t>天  然</t>
  </si>
  <si>
    <t>民俗文化財</t>
  </si>
  <si>
    <t>計</t>
  </si>
  <si>
    <t>文化財</t>
  </si>
  <si>
    <t>形民俗</t>
  </si>
  <si>
    <t>名  勝</t>
  </si>
  <si>
    <t>記念物</t>
  </si>
  <si>
    <t>有形</t>
  </si>
  <si>
    <t>無形</t>
  </si>
  <si>
    <t xml:space="preserve"> 総   　 数</t>
  </si>
  <si>
    <t xml:space="preserve"> 山  口  県</t>
  </si>
  <si>
    <t xml:space="preserve"> 市      計</t>
  </si>
  <si>
    <t xml:space="preserve"> 下  関  市</t>
  </si>
  <si>
    <t xml:space="preserve"> 宇  部  市</t>
  </si>
  <si>
    <t xml:space="preserve"> 山  口  市</t>
  </si>
  <si>
    <t xml:space="preserve"> 防  府  市</t>
  </si>
  <si>
    <t xml:space="preserve"> 下  松  市</t>
  </si>
  <si>
    <t xml:space="preserve"> 岩  国  市</t>
  </si>
  <si>
    <t xml:space="preserve"> 長  門  市</t>
  </si>
  <si>
    <t xml:space="preserve"> 柳  井  市</t>
  </si>
  <si>
    <t xml:space="preserve"> 美  祢  市</t>
  </si>
  <si>
    <t xml:space="preserve"> 周  南  市</t>
  </si>
  <si>
    <t xml:space="preserve"> 山陽小野田市</t>
  </si>
  <si>
    <t xml:space="preserve"> 町      計</t>
  </si>
  <si>
    <t xml:space="preserve"> 周防大島町</t>
  </si>
  <si>
    <t xml:space="preserve"> 和  木  町</t>
  </si>
  <si>
    <t xml:space="preserve"> 上  関  町</t>
  </si>
  <si>
    <t xml:space="preserve"> 田 布 施 町</t>
  </si>
  <si>
    <t xml:space="preserve"> 平  生  町</t>
  </si>
  <si>
    <t xml:space="preserve"> 阿  武  町</t>
  </si>
  <si>
    <t>県下一円指定</t>
  </si>
  <si>
    <t>　</t>
  </si>
  <si>
    <t>　</t>
  </si>
  <si>
    <t>　</t>
  </si>
  <si>
    <t xml:space="preserve"> 萩       市</t>
  </si>
  <si>
    <t xml:space="preserve"> 光       市</t>
  </si>
  <si>
    <t>　　　　　      管理団体が２市町にまたがるものは，それぞれ市町に等分して計上した。</t>
  </si>
  <si>
    <t>国 宝</t>
  </si>
  <si>
    <t>重   要</t>
  </si>
  <si>
    <t>重   要</t>
  </si>
  <si>
    <t>有   形</t>
  </si>
  <si>
    <t>天   然</t>
  </si>
  <si>
    <t>無   形</t>
  </si>
  <si>
    <t>無   形</t>
  </si>
  <si>
    <t xml:space="preserve">  １８４　文           化           財　（平成25年3月31日）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</si>
</sst>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#\ ##0"/>
    <numFmt numFmtId="178" formatCode="###\ ###\ ##0.00"/>
    <numFmt numFmtId="179" formatCode="#,##0_ "/>
    <numFmt numFmtId="180" formatCode="0.00_);[Red]\(0.00\)"/>
    <numFmt numFmtId="181" formatCode="#,##0.00_ "/>
    <numFmt numFmtId="182" formatCode="0.0_ "/>
    <numFmt numFmtId="183" formatCode="#,##0.0"/>
    <numFmt numFmtId="184" formatCode="0_ "/>
    <numFmt numFmtId="185" formatCode="0_);\(0\)"/>
    <numFmt numFmtId="186" formatCode="###.0\ ##0"/>
    <numFmt numFmtId="187" formatCode="0.00_ "/>
    <numFmt numFmtId="188" formatCode="0.0"/>
    <numFmt numFmtId="189" formatCode="0_);[Red]\(0\)"/>
    <numFmt numFmtId="190" formatCode="0.0_);[Red]\(0.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3" fontId="2" fillId="33" borderId="10" xfId="0" applyNumberFormat="1" applyFont="1" applyFill="1" applyBorder="1" applyAlignment="1">
      <alignment/>
    </xf>
    <xf numFmtId="3" fontId="2" fillId="33" borderId="0" xfId="0" applyNumberFormat="1" applyFont="1" applyFill="1" applyBorder="1" applyAlignment="1" applyProtection="1">
      <alignment/>
      <protection locked="0"/>
    </xf>
    <xf numFmtId="0" fontId="2" fillId="0" borderId="11" xfId="0" applyNumberFormat="1" applyFont="1" applyBorder="1" applyAlignment="1" applyProtection="1">
      <alignment horizontal="right"/>
      <protection locked="0"/>
    </xf>
    <xf numFmtId="0" fontId="2" fillId="0" borderId="0" xfId="0" applyNumberFormat="1" applyFont="1" applyBorder="1" applyAlignment="1" applyProtection="1">
      <alignment horizontal="right"/>
      <protection locked="0"/>
    </xf>
    <xf numFmtId="3" fontId="2" fillId="33" borderId="0" xfId="0" applyNumberFormat="1" applyFont="1" applyFill="1" applyBorder="1" applyAlignment="1">
      <alignment/>
    </xf>
    <xf numFmtId="0" fontId="2" fillId="0" borderId="0" xfId="0" applyNumberFormat="1" applyFont="1" applyBorder="1" applyAlignment="1">
      <alignment horizontal="right"/>
    </xf>
    <xf numFmtId="3" fontId="2" fillId="34" borderId="0" xfId="0" applyNumberFormat="1" applyFont="1" applyFill="1" applyBorder="1" applyAlignment="1">
      <alignment/>
    </xf>
    <xf numFmtId="0" fontId="2" fillId="0" borderId="12" xfId="0" applyNumberFormat="1" applyFont="1" applyBorder="1" applyAlignment="1" applyProtection="1">
      <alignment/>
      <protection locked="0"/>
    </xf>
    <xf numFmtId="0" fontId="2" fillId="0" borderId="13" xfId="0" applyNumberFormat="1" applyFont="1" applyBorder="1" applyAlignment="1" applyProtection="1">
      <alignment/>
      <protection locked="0"/>
    </xf>
    <xf numFmtId="0" fontId="2" fillId="0" borderId="13" xfId="0" applyNumberFormat="1" applyFont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 horizontal="right"/>
    </xf>
    <xf numFmtId="3" fontId="5" fillId="0" borderId="0" xfId="0" applyNumberFormat="1" applyFont="1" applyAlignment="1" applyProtection="1">
      <alignment/>
      <protection locked="0"/>
    </xf>
    <xf numFmtId="3" fontId="5" fillId="33" borderId="14" xfId="0" applyNumberFormat="1" applyFont="1" applyFill="1" applyBorder="1" applyAlignment="1" applyProtection="1">
      <alignment horizontal="centerContinuous"/>
      <protection locked="0"/>
    </xf>
    <xf numFmtId="3" fontId="5" fillId="33" borderId="15" xfId="0" applyNumberFormat="1" applyFont="1" applyFill="1" applyBorder="1" applyAlignment="1" applyProtection="1">
      <alignment horizontal="centerContinuous"/>
      <protection locked="0"/>
    </xf>
    <xf numFmtId="3" fontId="5" fillId="33" borderId="16" xfId="0" applyNumberFormat="1" applyFont="1" applyFill="1" applyBorder="1" applyAlignment="1" applyProtection="1">
      <alignment horizontal="centerContinuous"/>
      <protection locked="0"/>
    </xf>
    <xf numFmtId="3" fontId="5" fillId="33" borderId="17" xfId="0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Alignment="1">
      <alignment/>
    </xf>
    <xf numFmtId="3" fontId="5" fillId="33" borderId="14" xfId="0" applyNumberFormat="1" applyFont="1" applyFill="1" applyBorder="1" applyAlignment="1" applyProtection="1">
      <alignment/>
      <protection locked="0"/>
    </xf>
    <xf numFmtId="3" fontId="5" fillId="33" borderId="18" xfId="0" applyNumberFormat="1" applyFont="1" applyFill="1" applyBorder="1" applyAlignment="1" applyProtection="1">
      <alignment horizontal="centerContinuous"/>
      <protection locked="0"/>
    </xf>
    <xf numFmtId="3" fontId="7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5" fillId="33" borderId="19" xfId="0" applyNumberFormat="1" applyFont="1" applyFill="1" applyBorder="1" applyAlignment="1" applyProtection="1">
      <alignment/>
      <protection locked="0"/>
    </xf>
    <xf numFmtId="3" fontId="5" fillId="33" borderId="11" xfId="0" applyNumberFormat="1" applyFont="1" applyFill="1" applyBorder="1" applyAlignment="1" applyProtection="1">
      <alignment/>
      <protection locked="0"/>
    </xf>
    <xf numFmtId="3" fontId="5" fillId="33" borderId="20" xfId="0" applyNumberFormat="1" applyFont="1" applyFill="1" applyBorder="1" applyAlignment="1" applyProtection="1">
      <alignment/>
      <protection locked="0"/>
    </xf>
    <xf numFmtId="3" fontId="5" fillId="33" borderId="20" xfId="0" applyNumberFormat="1" applyFont="1" applyFill="1" applyBorder="1" applyAlignment="1">
      <alignment horizontal="center"/>
    </xf>
    <xf numFmtId="3" fontId="5" fillId="33" borderId="21" xfId="0" applyNumberFormat="1" applyFont="1" applyFill="1" applyBorder="1" applyAlignment="1" applyProtection="1">
      <alignment/>
      <protection locked="0"/>
    </xf>
    <xf numFmtId="3" fontId="5" fillId="33" borderId="22" xfId="0" applyNumberFormat="1" applyFont="1" applyFill="1" applyBorder="1" applyAlignment="1" applyProtection="1">
      <alignment/>
      <protection locked="0"/>
    </xf>
    <xf numFmtId="3" fontId="5" fillId="33" borderId="11" xfId="0" applyNumberFormat="1" applyFont="1" applyFill="1" applyBorder="1" applyAlignment="1">
      <alignment horizontal="center"/>
    </xf>
    <xf numFmtId="3" fontId="5" fillId="33" borderId="23" xfId="0" applyNumberFormat="1" applyFont="1" applyFill="1" applyBorder="1" applyAlignment="1">
      <alignment horizontal="center"/>
    </xf>
    <xf numFmtId="3" fontId="5" fillId="33" borderId="23" xfId="0" applyNumberFormat="1" applyFont="1" applyFill="1" applyBorder="1" applyAlignment="1" applyProtection="1">
      <alignment/>
      <protection locked="0"/>
    </xf>
    <xf numFmtId="3" fontId="5" fillId="33" borderId="11" xfId="0" applyNumberFormat="1" applyFont="1" applyFill="1" applyBorder="1" applyAlignment="1" applyProtection="1">
      <alignment horizontal="centerContinuous"/>
      <protection locked="0"/>
    </xf>
    <xf numFmtId="3" fontId="5" fillId="33" borderId="24" xfId="0" applyNumberFormat="1" applyFont="1" applyFill="1" applyBorder="1" applyAlignment="1" applyProtection="1">
      <alignment horizontal="centerContinuous"/>
      <protection locked="0"/>
    </xf>
    <xf numFmtId="3" fontId="5" fillId="33" borderId="12" xfId="0" applyNumberFormat="1" applyFont="1" applyFill="1" applyBorder="1" applyAlignment="1" applyProtection="1">
      <alignment/>
      <protection locked="0"/>
    </xf>
    <xf numFmtId="3" fontId="5" fillId="33" borderId="10" xfId="0" applyNumberFormat="1" applyFont="1" applyFill="1" applyBorder="1" applyAlignment="1" applyProtection="1">
      <alignment/>
      <protection locked="0"/>
    </xf>
    <xf numFmtId="3" fontId="5" fillId="33" borderId="17" xfId="0" applyNumberFormat="1" applyFont="1" applyFill="1" applyBorder="1" applyAlignment="1" applyProtection="1">
      <alignment/>
      <protection locked="0"/>
    </xf>
    <xf numFmtId="3" fontId="5" fillId="33" borderId="17" xfId="0" applyNumberFormat="1" applyFont="1" applyFill="1" applyBorder="1" applyAlignment="1">
      <alignment horizontal="center"/>
    </xf>
    <xf numFmtId="3" fontId="5" fillId="33" borderId="0" xfId="0" applyNumberFormat="1" applyFont="1" applyFill="1" applyBorder="1" applyAlignment="1">
      <alignment/>
    </xf>
    <xf numFmtId="3" fontId="5" fillId="35" borderId="0" xfId="0" applyNumberFormat="1" applyFont="1" applyFill="1" applyAlignment="1" applyProtection="1">
      <alignment/>
      <protection locked="0"/>
    </xf>
    <xf numFmtId="3" fontId="5" fillId="35" borderId="0" xfId="0" applyNumberFormat="1" applyFont="1" applyFill="1" applyAlignment="1">
      <alignment/>
    </xf>
    <xf numFmtId="3" fontId="6" fillId="35" borderId="0" xfId="0" applyNumberFormat="1" applyFont="1" applyFill="1" applyAlignment="1">
      <alignment/>
    </xf>
    <xf numFmtId="180" fontId="4" fillId="0" borderId="11" xfId="0" applyNumberFormat="1" applyFont="1" applyBorder="1" applyAlignment="1" applyProtection="1">
      <alignment horizontal="right"/>
      <protection locked="0"/>
    </xf>
    <xf numFmtId="189" fontId="4" fillId="0" borderId="11" xfId="0" applyNumberFormat="1" applyFont="1" applyBorder="1" applyAlignment="1" applyProtection="1">
      <alignment horizontal="right"/>
      <protection locked="0"/>
    </xf>
    <xf numFmtId="190" fontId="4" fillId="0" borderId="11" xfId="0" applyNumberFormat="1" applyFont="1" applyBorder="1" applyAlignment="1" applyProtection="1">
      <alignment horizontal="right"/>
      <protection locked="0"/>
    </xf>
    <xf numFmtId="3" fontId="5" fillId="33" borderId="20" xfId="0" applyNumberFormat="1" applyFont="1" applyFill="1" applyBorder="1" applyAlignment="1">
      <alignment horizontal="center" vertical="center"/>
    </xf>
    <xf numFmtId="3" fontId="5" fillId="33" borderId="23" xfId="0" applyNumberFormat="1" applyFont="1" applyFill="1" applyBorder="1" applyAlignment="1">
      <alignment horizontal="center" vertical="center"/>
    </xf>
    <xf numFmtId="3" fontId="5" fillId="33" borderId="17" xfId="0" applyNumberFormat="1" applyFont="1" applyFill="1" applyBorder="1" applyAlignment="1">
      <alignment horizontal="center" vertical="center"/>
    </xf>
    <xf numFmtId="3" fontId="5" fillId="33" borderId="20" xfId="0" applyNumberFormat="1" applyFont="1" applyFill="1" applyBorder="1" applyAlignment="1" applyProtection="1">
      <alignment horizontal="center" vertical="center"/>
      <protection locked="0"/>
    </xf>
    <xf numFmtId="3" fontId="5" fillId="33" borderId="23" xfId="0" applyNumberFormat="1" applyFont="1" applyFill="1" applyBorder="1" applyAlignment="1" applyProtection="1">
      <alignment horizontal="center" vertical="center"/>
      <protection locked="0"/>
    </xf>
    <xf numFmtId="3" fontId="5" fillId="33" borderId="17" xfId="0" applyNumberFormat="1" applyFont="1" applyFill="1" applyBorder="1" applyAlignment="1" applyProtection="1">
      <alignment horizontal="center" vertical="center"/>
      <protection locked="0"/>
    </xf>
    <xf numFmtId="3" fontId="5" fillId="33" borderId="25" xfId="0" applyNumberFormat="1" applyFont="1" applyFill="1" applyBorder="1" applyAlignment="1">
      <alignment horizontal="center" vertical="center"/>
    </xf>
    <xf numFmtId="3" fontId="5" fillId="33" borderId="24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44"/>
  <sheetViews>
    <sheetView showGridLines="0" tabSelected="1" zoomScalePageLayoutView="0" workbookViewId="0" topLeftCell="A1">
      <selection activeCell="B2" sqref="B2"/>
    </sheetView>
  </sheetViews>
  <sheetFormatPr defaultColWidth="9.140625" defaultRowHeight="15"/>
  <cols>
    <col min="1" max="1" width="12.8515625" style="0" customWidth="1"/>
    <col min="2" max="2" width="8.421875" style="0" customWidth="1"/>
    <col min="3" max="3" width="7.140625" style="0" customWidth="1"/>
    <col min="4" max="8" width="6.421875" style="0" customWidth="1"/>
    <col min="9" max="9" width="6.57421875" style="0" customWidth="1"/>
    <col min="10" max="12" width="6.421875" style="0" customWidth="1"/>
    <col min="13" max="13" width="6.7109375" style="0" customWidth="1"/>
    <col min="14" max="15" width="6.28125" style="0" customWidth="1"/>
    <col min="16" max="16" width="6.421875" style="0" customWidth="1"/>
  </cols>
  <sheetData>
    <row r="1" spans="1:16" ht="17.25">
      <c r="A1" s="13"/>
      <c r="B1" s="41" t="s">
        <v>56</v>
      </c>
      <c r="C1" s="40"/>
      <c r="D1" s="39"/>
      <c r="E1" s="39"/>
      <c r="F1" s="39"/>
      <c r="G1" s="39"/>
      <c r="H1" s="39"/>
      <c r="I1" s="39"/>
      <c r="J1" s="39"/>
      <c r="K1" s="13"/>
      <c r="L1" s="18" t="s">
        <v>1</v>
      </c>
      <c r="M1" s="13"/>
      <c r="N1" s="13"/>
      <c r="O1" s="13"/>
      <c r="P1" s="13"/>
    </row>
    <row r="2" spans="1:16" ht="13.5">
      <c r="A2" s="13"/>
      <c r="B2" s="21" t="s">
        <v>48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14.25" thickBo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8"/>
      <c r="O3" s="13"/>
      <c r="P3" s="22" t="s">
        <v>2</v>
      </c>
    </row>
    <row r="4" spans="1:16" ht="18" customHeight="1" thickTop="1">
      <c r="A4" s="51" t="s">
        <v>6</v>
      </c>
      <c r="B4" s="23"/>
      <c r="C4" s="15" t="s">
        <v>3</v>
      </c>
      <c r="D4" s="20"/>
      <c r="E4" s="20"/>
      <c r="F4" s="20"/>
      <c r="G4" s="20"/>
      <c r="H4" s="20"/>
      <c r="I4" s="16"/>
      <c r="J4" s="19"/>
      <c r="K4" s="14" t="s">
        <v>4</v>
      </c>
      <c r="L4" s="14"/>
      <c r="M4" s="14"/>
      <c r="N4" s="14"/>
      <c r="O4" s="14"/>
      <c r="P4" s="14"/>
    </row>
    <row r="5" spans="1:16" ht="15" customHeight="1">
      <c r="A5" s="52"/>
      <c r="B5" s="24"/>
      <c r="C5" s="45" t="s">
        <v>14</v>
      </c>
      <c r="D5" s="48" t="s">
        <v>49</v>
      </c>
      <c r="E5" s="25"/>
      <c r="F5" s="26" t="s">
        <v>5</v>
      </c>
      <c r="G5" s="25"/>
      <c r="H5" s="25"/>
      <c r="I5" s="25"/>
      <c r="J5" s="45" t="s">
        <v>14</v>
      </c>
      <c r="K5" s="25"/>
      <c r="L5" s="25"/>
      <c r="M5" s="25"/>
      <c r="N5" s="27"/>
      <c r="O5" s="28"/>
      <c r="P5" s="27"/>
    </row>
    <row r="6" spans="1:16" ht="15" customHeight="1">
      <c r="A6" s="52"/>
      <c r="B6" s="29" t="s">
        <v>7</v>
      </c>
      <c r="C6" s="46"/>
      <c r="D6" s="49"/>
      <c r="E6" s="30" t="s">
        <v>50</v>
      </c>
      <c r="F6" s="30" t="s">
        <v>8</v>
      </c>
      <c r="G6" s="31" t="s">
        <v>9</v>
      </c>
      <c r="H6" s="31" t="s">
        <v>10</v>
      </c>
      <c r="I6" s="31" t="s">
        <v>51</v>
      </c>
      <c r="J6" s="46"/>
      <c r="K6" s="30" t="s">
        <v>52</v>
      </c>
      <c r="L6" s="30" t="s">
        <v>11</v>
      </c>
      <c r="M6" s="31" t="s">
        <v>53</v>
      </c>
      <c r="N6" s="32" t="s">
        <v>13</v>
      </c>
      <c r="O6" s="33"/>
      <c r="P6" s="29" t="s">
        <v>54</v>
      </c>
    </row>
    <row r="7" spans="1:16" ht="15" customHeight="1">
      <c r="A7" s="52"/>
      <c r="B7" s="24"/>
      <c r="C7" s="46"/>
      <c r="D7" s="49"/>
      <c r="E7" s="30" t="s">
        <v>15</v>
      </c>
      <c r="F7" s="30" t="s">
        <v>12</v>
      </c>
      <c r="G7" s="31" t="s">
        <v>16</v>
      </c>
      <c r="H7" s="31" t="s">
        <v>16</v>
      </c>
      <c r="I7" s="31" t="s">
        <v>55</v>
      </c>
      <c r="J7" s="46"/>
      <c r="K7" s="30" t="s">
        <v>15</v>
      </c>
      <c r="L7" s="30" t="s">
        <v>17</v>
      </c>
      <c r="M7" s="31" t="s">
        <v>18</v>
      </c>
      <c r="N7" s="34"/>
      <c r="O7" s="35"/>
      <c r="P7" s="29" t="s">
        <v>15</v>
      </c>
    </row>
    <row r="8" spans="1:16" ht="18" customHeight="1">
      <c r="A8" s="53"/>
      <c r="B8" s="34"/>
      <c r="C8" s="47"/>
      <c r="D8" s="50"/>
      <c r="E8" s="36"/>
      <c r="F8" s="37" t="s">
        <v>18</v>
      </c>
      <c r="G8" s="36" t="s">
        <v>15</v>
      </c>
      <c r="H8" s="36" t="s">
        <v>15</v>
      </c>
      <c r="I8" s="36" t="s">
        <v>15</v>
      </c>
      <c r="J8" s="47"/>
      <c r="K8" s="36"/>
      <c r="L8" s="36"/>
      <c r="M8" s="36"/>
      <c r="N8" s="17" t="s">
        <v>19</v>
      </c>
      <c r="O8" s="17" t="s">
        <v>20</v>
      </c>
      <c r="P8" s="34"/>
    </row>
    <row r="9" spans="1:16" ht="15.75" customHeight="1">
      <c r="A9" s="2"/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15.75" customHeight="1">
      <c r="A10" s="11" t="s">
        <v>21</v>
      </c>
      <c r="B10" s="43">
        <f>+C10+J10</f>
        <v>596</v>
      </c>
      <c r="C10" s="12">
        <f>+C12+C14+C30+C39</f>
        <v>244</v>
      </c>
      <c r="D10" s="12">
        <v>9</v>
      </c>
      <c r="E10" s="12">
        <f>+E14+E30+E12</f>
        <v>125</v>
      </c>
      <c r="F10" s="12">
        <f>+F14+F30+F39</f>
        <v>94</v>
      </c>
      <c r="G10" s="12">
        <v>11</v>
      </c>
      <c r="H10" s="12">
        <v>5</v>
      </c>
      <c r="I10" s="6" t="s">
        <v>0</v>
      </c>
      <c r="J10" s="12">
        <v>352</v>
      </c>
      <c r="K10" s="12">
        <v>219</v>
      </c>
      <c r="L10" s="12">
        <v>35</v>
      </c>
      <c r="M10" s="12">
        <v>53</v>
      </c>
      <c r="N10" s="12">
        <v>8</v>
      </c>
      <c r="O10" s="12">
        <v>33</v>
      </c>
      <c r="P10" s="12">
        <v>4</v>
      </c>
    </row>
    <row r="11" spans="1:16" ht="9.75" customHeight="1">
      <c r="A11" s="2"/>
      <c r="B11" s="4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15.75" customHeight="1">
      <c r="A12" s="11" t="s">
        <v>22</v>
      </c>
      <c r="B12" s="43">
        <f aca="true" t="shared" si="0" ref="B12:B34">+C12+J12</f>
        <v>22</v>
      </c>
      <c r="C12" s="12">
        <v>10</v>
      </c>
      <c r="D12" s="12" t="s">
        <v>0</v>
      </c>
      <c r="E12" s="12">
        <v>10</v>
      </c>
      <c r="F12" s="12" t="s">
        <v>0</v>
      </c>
      <c r="G12" s="12" t="s">
        <v>0</v>
      </c>
      <c r="H12" s="12" t="s">
        <v>0</v>
      </c>
      <c r="I12" s="12" t="s">
        <v>0</v>
      </c>
      <c r="J12" s="12">
        <v>12</v>
      </c>
      <c r="K12" s="12">
        <v>12</v>
      </c>
      <c r="L12" s="12" t="s">
        <v>0</v>
      </c>
      <c r="M12" s="12" t="s">
        <v>0</v>
      </c>
      <c r="N12" s="12" t="s">
        <v>0</v>
      </c>
      <c r="O12" s="12" t="s">
        <v>0</v>
      </c>
      <c r="P12" s="12" t="s">
        <v>0</v>
      </c>
    </row>
    <row r="13" spans="1:16" ht="9.75" customHeight="1">
      <c r="A13" s="2"/>
      <c r="B13" s="4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15.75" customHeight="1">
      <c r="A14" s="11" t="s">
        <v>23</v>
      </c>
      <c r="B14" s="43">
        <f>+C14+J14</f>
        <v>533</v>
      </c>
      <c r="C14" s="12">
        <f>SUM(C16:C28)</f>
        <v>223</v>
      </c>
      <c r="D14" s="12">
        <f aca="true" t="shared" si="1" ref="D14:P14">SUM(D16:D28)</f>
        <v>9</v>
      </c>
      <c r="E14" s="12">
        <f t="shared" si="1"/>
        <v>113</v>
      </c>
      <c r="F14" s="12">
        <f t="shared" si="1"/>
        <v>88</v>
      </c>
      <c r="G14" s="12">
        <f t="shared" si="1"/>
        <v>8</v>
      </c>
      <c r="H14" s="12">
        <f t="shared" si="1"/>
        <v>5</v>
      </c>
      <c r="I14" s="12" t="s">
        <v>0</v>
      </c>
      <c r="J14" s="12">
        <f t="shared" si="1"/>
        <v>310</v>
      </c>
      <c r="K14" s="12">
        <f t="shared" si="1"/>
        <v>196</v>
      </c>
      <c r="L14" s="12">
        <f t="shared" si="1"/>
        <v>29</v>
      </c>
      <c r="M14" s="12">
        <f t="shared" si="1"/>
        <v>45</v>
      </c>
      <c r="N14" s="12">
        <f t="shared" si="1"/>
        <v>6</v>
      </c>
      <c r="O14" s="12">
        <f t="shared" si="1"/>
        <v>30</v>
      </c>
      <c r="P14" s="12">
        <f t="shared" si="1"/>
        <v>4</v>
      </c>
    </row>
    <row r="15" spans="1:16" ht="9.75" customHeight="1">
      <c r="A15" s="2"/>
      <c r="B15" s="42"/>
      <c r="C15" s="12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5.75" customHeight="1">
      <c r="A16" s="38" t="s">
        <v>24</v>
      </c>
      <c r="B16" s="44">
        <f t="shared" si="0"/>
        <v>80.5</v>
      </c>
      <c r="C16" s="4">
        <f>+D16+E16+F16+G16</f>
        <v>38.5</v>
      </c>
      <c r="D16" s="6">
        <v>2</v>
      </c>
      <c r="E16" s="6">
        <v>17</v>
      </c>
      <c r="F16" s="6">
        <v>18.5</v>
      </c>
      <c r="G16" s="6">
        <v>1</v>
      </c>
      <c r="H16" s="6" t="s">
        <v>0</v>
      </c>
      <c r="I16" s="6" t="s">
        <v>0</v>
      </c>
      <c r="J16" s="6">
        <f>+K16+L16+M16+O16+P16</f>
        <v>42</v>
      </c>
      <c r="K16" s="6">
        <v>29</v>
      </c>
      <c r="L16" s="6">
        <v>2</v>
      </c>
      <c r="M16" s="6">
        <v>8</v>
      </c>
      <c r="N16" s="6" t="s">
        <v>0</v>
      </c>
      <c r="O16" s="6">
        <v>2</v>
      </c>
      <c r="P16" s="6">
        <v>1</v>
      </c>
    </row>
    <row r="17" spans="1:16" ht="15.75" customHeight="1">
      <c r="A17" s="38" t="s">
        <v>25</v>
      </c>
      <c r="B17" s="43">
        <f t="shared" si="0"/>
        <v>26</v>
      </c>
      <c r="C17" s="6">
        <f>+E17+F17</f>
        <v>7</v>
      </c>
      <c r="D17" s="6" t="s">
        <v>0</v>
      </c>
      <c r="E17" s="6">
        <v>5</v>
      </c>
      <c r="F17" s="6">
        <v>2</v>
      </c>
      <c r="G17" s="6" t="s">
        <v>0</v>
      </c>
      <c r="H17" s="6" t="s">
        <v>0</v>
      </c>
      <c r="I17" s="6" t="s">
        <v>0</v>
      </c>
      <c r="J17" s="6">
        <f>+K17+L17+M17+N17+O17</f>
        <v>19</v>
      </c>
      <c r="K17" s="6">
        <v>12</v>
      </c>
      <c r="L17" s="6">
        <v>2</v>
      </c>
      <c r="M17" s="6">
        <v>3</v>
      </c>
      <c r="N17" s="6">
        <v>1</v>
      </c>
      <c r="O17" s="6">
        <v>1</v>
      </c>
      <c r="P17" s="6" t="s">
        <v>0</v>
      </c>
    </row>
    <row r="18" spans="1:16" ht="15.75" customHeight="1">
      <c r="A18" s="38" t="s">
        <v>26</v>
      </c>
      <c r="B18" s="42">
        <f t="shared" si="0"/>
        <v>101.45</v>
      </c>
      <c r="C18" s="6">
        <f>+D18+E18+F18+G18+H18</f>
        <v>41.25</v>
      </c>
      <c r="D18" s="6">
        <v>1</v>
      </c>
      <c r="E18" s="6">
        <v>22</v>
      </c>
      <c r="F18" s="6">
        <v>16.25</v>
      </c>
      <c r="G18" s="6">
        <v>1</v>
      </c>
      <c r="H18" s="6">
        <v>1</v>
      </c>
      <c r="I18" s="6" t="s">
        <v>0</v>
      </c>
      <c r="J18" s="6">
        <f>+K18+L18+M18+O18+P18</f>
        <v>60.2</v>
      </c>
      <c r="K18" s="6">
        <v>45</v>
      </c>
      <c r="L18" s="6">
        <v>3</v>
      </c>
      <c r="M18" s="6">
        <v>7</v>
      </c>
      <c r="N18" s="6" t="s">
        <v>0</v>
      </c>
      <c r="O18" s="6">
        <v>4</v>
      </c>
      <c r="P18" s="6">
        <v>1.2</v>
      </c>
    </row>
    <row r="19" spans="1:16" ht="15.75" customHeight="1">
      <c r="A19" s="38" t="s">
        <v>46</v>
      </c>
      <c r="B19" s="44">
        <f t="shared" si="0"/>
        <v>69.1</v>
      </c>
      <c r="C19" s="6">
        <f>+E19+F19+G19</f>
        <v>37</v>
      </c>
      <c r="D19" s="6" t="s">
        <v>0</v>
      </c>
      <c r="E19" s="6">
        <v>15</v>
      </c>
      <c r="F19" s="6">
        <v>21</v>
      </c>
      <c r="G19" s="6">
        <v>1</v>
      </c>
      <c r="H19" s="6" t="s">
        <v>0</v>
      </c>
      <c r="I19" s="6" t="s">
        <v>0</v>
      </c>
      <c r="J19" s="6">
        <f>+K19+L19+M19+O19+P19</f>
        <v>32.1</v>
      </c>
      <c r="K19" s="6">
        <v>18.5</v>
      </c>
      <c r="L19" s="6">
        <v>4</v>
      </c>
      <c r="M19" s="6">
        <v>6</v>
      </c>
      <c r="N19" s="6" t="s">
        <v>0</v>
      </c>
      <c r="O19" s="6">
        <v>3</v>
      </c>
      <c r="P19" s="6">
        <v>0.6</v>
      </c>
    </row>
    <row r="20" spans="1:16" ht="15.75" customHeight="1">
      <c r="A20" s="38" t="s">
        <v>27</v>
      </c>
      <c r="B20" s="42">
        <f t="shared" si="0"/>
        <v>76.25</v>
      </c>
      <c r="C20" s="6">
        <f>+D20+E20+F20+G20</f>
        <v>47.25</v>
      </c>
      <c r="D20" s="6">
        <v>5</v>
      </c>
      <c r="E20" s="6">
        <v>32</v>
      </c>
      <c r="F20" s="6">
        <v>7.25</v>
      </c>
      <c r="G20" s="6">
        <v>3</v>
      </c>
      <c r="H20" s="6" t="s">
        <v>0</v>
      </c>
      <c r="I20" s="6" t="s">
        <v>0</v>
      </c>
      <c r="J20" s="6">
        <f>+K20+L20+M20+O20</f>
        <v>29</v>
      </c>
      <c r="K20" s="6">
        <v>22</v>
      </c>
      <c r="L20" s="6">
        <v>2</v>
      </c>
      <c r="M20" s="6">
        <v>4</v>
      </c>
      <c r="N20" s="6" t="s">
        <v>0</v>
      </c>
      <c r="O20" s="6">
        <v>1</v>
      </c>
      <c r="P20" s="6" t="s">
        <v>0</v>
      </c>
    </row>
    <row r="21" spans="1:16" ht="15.75" customHeight="1">
      <c r="A21" s="38" t="s">
        <v>28</v>
      </c>
      <c r="B21" s="44">
        <f t="shared" si="0"/>
        <v>5.5</v>
      </c>
      <c r="C21" s="6">
        <f>+E21+F21</f>
        <v>1.5</v>
      </c>
      <c r="D21" s="6" t="s">
        <v>0</v>
      </c>
      <c r="E21" s="6">
        <v>1</v>
      </c>
      <c r="F21" s="6">
        <v>0.5</v>
      </c>
      <c r="G21" s="6" t="s">
        <v>0</v>
      </c>
      <c r="H21" s="6" t="s">
        <v>0</v>
      </c>
      <c r="I21" s="6" t="s">
        <v>0</v>
      </c>
      <c r="J21" s="6">
        <f>+K21+O21+P21</f>
        <v>4</v>
      </c>
      <c r="K21" s="6">
        <v>2</v>
      </c>
      <c r="L21" s="6" t="s">
        <v>0</v>
      </c>
      <c r="M21" s="6" t="s">
        <v>0</v>
      </c>
      <c r="N21" s="6" t="s">
        <v>0</v>
      </c>
      <c r="O21" s="6">
        <v>1</v>
      </c>
      <c r="P21" s="6">
        <v>1</v>
      </c>
    </row>
    <row r="22" spans="1:16" ht="15.75" customHeight="1">
      <c r="A22" s="38" t="s">
        <v>29</v>
      </c>
      <c r="B22" s="44">
        <f t="shared" si="0"/>
        <v>64.2</v>
      </c>
      <c r="C22" s="6">
        <f>+D22+E22+F22+H22</f>
        <v>18</v>
      </c>
      <c r="D22" s="6">
        <v>1</v>
      </c>
      <c r="E22" s="6">
        <v>12</v>
      </c>
      <c r="F22" s="6">
        <v>3</v>
      </c>
      <c r="G22" s="6" t="s">
        <v>0</v>
      </c>
      <c r="H22" s="6">
        <v>2</v>
      </c>
      <c r="I22" s="6" t="s">
        <v>0</v>
      </c>
      <c r="J22" s="6">
        <f>+K22+L22+M22+O22+P22</f>
        <v>46.2</v>
      </c>
      <c r="K22" s="6">
        <v>31</v>
      </c>
      <c r="L22" s="6">
        <v>5</v>
      </c>
      <c r="M22" s="6">
        <v>6</v>
      </c>
      <c r="N22" s="6" t="s">
        <v>0</v>
      </c>
      <c r="O22" s="6">
        <v>4</v>
      </c>
      <c r="P22" s="6">
        <v>0.2</v>
      </c>
    </row>
    <row r="23" spans="1:16" ht="15.75" customHeight="1">
      <c r="A23" s="38" t="s">
        <v>47</v>
      </c>
      <c r="B23" s="43">
        <f t="shared" si="0"/>
        <v>10</v>
      </c>
      <c r="C23" s="6">
        <f>+E23+F23</f>
        <v>4</v>
      </c>
      <c r="D23" s="6" t="s">
        <v>0</v>
      </c>
      <c r="E23" s="6">
        <v>2</v>
      </c>
      <c r="F23" s="6">
        <v>2</v>
      </c>
      <c r="G23" s="6" t="s">
        <v>0</v>
      </c>
      <c r="H23" s="6" t="s">
        <v>0</v>
      </c>
      <c r="I23" s="6" t="s">
        <v>0</v>
      </c>
      <c r="J23" s="6">
        <f>+K23+L23+M23+O23</f>
        <v>6</v>
      </c>
      <c r="K23" s="6">
        <v>2</v>
      </c>
      <c r="L23" s="6">
        <v>1</v>
      </c>
      <c r="M23" s="6">
        <v>2</v>
      </c>
      <c r="N23" s="6" t="s">
        <v>0</v>
      </c>
      <c r="O23" s="6">
        <v>1</v>
      </c>
      <c r="P23" s="6" t="s">
        <v>0</v>
      </c>
    </row>
    <row r="24" spans="1:16" ht="15.75" customHeight="1">
      <c r="A24" s="38" t="s">
        <v>30</v>
      </c>
      <c r="B24" s="44">
        <f t="shared" si="0"/>
        <v>37.5</v>
      </c>
      <c r="C24" s="6">
        <f>+E24+F24+G24</f>
        <v>11.5</v>
      </c>
      <c r="D24" s="6" t="s">
        <v>0</v>
      </c>
      <c r="E24" s="6">
        <v>3</v>
      </c>
      <c r="F24" s="6">
        <v>6.5</v>
      </c>
      <c r="G24" s="6">
        <v>2</v>
      </c>
      <c r="H24" s="6" t="s">
        <v>0</v>
      </c>
      <c r="I24" s="6" t="s">
        <v>0</v>
      </c>
      <c r="J24" s="6">
        <f>+K24+L24+M24+N24+O24</f>
        <v>26</v>
      </c>
      <c r="K24" s="6">
        <v>9</v>
      </c>
      <c r="L24" s="6">
        <v>4</v>
      </c>
      <c r="M24" s="6">
        <v>6</v>
      </c>
      <c r="N24" s="6">
        <v>1</v>
      </c>
      <c r="O24" s="6">
        <v>6</v>
      </c>
      <c r="P24" s="6" t="s">
        <v>0</v>
      </c>
    </row>
    <row r="25" spans="1:16" ht="15.75" customHeight="1">
      <c r="A25" s="38" t="s">
        <v>31</v>
      </c>
      <c r="B25" s="44">
        <f t="shared" si="0"/>
        <v>10.5</v>
      </c>
      <c r="C25" s="6">
        <f>+E25+F25+H25</f>
        <v>4</v>
      </c>
      <c r="D25" s="6" t="s">
        <v>0</v>
      </c>
      <c r="E25" s="6">
        <v>1</v>
      </c>
      <c r="F25" s="6">
        <v>2</v>
      </c>
      <c r="G25" s="6" t="s">
        <v>0</v>
      </c>
      <c r="H25" s="6">
        <v>1</v>
      </c>
      <c r="I25" s="6" t="s">
        <v>0</v>
      </c>
      <c r="J25" s="6">
        <f>+K25+N25</f>
        <v>6.5</v>
      </c>
      <c r="K25" s="6">
        <v>5.5</v>
      </c>
      <c r="L25" s="6" t="s">
        <v>0</v>
      </c>
      <c r="M25" s="6" t="s">
        <v>0</v>
      </c>
      <c r="N25" s="6">
        <v>1</v>
      </c>
      <c r="O25" s="6" t="s">
        <v>0</v>
      </c>
      <c r="P25" s="6" t="s">
        <v>0</v>
      </c>
    </row>
    <row r="26" spans="1:16" ht="15.75" customHeight="1">
      <c r="A26" s="38" t="s">
        <v>32</v>
      </c>
      <c r="B26" s="43">
        <f t="shared" si="0"/>
        <v>16</v>
      </c>
      <c r="C26" s="6">
        <f>+F26</f>
        <v>7</v>
      </c>
      <c r="D26" s="6" t="s">
        <v>0</v>
      </c>
      <c r="E26" s="6" t="s">
        <v>0</v>
      </c>
      <c r="F26" s="6">
        <v>7</v>
      </c>
      <c r="G26" s="6" t="s">
        <v>0</v>
      </c>
      <c r="H26" s="6" t="s">
        <v>0</v>
      </c>
      <c r="I26" s="6" t="s">
        <v>0</v>
      </c>
      <c r="J26" s="6">
        <f>+K26+L26+M26+N26+O26</f>
        <v>9</v>
      </c>
      <c r="K26" s="6">
        <v>2</v>
      </c>
      <c r="L26" s="6">
        <v>1</v>
      </c>
      <c r="M26" s="6">
        <v>1</v>
      </c>
      <c r="N26" s="6">
        <v>3</v>
      </c>
      <c r="O26" s="6">
        <v>2</v>
      </c>
      <c r="P26" s="6" t="s">
        <v>0</v>
      </c>
    </row>
    <row r="27" spans="1:16" ht="15.75" customHeight="1">
      <c r="A27" s="38" t="s">
        <v>33</v>
      </c>
      <c r="B27" s="44">
        <f t="shared" si="0"/>
        <v>19.5</v>
      </c>
      <c r="C27" s="6">
        <f>+E27+F27+H27</f>
        <v>4.5</v>
      </c>
      <c r="D27" s="6" t="s">
        <v>0</v>
      </c>
      <c r="E27" s="6">
        <v>2</v>
      </c>
      <c r="F27" s="6">
        <v>1.5</v>
      </c>
      <c r="G27" s="6" t="s">
        <v>0</v>
      </c>
      <c r="H27" s="6">
        <v>1</v>
      </c>
      <c r="I27" s="6" t="s">
        <v>0</v>
      </c>
      <c r="J27" s="6">
        <f>+K27+L27+M27+O27</f>
        <v>15</v>
      </c>
      <c r="K27" s="6">
        <v>5</v>
      </c>
      <c r="L27" s="6">
        <v>3</v>
      </c>
      <c r="M27" s="6">
        <v>2</v>
      </c>
      <c r="N27" s="6" t="s">
        <v>0</v>
      </c>
      <c r="O27" s="6">
        <v>5</v>
      </c>
      <c r="P27" s="6" t="s">
        <v>0</v>
      </c>
    </row>
    <row r="28" spans="1:16" ht="15.75" customHeight="1">
      <c r="A28" s="38" t="s">
        <v>34</v>
      </c>
      <c r="B28" s="44">
        <f t="shared" si="0"/>
        <v>16.5</v>
      </c>
      <c r="C28" s="6">
        <f>+E28+F28</f>
        <v>1.5</v>
      </c>
      <c r="D28" s="6" t="s">
        <v>0</v>
      </c>
      <c r="E28" s="6">
        <v>1</v>
      </c>
      <c r="F28" s="6">
        <v>0.5</v>
      </c>
      <c r="G28" s="6" t="s">
        <v>0</v>
      </c>
      <c r="H28" s="6" t="s">
        <v>0</v>
      </c>
      <c r="I28" s="6" t="s">
        <v>0</v>
      </c>
      <c r="J28" s="6">
        <f>+K28+L28</f>
        <v>15</v>
      </c>
      <c r="K28" s="6">
        <v>13</v>
      </c>
      <c r="L28" s="6">
        <v>2</v>
      </c>
      <c r="M28" s="6" t="s">
        <v>0</v>
      </c>
      <c r="N28" s="6" t="s">
        <v>0</v>
      </c>
      <c r="O28" s="6" t="s">
        <v>0</v>
      </c>
      <c r="P28" s="6" t="s">
        <v>0</v>
      </c>
    </row>
    <row r="29" spans="1:16" ht="9.75" customHeight="1">
      <c r="A29" s="2"/>
      <c r="B29" s="42"/>
      <c r="C29" s="6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5.75" customHeight="1">
      <c r="A30" s="11" t="s">
        <v>35</v>
      </c>
      <c r="B30" s="43">
        <f t="shared" si="0"/>
        <v>37</v>
      </c>
      <c r="C30" s="12">
        <v>7</v>
      </c>
      <c r="D30" s="12" t="s">
        <v>0</v>
      </c>
      <c r="E30" s="12">
        <v>2</v>
      </c>
      <c r="F30" s="12">
        <v>2</v>
      </c>
      <c r="G30" s="12">
        <v>3</v>
      </c>
      <c r="H30" s="12" t="s">
        <v>0</v>
      </c>
      <c r="I30" s="12" t="s">
        <v>0</v>
      </c>
      <c r="J30" s="12">
        <v>30</v>
      </c>
      <c r="K30" s="12">
        <v>11</v>
      </c>
      <c r="L30" s="12">
        <v>6</v>
      </c>
      <c r="M30" s="12">
        <v>8</v>
      </c>
      <c r="N30" s="12">
        <v>2</v>
      </c>
      <c r="O30" s="12">
        <v>3</v>
      </c>
      <c r="P30" s="12" t="s">
        <v>0</v>
      </c>
    </row>
    <row r="31" spans="1:16" ht="9.75" customHeight="1">
      <c r="A31" s="2"/>
      <c r="B31" s="42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5.75" customHeight="1">
      <c r="A32" s="38" t="s">
        <v>36</v>
      </c>
      <c r="B32" s="43">
        <f t="shared" si="0"/>
        <v>10</v>
      </c>
      <c r="C32" s="6">
        <v>5</v>
      </c>
      <c r="D32" s="6" t="s">
        <v>0</v>
      </c>
      <c r="E32" s="6">
        <v>1</v>
      </c>
      <c r="F32" s="6">
        <v>1</v>
      </c>
      <c r="G32" s="6">
        <v>3</v>
      </c>
      <c r="H32" s="6" t="s">
        <v>0</v>
      </c>
      <c r="I32" s="6" t="s">
        <v>0</v>
      </c>
      <c r="J32" s="6">
        <f>+K32+M32+N32+O32</f>
        <v>5</v>
      </c>
      <c r="K32" s="6">
        <v>2</v>
      </c>
      <c r="L32" s="6" t="s">
        <v>0</v>
      </c>
      <c r="M32" s="6">
        <v>1</v>
      </c>
      <c r="N32" s="6">
        <v>1</v>
      </c>
      <c r="O32" s="6">
        <v>1</v>
      </c>
      <c r="P32" s="6" t="s">
        <v>0</v>
      </c>
    </row>
    <row r="33" spans="1:16" ht="15.75" customHeight="1">
      <c r="A33" s="38" t="s">
        <v>37</v>
      </c>
      <c r="B33" s="43">
        <v>1</v>
      </c>
      <c r="C33" s="6" t="s">
        <v>0</v>
      </c>
      <c r="D33" s="6" t="s">
        <v>0</v>
      </c>
      <c r="E33" s="6" t="s">
        <v>0</v>
      </c>
      <c r="F33" s="6" t="s">
        <v>0</v>
      </c>
      <c r="G33" s="6" t="s">
        <v>0</v>
      </c>
      <c r="H33" s="6" t="s">
        <v>0</v>
      </c>
      <c r="I33" s="6" t="s">
        <v>0</v>
      </c>
      <c r="J33" s="6">
        <f>+K33</f>
        <v>1</v>
      </c>
      <c r="K33" s="6">
        <v>1</v>
      </c>
      <c r="L33" s="6" t="s">
        <v>0</v>
      </c>
      <c r="M33" s="6" t="s">
        <v>0</v>
      </c>
      <c r="N33" s="6" t="s">
        <v>0</v>
      </c>
      <c r="O33" s="6" t="s">
        <v>0</v>
      </c>
      <c r="P33" s="6" t="s">
        <v>0</v>
      </c>
    </row>
    <row r="34" spans="1:16" ht="15.75" customHeight="1">
      <c r="A34" s="38" t="s">
        <v>38</v>
      </c>
      <c r="B34" s="43">
        <f t="shared" si="0"/>
        <v>6</v>
      </c>
      <c r="C34" s="6">
        <v>1</v>
      </c>
      <c r="D34" s="6" t="s">
        <v>0</v>
      </c>
      <c r="E34" s="6">
        <v>1</v>
      </c>
      <c r="F34" s="6" t="s">
        <v>0</v>
      </c>
      <c r="G34" s="6" t="s">
        <v>0</v>
      </c>
      <c r="H34" s="6" t="s">
        <v>0</v>
      </c>
      <c r="I34" s="6" t="s">
        <v>0</v>
      </c>
      <c r="J34" s="6">
        <v>5</v>
      </c>
      <c r="K34" s="6">
        <v>1</v>
      </c>
      <c r="L34" s="6" t="s">
        <v>0</v>
      </c>
      <c r="M34" s="6">
        <v>3</v>
      </c>
      <c r="N34" s="6" t="s">
        <v>0</v>
      </c>
      <c r="O34" s="6">
        <v>1</v>
      </c>
      <c r="P34" s="6" t="s">
        <v>0</v>
      </c>
    </row>
    <row r="35" spans="1:16" ht="15.75" customHeight="1">
      <c r="A35" s="38" t="s">
        <v>39</v>
      </c>
      <c r="B35" s="43">
        <v>6</v>
      </c>
      <c r="C35" s="6" t="s">
        <v>0</v>
      </c>
      <c r="D35" s="6" t="s">
        <v>0</v>
      </c>
      <c r="E35" s="6" t="s">
        <v>0</v>
      </c>
      <c r="F35" s="6" t="s">
        <v>0</v>
      </c>
      <c r="G35" s="6" t="s">
        <v>0</v>
      </c>
      <c r="H35" s="6" t="s">
        <v>0</v>
      </c>
      <c r="I35" s="6" t="s">
        <v>0</v>
      </c>
      <c r="J35" s="6">
        <v>6</v>
      </c>
      <c r="K35" s="6">
        <v>2</v>
      </c>
      <c r="L35" s="6">
        <v>2</v>
      </c>
      <c r="M35" s="6">
        <v>1</v>
      </c>
      <c r="N35" s="6" t="s">
        <v>0</v>
      </c>
      <c r="O35" s="6">
        <v>1</v>
      </c>
      <c r="P35" s="6" t="s">
        <v>0</v>
      </c>
    </row>
    <row r="36" spans="1:16" ht="15.75" customHeight="1">
      <c r="A36" s="38" t="s">
        <v>40</v>
      </c>
      <c r="B36" s="43">
        <v>8</v>
      </c>
      <c r="C36" s="6" t="s">
        <v>0</v>
      </c>
      <c r="D36" s="6" t="s">
        <v>0</v>
      </c>
      <c r="E36" s="6" t="s">
        <v>0</v>
      </c>
      <c r="F36" s="6" t="s">
        <v>0</v>
      </c>
      <c r="G36" s="6" t="s">
        <v>0</v>
      </c>
      <c r="H36" s="6" t="s">
        <v>0</v>
      </c>
      <c r="I36" s="6" t="s">
        <v>0</v>
      </c>
      <c r="J36" s="6">
        <v>8</v>
      </c>
      <c r="K36" s="6">
        <v>4</v>
      </c>
      <c r="L36" s="6">
        <v>3</v>
      </c>
      <c r="M36" s="6" t="s">
        <v>0</v>
      </c>
      <c r="N36" s="6">
        <v>1</v>
      </c>
      <c r="O36" s="6" t="s">
        <v>0</v>
      </c>
      <c r="P36" s="6" t="s">
        <v>0</v>
      </c>
    </row>
    <row r="37" spans="1:16" ht="15.75" customHeight="1">
      <c r="A37" s="38" t="s">
        <v>41</v>
      </c>
      <c r="B37" s="43">
        <v>6</v>
      </c>
      <c r="C37" s="6">
        <v>1</v>
      </c>
      <c r="D37" s="6" t="s">
        <v>0</v>
      </c>
      <c r="E37" s="6" t="s">
        <v>0</v>
      </c>
      <c r="F37" s="6">
        <v>1</v>
      </c>
      <c r="G37" s="6" t="s">
        <v>0</v>
      </c>
      <c r="H37" s="6" t="s">
        <v>0</v>
      </c>
      <c r="I37" s="6" t="s">
        <v>0</v>
      </c>
      <c r="J37" s="6">
        <v>5</v>
      </c>
      <c r="K37" s="6">
        <v>1</v>
      </c>
      <c r="L37" s="6">
        <v>1</v>
      </c>
      <c r="M37" s="6">
        <v>3</v>
      </c>
      <c r="N37" s="6" t="s">
        <v>0</v>
      </c>
      <c r="O37" s="6" t="s">
        <v>0</v>
      </c>
      <c r="P37" s="6" t="s">
        <v>0</v>
      </c>
    </row>
    <row r="38" spans="1:16" ht="9.75" customHeight="1">
      <c r="A38" s="5" t="s">
        <v>43</v>
      </c>
      <c r="B38" s="42"/>
      <c r="C38" s="6" t="s">
        <v>44</v>
      </c>
      <c r="D38" s="6" t="s">
        <v>44</v>
      </c>
      <c r="E38" s="6" t="s">
        <v>44</v>
      </c>
      <c r="F38" s="6" t="s">
        <v>44</v>
      </c>
      <c r="G38" s="6" t="s">
        <v>44</v>
      </c>
      <c r="H38" s="6" t="s">
        <v>44</v>
      </c>
      <c r="I38" s="6" t="s">
        <v>44</v>
      </c>
      <c r="J38" s="6" t="s">
        <v>44</v>
      </c>
      <c r="K38" s="6" t="s">
        <v>44</v>
      </c>
      <c r="L38" s="6" t="s">
        <v>45</v>
      </c>
      <c r="M38" s="6" t="s">
        <v>45</v>
      </c>
      <c r="N38" s="6" t="s">
        <v>45</v>
      </c>
      <c r="O38" s="6" t="s">
        <v>45</v>
      </c>
      <c r="P38" s="6" t="s">
        <v>45</v>
      </c>
    </row>
    <row r="39" spans="1:16" ht="15.75" customHeight="1">
      <c r="A39" s="11" t="s">
        <v>42</v>
      </c>
      <c r="B39" s="43">
        <v>4</v>
      </c>
      <c r="C39" s="12">
        <v>4</v>
      </c>
      <c r="D39" s="12" t="s">
        <v>0</v>
      </c>
      <c r="E39" s="12" t="s">
        <v>0</v>
      </c>
      <c r="F39" s="12">
        <v>4</v>
      </c>
      <c r="G39" s="12" t="s">
        <v>0</v>
      </c>
      <c r="H39" s="12" t="s">
        <v>0</v>
      </c>
      <c r="I39" s="12" t="s">
        <v>0</v>
      </c>
      <c r="J39" s="12" t="s">
        <v>0</v>
      </c>
      <c r="K39" s="12" t="s">
        <v>0</v>
      </c>
      <c r="L39" s="12" t="s">
        <v>0</v>
      </c>
      <c r="M39" s="12" t="s">
        <v>0</v>
      </c>
      <c r="N39" s="12" t="s">
        <v>0</v>
      </c>
      <c r="O39" s="12" t="s">
        <v>0</v>
      </c>
      <c r="P39" s="12" t="s">
        <v>0</v>
      </c>
    </row>
    <row r="40" spans="1:16" ht="6" customHeight="1">
      <c r="A40" s="1" t="s">
        <v>43</v>
      </c>
      <c r="B40" s="8"/>
      <c r="C40" s="9"/>
      <c r="D40" s="9"/>
      <c r="E40" s="10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1:16" ht="8.25" customHeight="1">
      <c r="A41" s="7" t="s">
        <v>45</v>
      </c>
      <c r="B41" s="4" t="s">
        <v>45</v>
      </c>
      <c r="C41" s="6" t="s">
        <v>45</v>
      </c>
      <c r="D41" s="6" t="s">
        <v>45</v>
      </c>
      <c r="E41" s="6" t="s">
        <v>45</v>
      </c>
      <c r="F41" s="6" t="s">
        <v>45</v>
      </c>
      <c r="G41" s="6" t="s">
        <v>45</v>
      </c>
      <c r="H41" s="6" t="s">
        <v>45</v>
      </c>
      <c r="I41" s="6" t="s">
        <v>45</v>
      </c>
      <c r="J41" s="6" t="s">
        <v>45</v>
      </c>
      <c r="K41" s="6"/>
      <c r="L41" s="6" t="s">
        <v>45</v>
      </c>
      <c r="M41" s="6" t="s">
        <v>45</v>
      </c>
      <c r="N41" s="6" t="s">
        <v>45</v>
      </c>
      <c r="O41" s="6" t="s">
        <v>45</v>
      </c>
      <c r="P41" s="6" t="s">
        <v>45</v>
      </c>
    </row>
    <row r="44" spans="2:16" ht="13.5">
      <c r="B44">
        <f>SUM(B32:B37)+SUM(B16:B28)+B12+B39</f>
        <v>596</v>
      </c>
      <c r="C44">
        <f>SUM(C32:C37)+SUM(C16:C28)+C12+D44</f>
        <v>249</v>
      </c>
      <c r="D44">
        <f>SUM(D32:D37)+SUM(D16:D28)</f>
        <v>9</v>
      </c>
      <c r="E44">
        <f>SUM(E32:E37)+SUM(E16:E28)+E12</f>
        <v>125</v>
      </c>
      <c r="F44">
        <f>SUM(F32:F37)+SUM(F16:F28)+F39</f>
        <v>94</v>
      </c>
      <c r="G44">
        <f>SUM(G32:G37)+SUM(G16:G28)</f>
        <v>11</v>
      </c>
      <c r="H44">
        <f>SUM(H32:H37)+SUM(H16:H28)</f>
        <v>5</v>
      </c>
      <c r="I44">
        <f>SUM(I32:I37)+SUM(I16:I28)</f>
        <v>0</v>
      </c>
      <c r="J44">
        <f>SUM(J32:J37)+SUM(J16:J28)+J12</f>
        <v>352</v>
      </c>
      <c r="K44">
        <f>SUM(K32:K37)+SUM(K16:K28)+K12</f>
        <v>219</v>
      </c>
      <c r="L44">
        <f>SUM(L32:L38)+SUM(L16:L28)</f>
        <v>35</v>
      </c>
      <c r="M44">
        <f>SUM(M32:M38)+SUM(M16:M28)</f>
        <v>53</v>
      </c>
      <c r="N44">
        <f>SUM(N32:N38)+SUM(N16:N28)</f>
        <v>8</v>
      </c>
      <c r="O44">
        <f>SUM(O32:O38)+SUM(O16:O28)</f>
        <v>33</v>
      </c>
      <c r="P44">
        <f>SUM(P32:P38)+SUM(P16:P28)</f>
        <v>4</v>
      </c>
    </row>
  </sheetData>
  <sheetProtection password="CCE9" sheet="1"/>
  <mergeCells count="4">
    <mergeCell ref="C5:C8"/>
    <mergeCell ref="J5:J8"/>
    <mergeCell ref="D5:D8"/>
    <mergeCell ref="A4:A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kiyomi</dc:creator>
  <cp:keywords/>
  <dc:description/>
  <cp:lastModifiedBy>d12500</cp:lastModifiedBy>
  <cp:lastPrinted>2013-08-23T08:04:40Z</cp:lastPrinted>
  <dcterms:created xsi:type="dcterms:W3CDTF">2007-11-16T02:59:21Z</dcterms:created>
  <dcterms:modified xsi:type="dcterms:W3CDTF">2013-11-15T08:07:18Z</dcterms:modified>
  <cp:category/>
  <cp:version/>
  <cp:contentType/>
  <cp:contentStatus/>
</cp:coreProperties>
</file>