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060" windowHeight="9000" tabRatio="715" activeTab="1"/>
  </bookViews>
  <sheets>
    <sheet name="記入要領" sheetId="1" r:id="rId1"/>
    <sheet name="記入例" sheetId="2" r:id="rId2"/>
    <sheet name="4月" sheetId="3" r:id="rId3"/>
    <sheet name="5月" sheetId="4" r:id="rId4"/>
    <sheet name="6月" sheetId="5" r:id="rId5"/>
    <sheet name="7月" sheetId="6" r:id="rId6"/>
    <sheet name="8月" sheetId="7" r:id="rId7"/>
    <sheet name="9月" sheetId="8" r:id="rId8"/>
    <sheet name="10月" sheetId="9" r:id="rId9"/>
    <sheet name="11月" sheetId="10" r:id="rId10"/>
    <sheet name="12月" sheetId="11" r:id="rId11"/>
    <sheet name="1月" sheetId="12" r:id="rId12"/>
    <sheet name="2月" sheetId="13" r:id="rId13"/>
    <sheet name="3月" sheetId="14" r:id="rId14"/>
  </sheets>
  <definedNames>
    <definedName name="_xlnm.Print_Area" localSheetId="8">'10月'!$A$1:$Y$45</definedName>
    <definedName name="_xlnm.Print_Area" localSheetId="9">'11月'!$A$1:$Y$45</definedName>
    <definedName name="_xlnm.Print_Area" localSheetId="10">'12月'!$A$1:$Y$45</definedName>
    <definedName name="_xlnm.Print_Area" localSheetId="11">'1月'!$A$1:$Y$45</definedName>
    <definedName name="_xlnm.Print_Area" localSheetId="12">'2月'!$A$1:$Y$45</definedName>
    <definedName name="_xlnm.Print_Area" localSheetId="13">'3月'!$A$1:$Y$45</definedName>
    <definedName name="_xlnm.Print_Area" localSheetId="2">'4月'!$A$1:$Y$45</definedName>
    <definedName name="_xlnm.Print_Area" localSheetId="3">'5月'!$A$1:$Y$45</definedName>
    <definedName name="_xlnm.Print_Area" localSheetId="4">'6月'!$A$1:$Y$45</definedName>
    <definedName name="_xlnm.Print_Area" localSheetId="5">'7月'!$A$1:$Y$45</definedName>
    <definedName name="_xlnm.Print_Area" localSheetId="6">'8月'!$A$1:$Y$45</definedName>
    <definedName name="_xlnm.Print_Area" localSheetId="7">'9月'!$A$1:$Y$45</definedName>
    <definedName name="_xlnm.Print_Area" localSheetId="0">'記入要領'!$A$1:$C$40</definedName>
    <definedName name="_xlnm.Print_Area" localSheetId="1">'記入例'!$A$1:$Y$45</definedName>
  </definedNames>
  <calcPr fullCalcOnLoad="1"/>
</workbook>
</file>

<file path=xl/comments10.xml><?xml version="1.0" encoding="utf-8"?>
<comments xmlns="http://schemas.openxmlformats.org/spreadsheetml/2006/main">
  <authors>
    <author>環境システム事業推進部</author>
    <author>環境システム部</author>
  </authors>
  <commentList>
    <comment ref="T8" authorId="0">
      <text>
        <r>
          <rPr>
            <sz val="10"/>
            <color indexed="8"/>
            <rFont val="ＭＳ Ｐゴシック"/>
            <family val="3"/>
          </rPr>
          <t>操業のとき｢1｣を記入
休みのときは記入なし</t>
        </r>
      </text>
    </comment>
    <comment ref="P2" authorId="1">
      <text>
        <r>
          <rPr>
            <b/>
            <sz val="10"/>
            <color indexed="8"/>
            <rFont val="ＭＳ Ｐゴシック"/>
            <family val="3"/>
          </rPr>
          <t>必須項目</t>
        </r>
        <r>
          <rPr>
            <sz val="10"/>
            <color indexed="8"/>
            <rFont val="ＭＳ Ｐゴシック"/>
            <family val="3"/>
          </rPr>
          <t xml:space="preserve">
西暦４桁年・半角数字</t>
        </r>
      </text>
    </comment>
    <comment ref="R2" authorId="1">
      <text>
        <r>
          <rPr>
            <b/>
            <sz val="10"/>
            <color indexed="8"/>
            <rFont val="ＭＳ Ｐゴシック"/>
            <family val="3"/>
          </rPr>
          <t xml:space="preserve">必須項目
</t>
        </r>
        <r>
          <rPr>
            <sz val="10"/>
            <color indexed="8"/>
            <rFont val="ＭＳ Ｐゴシック"/>
            <family val="3"/>
          </rPr>
          <t>半角数字</t>
        </r>
      </text>
    </comment>
    <comment ref="W2" authorId="1">
      <text>
        <r>
          <rPr>
            <b/>
            <sz val="10"/>
            <color indexed="8"/>
            <rFont val="ＭＳ Ｐゴシック"/>
            <family val="3"/>
          </rPr>
          <t>必須項目</t>
        </r>
        <r>
          <rPr>
            <sz val="10"/>
            <color indexed="8"/>
            <rFont val="ＭＳ Ｐゴシック"/>
            <family val="3"/>
          </rPr>
          <t xml:space="preserve">
半角数字</t>
        </r>
      </text>
    </comment>
  </commentList>
</comments>
</file>

<file path=xl/comments11.xml><?xml version="1.0" encoding="utf-8"?>
<comments xmlns="http://schemas.openxmlformats.org/spreadsheetml/2006/main">
  <authors>
    <author>環境システム事業推進部</author>
    <author>環境システム部</author>
  </authors>
  <commentList>
    <comment ref="T8" authorId="0">
      <text>
        <r>
          <rPr>
            <sz val="10"/>
            <color indexed="8"/>
            <rFont val="ＭＳ Ｐゴシック"/>
            <family val="3"/>
          </rPr>
          <t>操業のとき｢1｣を記入
休みのときは記入なし</t>
        </r>
      </text>
    </comment>
    <comment ref="P2" authorId="1">
      <text>
        <r>
          <rPr>
            <b/>
            <sz val="10"/>
            <color indexed="8"/>
            <rFont val="ＭＳ Ｐゴシック"/>
            <family val="3"/>
          </rPr>
          <t>必須項目</t>
        </r>
        <r>
          <rPr>
            <sz val="10"/>
            <color indexed="8"/>
            <rFont val="ＭＳ Ｐゴシック"/>
            <family val="3"/>
          </rPr>
          <t xml:space="preserve">
西暦４桁年・半角数字</t>
        </r>
      </text>
    </comment>
    <comment ref="R2" authorId="1">
      <text>
        <r>
          <rPr>
            <b/>
            <sz val="10"/>
            <color indexed="8"/>
            <rFont val="ＭＳ Ｐゴシック"/>
            <family val="3"/>
          </rPr>
          <t xml:space="preserve">必須項目
</t>
        </r>
        <r>
          <rPr>
            <sz val="10"/>
            <color indexed="8"/>
            <rFont val="ＭＳ Ｐゴシック"/>
            <family val="3"/>
          </rPr>
          <t>半角数字</t>
        </r>
      </text>
    </comment>
    <comment ref="W2" authorId="1">
      <text>
        <r>
          <rPr>
            <b/>
            <sz val="10"/>
            <color indexed="8"/>
            <rFont val="ＭＳ Ｐゴシック"/>
            <family val="3"/>
          </rPr>
          <t>必須項目</t>
        </r>
        <r>
          <rPr>
            <sz val="10"/>
            <color indexed="8"/>
            <rFont val="ＭＳ Ｐゴシック"/>
            <family val="3"/>
          </rPr>
          <t xml:space="preserve">
半角数字</t>
        </r>
      </text>
    </comment>
  </commentList>
</comments>
</file>

<file path=xl/comments12.xml><?xml version="1.0" encoding="utf-8"?>
<comments xmlns="http://schemas.openxmlformats.org/spreadsheetml/2006/main">
  <authors>
    <author>環境システム事業推進部</author>
    <author>環境システム部</author>
  </authors>
  <commentList>
    <comment ref="T8" authorId="0">
      <text>
        <r>
          <rPr>
            <sz val="10"/>
            <color indexed="8"/>
            <rFont val="ＭＳ Ｐゴシック"/>
            <family val="3"/>
          </rPr>
          <t>操業のとき｢1｣を記入
休みのときは記入なし</t>
        </r>
      </text>
    </comment>
    <comment ref="P2" authorId="1">
      <text>
        <r>
          <rPr>
            <b/>
            <sz val="10"/>
            <color indexed="8"/>
            <rFont val="ＭＳ Ｐゴシック"/>
            <family val="3"/>
          </rPr>
          <t>必須項目</t>
        </r>
        <r>
          <rPr>
            <sz val="10"/>
            <color indexed="8"/>
            <rFont val="ＭＳ Ｐゴシック"/>
            <family val="3"/>
          </rPr>
          <t xml:space="preserve">
西暦４桁年・半角数字</t>
        </r>
      </text>
    </comment>
    <comment ref="R2" authorId="1">
      <text>
        <r>
          <rPr>
            <b/>
            <sz val="10"/>
            <color indexed="8"/>
            <rFont val="ＭＳ Ｐゴシック"/>
            <family val="3"/>
          </rPr>
          <t xml:space="preserve">必須項目
</t>
        </r>
        <r>
          <rPr>
            <sz val="10"/>
            <color indexed="8"/>
            <rFont val="ＭＳ Ｐゴシック"/>
            <family val="3"/>
          </rPr>
          <t>半角数字</t>
        </r>
      </text>
    </comment>
    <comment ref="W2" authorId="1">
      <text>
        <r>
          <rPr>
            <b/>
            <sz val="10"/>
            <color indexed="8"/>
            <rFont val="ＭＳ Ｐゴシック"/>
            <family val="3"/>
          </rPr>
          <t>必須項目</t>
        </r>
        <r>
          <rPr>
            <sz val="10"/>
            <color indexed="8"/>
            <rFont val="ＭＳ Ｐゴシック"/>
            <family val="3"/>
          </rPr>
          <t xml:space="preserve">
半角数字</t>
        </r>
      </text>
    </comment>
  </commentList>
</comments>
</file>

<file path=xl/comments13.xml><?xml version="1.0" encoding="utf-8"?>
<comments xmlns="http://schemas.openxmlformats.org/spreadsheetml/2006/main">
  <authors>
    <author>環境システム事業推進部</author>
    <author>環境システム部</author>
  </authors>
  <commentList>
    <comment ref="T8" authorId="0">
      <text>
        <r>
          <rPr>
            <sz val="10"/>
            <color indexed="8"/>
            <rFont val="ＭＳ Ｐゴシック"/>
            <family val="3"/>
          </rPr>
          <t>操業のとき｢1｣を記入
休みのときは記入なし</t>
        </r>
      </text>
    </comment>
    <comment ref="P2" authorId="1">
      <text>
        <r>
          <rPr>
            <b/>
            <sz val="10"/>
            <color indexed="8"/>
            <rFont val="ＭＳ Ｐゴシック"/>
            <family val="3"/>
          </rPr>
          <t>必須項目</t>
        </r>
        <r>
          <rPr>
            <sz val="10"/>
            <color indexed="8"/>
            <rFont val="ＭＳ Ｐゴシック"/>
            <family val="3"/>
          </rPr>
          <t xml:space="preserve">
西暦４桁年・半角数字</t>
        </r>
      </text>
    </comment>
    <comment ref="R2" authorId="1">
      <text>
        <r>
          <rPr>
            <b/>
            <sz val="10"/>
            <color indexed="8"/>
            <rFont val="ＭＳ Ｐゴシック"/>
            <family val="3"/>
          </rPr>
          <t xml:space="preserve">必須項目
</t>
        </r>
        <r>
          <rPr>
            <sz val="10"/>
            <color indexed="8"/>
            <rFont val="ＭＳ Ｐゴシック"/>
            <family val="3"/>
          </rPr>
          <t>半角数字</t>
        </r>
      </text>
    </comment>
    <comment ref="W2" authorId="1">
      <text>
        <r>
          <rPr>
            <b/>
            <sz val="10"/>
            <color indexed="8"/>
            <rFont val="ＭＳ Ｐゴシック"/>
            <family val="3"/>
          </rPr>
          <t>必須項目</t>
        </r>
        <r>
          <rPr>
            <sz val="10"/>
            <color indexed="8"/>
            <rFont val="ＭＳ Ｐゴシック"/>
            <family val="3"/>
          </rPr>
          <t xml:space="preserve">
半角数字</t>
        </r>
      </text>
    </comment>
  </commentList>
</comments>
</file>

<file path=xl/comments14.xml><?xml version="1.0" encoding="utf-8"?>
<comments xmlns="http://schemas.openxmlformats.org/spreadsheetml/2006/main">
  <authors>
    <author>環境システム事業推進部</author>
    <author>環境システム部</author>
  </authors>
  <commentList>
    <comment ref="T8" authorId="0">
      <text>
        <r>
          <rPr>
            <sz val="10"/>
            <color indexed="8"/>
            <rFont val="ＭＳ Ｐゴシック"/>
            <family val="3"/>
          </rPr>
          <t>操業のとき｢1｣を記入
休みのときは記入なし</t>
        </r>
      </text>
    </comment>
    <comment ref="P2" authorId="1">
      <text>
        <r>
          <rPr>
            <b/>
            <sz val="10"/>
            <color indexed="8"/>
            <rFont val="ＭＳ Ｐゴシック"/>
            <family val="3"/>
          </rPr>
          <t>必須項目</t>
        </r>
        <r>
          <rPr>
            <sz val="10"/>
            <color indexed="8"/>
            <rFont val="ＭＳ Ｐゴシック"/>
            <family val="3"/>
          </rPr>
          <t xml:space="preserve">
西暦４桁年・半角数字</t>
        </r>
      </text>
    </comment>
    <comment ref="R2" authorId="1">
      <text>
        <r>
          <rPr>
            <b/>
            <sz val="10"/>
            <color indexed="8"/>
            <rFont val="ＭＳ Ｐゴシック"/>
            <family val="3"/>
          </rPr>
          <t xml:space="preserve">必須項目
</t>
        </r>
        <r>
          <rPr>
            <sz val="10"/>
            <color indexed="8"/>
            <rFont val="ＭＳ Ｐゴシック"/>
            <family val="3"/>
          </rPr>
          <t>半角数字</t>
        </r>
      </text>
    </comment>
    <comment ref="W2" authorId="1">
      <text>
        <r>
          <rPr>
            <b/>
            <sz val="10"/>
            <color indexed="8"/>
            <rFont val="ＭＳ Ｐゴシック"/>
            <family val="3"/>
          </rPr>
          <t>必須項目</t>
        </r>
        <r>
          <rPr>
            <sz val="10"/>
            <color indexed="8"/>
            <rFont val="ＭＳ Ｐゴシック"/>
            <family val="3"/>
          </rPr>
          <t xml:space="preserve">
半角数字</t>
        </r>
      </text>
    </comment>
  </commentList>
</comments>
</file>

<file path=xl/comments2.xml><?xml version="1.0" encoding="utf-8"?>
<comments xmlns="http://schemas.openxmlformats.org/spreadsheetml/2006/main">
  <authors>
    <author>環境システム事業推進部</author>
    <author>環境システム部</author>
  </authors>
  <commentList>
    <comment ref="T8" authorId="0">
      <text>
        <r>
          <rPr>
            <sz val="10"/>
            <color indexed="8"/>
            <rFont val="ＭＳ Ｐゴシック"/>
            <family val="3"/>
          </rPr>
          <t>操業のとき｢1｣を記入
休みのときは記入なし</t>
        </r>
      </text>
    </comment>
    <comment ref="P2" authorId="1">
      <text>
        <r>
          <rPr>
            <b/>
            <sz val="10"/>
            <color indexed="8"/>
            <rFont val="ＭＳ Ｐゴシック"/>
            <family val="3"/>
          </rPr>
          <t>必須項目</t>
        </r>
        <r>
          <rPr>
            <sz val="10"/>
            <color indexed="8"/>
            <rFont val="ＭＳ Ｐゴシック"/>
            <family val="3"/>
          </rPr>
          <t xml:space="preserve">
西暦４桁年・半角数字</t>
        </r>
      </text>
    </comment>
    <comment ref="R2" authorId="1">
      <text>
        <r>
          <rPr>
            <b/>
            <sz val="10"/>
            <color indexed="8"/>
            <rFont val="ＭＳ Ｐゴシック"/>
            <family val="3"/>
          </rPr>
          <t xml:space="preserve">必須項目
</t>
        </r>
        <r>
          <rPr>
            <sz val="10"/>
            <color indexed="8"/>
            <rFont val="ＭＳ Ｐゴシック"/>
            <family val="3"/>
          </rPr>
          <t>半角数字</t>
        </r>
      </text>
    </comment>
    <comment ref="W2" authorId="1">
      <text>
        <r>
          <rPr>
            <b/>
            <sz val="10"/>
            <color indexed="8"/>
            <rFont val="ＭＳ Ｐゴシック"/>
            <family val="3"/>
          </rPr>
          <t>必須項目</t>
        </r>
        <r>
          <rPr>
            <sz val="10"/>
            <color indexed="8"/>
            <rFont val="ＭＳ Ｐゴシック"/>
            <family val="3"/>
          </rPr>
          <t xml:space="preserve">
半角数字</t>
        </r>
      </text>
    </comment>
  </commentList>
</comments>
</file>

<file path=xl/comments3.xml><?xml version="1.0" encoding="utf-8"?>
<comments xmlns="http://schemas.openxmlformats.org/spreadsheetml/2006/main">
  <authors>
    <author>環境システム事業推進部</author>
    <author>環境システム部</author>
  </authors>
  <commentList>
    <comment ref="T8" authorId="0">
      <text>
        <r>
          <rPr>
            <sz val="10"/>
            <color indexed="8"/>
            <rFont val="ＭＳ Ｐゴシック"/>
            <family val="3"/>
          </rPr>
          <t>操業のとき｢1｣を記入
休みのときは記入なし</t>
        </r>
      </text>
    </comment>
    <comment ref="R2" authorId="1">
      <text>
        <r>
          <rPr>
            <b/>
            <sz val="10"/>
            <color indexed="8"/>
            <rFont val="ＭＳ Ｐゴシック"/>
            <family val="3"/>
          </rPr>
          <t xml:space="preserve">必須項目
</t>
        </r>
        <r>
          <rPr>
            <sz val="10"/>
            <color indexed="8"/>
            <rFont val="ＭＳ Ｐゴシック"/>
            <family val="3"/>
          </rPr>
          <t>半角数字</t>
        </r>
      </text>
    </comment>
    <comment ref="W2" authorId="1">
      <text>
        <r>
          <rPr>
            <b/>
            <sz val="10"/>
            <color indexed="8"/>
            <rFont val="ＭＳ Ｐゴシック"/>
            <family val="3"/>
          </rPr>
          <t>必須項目</t>
        </r>
        <r>
          <rPr>
            <sz val="10"/>
            <color indexed="8"/>
            <rFont val="ＭＳ Ｐゴシック"/>
            <family val="3"/>
          </rPr>
          <t xml:space="preserve">
半角数字</t>
        </r>
      </text>
    </comment>
    <comment ref="P2" authorId="1">
      <text>
        <r>
          <rPr>
            <b/>
            <sz val="10"/>
            <color indexed="8"/>
            <rFont val="ＭＳ Ｐゴシック"/>
            <family val="3"/>
          </rPr>
          <t>必須項目</t>
        </r>
        <r>
          <rPr>
            <sz val="10"/>
            <color indexed="8"/>
            <rFont val="ＭＳ Ｐゴシック"/>
            <family val="3"/>
          </rPr>
          <t xml:space="preserve">
西暦４桁年・半角数字</t>
        </r>
      </text>
    </comment>
  </commentList>
</comments>
</file>

<file path=xl/comments4.xml><?xml version="1.0" encoding="utf-8"?>
<comments xmlns="http://schemas.openxmlformats.org/spreadsheetml/2006/main">
  <authors>
    <author>環境システム事業推進部</author>
    <author>環境システム部</author>
  </authors>
  <commentList>
    <comment ref="T8" authorId="0">
      <text>
        <r>
          <rPr>
            <sz val="10"/>
            <color indexed="8"/>
            <rFont val="ＭＳ Ｐゴシック"/>
            <family val="3"/>
          </rPr>
          <t>操業のとき｢1｣を記入
休みのときは記入なし</t>
        </r>
      </text>
    </comment>
    <comment ref="R2" authorId="1">
      <text>
        <r>
          <rPr>
            <b/>
            <sz val="10"/>
            <color indexed="8"/>
            <rFont val="ＭＳ Ｐゴシック"/>
            <family val="3"/>
          </rPr>
          <t xml:space="preserve">必須項目
</t>
        </r>
        <r>
          <rPr>
            <sz val="10"/>
            <color indexed="8"/>
            <rFont val="ＭＳ Ｐゴシック"/>
            <family val="3"/>
          </rPr>
          <t>半角数字</t>
        </r>
      </text>
    </comment>
    <comment ref="W2" authorId="1">
      <text>
        <r>
          <rPr>
            <b/>
            <sz val="10"/>
            <color indexed="8"/>
            <rFont val="ＭＳ Ｐゴシック"/>
            <family val="3"/>
          </rPr>
          <t>必須項目</t>
        </r>
        <r>
          <rPr>
            <sz val="10"/>
            <color indexed="8"/>
            <rFont val="ＭＳ Ｐゴシック"/>
            <family val="3"/>
          </rPr>
          <t xml:space="preserve">
半角数字</t>
        </r>
      </text>
    </comment>
    <comment ref="P2" authorId="1">
      <text>
        <r>
          <rPr>
            <b/>
            <sz val="10"/>
            <color indexed="8"/>
            <rFont val="ＭＳ Ｐゴシック"/>
            <family val="3"/>
          </rPr>
          <t>必須項目</t>
        </r>
        <r>
          <rPr>
            <sz val="10"/>
            <color indexed="8"/>
            <rFont val="ＭＳ Ｐゴシック"/>
            <family val="3"/>
          </rPr>
          <t xml:space="preserve">
西暦４桁年・半角数字</t>
        </r>
      </text>
    </comment>
  </commentList>
</comments>
</file>

<file path=xl/comments5.xml><?xml version="1.0" encoding="utf-8"?>
<comments xmlns="http://schemas.openxmlformats.org/spreadsheetml/2006/main">
  <authors>
    <author>環境システム事業推進部</author>
    <author>環境システム部</author>
  </authors>
  <commentList>
    <comment ref="T8" authorId="0">
      <text>
        <r>
          <rPr>
            <sz val="10"/>
            <color indexed="8"/>
            <rFont val="ＭＳ Ｐゴシック"/>
            <family val="3"/>
          </rPr>
          <t>操業のとき｢1｣を記入
休みのときは記入なし</t>
        </r>
      </text>
    </comment>
    <comment ref="P2" authorId="1">
      <text>
        <r>
          <rPr>
            <b/>
            <sz val="10"/>
            <color indexed="8"/>
            <rFont val="ＭＳ Ｐゴシック"/>
            <family val="3"/>
          </rPr>
          <t>必須項目</t>
        </r>
        <r>
          <rPr>
            <sz val="10"/>
            <color indexed="8"/>
            <rFont val="ＭＳ Ｐゴシック"/>
            <family val="3"/>
          </rPr>
          <t xml:space="preserve">
西暦４桁年・半角数字</t>
        </r>
      </text>
    </comment>
    <comment ref="R2" authorId="1">
      <text>
        <r>
          <rPr>
            <b/>
            <sz val="10"/>
            <color indexed="8"/>
            <rFont val="ＭＳ Ｐゴシック"/>
            <family val="3"/>
          </rPr>
          <t xml:space="preserve">必須項目
</t>
        </r>
        <r>
          <rPr>
            <sz val="10"/>
            <color indexed="8"/>
            <rFont val="ＭＳ Ｐゴシック"/>
            <family val="3"/>
          </rPr>
          <t>半角数字</t>
        </r>
      </text>
    </comment>
    <comment ref="W2" authorId="1">
      <text>
        <r>
          <rPr>
            <b/>
            <sz val="10"/>
            <color indexed="8"/>
            <rFont val="ＭＳ Ｐゴシック"/>
            <family val="3"/>
          </rPr>
          <t>必須項目</t>
        </r>
        <r>
          <rPr>
            <sz val="10"/>
            <color indexed="8"/>
            <rFont val="ＭＳ Ｐゴシック"/>
            <family val="3"/>
          </rPr>
          <t xml:space="preserve">
半角数字</t>
        </r>
      </text>
    </comment>
  </commentList>
</comments>
</file>

<file path=xl/comments6.xml><?xml version="1.0" encoding="utf-8"?>
<comments xmlns="http://schemas.openxmlformats.org/spreadsheetml/2006/main">
  <authors>
    <author>環境システム事業推進部</author>
    <author>環境システム部</author>
  </authors>
  <commentList>
    <comment ref="T8" authorId="0">
      <text>
        <r>
          <rPr>
            <sz val="10"/>
            <color indexed="8"/>
            <rFont val="ＭＳ Ｐゴシック"/>
            <family val="3"/>
          </rPr>
          <t>操業のとき｢1｣を記入
休みのときは記入なし</t>
        </r>
      </text>
    </comment>
    <comment ref="P2" authorId="1">
      <text>
        <r>
          <rPr>
            <b/>
            <sz val="10"/>
            <color indexed="8"/>
            <rFont val="ＭＳ Ｐゴシック"/>
            <family val="3"/>
          </rPr>
          <t>必須項目</t>
        </r>
        <r>
          <rPr>
            <sz val="10"/>
            <color indexed="8"/>
            <rFont val="ＭＳ Ｐゴシック"/>
            <family val="3"/>
          </rPr>
          <t xml:space="preserve">
西暦４桁年・半角数字</t>
        </r>
      </text>
    </comment>
    <comment ref="R2" authorId="1">
      <text>
        <r>
          <rPr>
            <b/>
            <sz val="10"/>
            <color indexed="8"/>
            <rFont val="ＭＳ Ｐゴシック"/>
            <family val="3"/>
          </rPr>
          <t xml:space="preserve">必須項目
</t>
        </r>
        <r>
          <rPr>
            <sz val="10"/>
            <color indexed="8"/>
            <rFont val="ＭＳ Ｐゴシック"/>
            <family val="3"/>
          </rPr>
          <t>半角数字</t>
        </r>
      </text>
    </comment>
    <comment ref="W2" authorId="1">
      <text>
        <r>
          <rPr>
            <b/>
            <sz val="10"/>
            <color indexed="8"/>
            <rFont val="ＭＳ Ｐゴシック"/>
            <family val="3"/>
          </rPr>
          <t>必須項目</t>
        </r>
        <r>
          <rPr>
            <sz val="10"/>
            <color indexed="8"/>
            <rFont val="ＭＳ Ｐゴシック"/>
            <family val="3"/>
          </rPr>
          <t xml:space="preserve">
半角数字</t>
        </r>
      </text>
    </comment>
  </commentList>
</comments>
</file>

<file path=xl/comments7.xml><?xml version="1.0" encoding="utf-8"?>
<comments xmlns="http://schemas.openxmlformats.org/spreadsheetml/2006/main">
  <authors>
    <author>環境システム事業推進部</author>
    <author>環境システム部</author>
  </authors>
  <commentList>
    <comment ref="T8" authorId="0">
      <text>
        <r>
          <rPr>
            <sz val="10"/>
            <color indexed="8"/>
            <rFont val="ＭＳ Ｐゴシック"/>
            <family val="3"/>
          </rPr>
          <t>操業のとき｢1｣を記入
休みのときは記入なし</t>
        </r>
      </text>
    </comment>
    <comment ref="P2" authorId="1">
      <text>
        <r>
          <rPr>
            <b/>
            <sz val="10"/>
            <color indexed="8"/>
            <rFont val="ＭＳ Ｐゴシック"/>
            <family val="3"/>
          </rPr>
          <t>必須項目</t>
        </r>
        <r>
          <rPr>
            <sz val="10"/>
            <color indexed="8"/>
            <rFont val="ＭＳ Ｐゴシック"/>
            <family val="3"/>
          </rPr>
          <t xml:space="preserve">
西暦４桁年・半角数字</t>
        </r>
      </text>
    </comment>
    <comment ref="R2" authorId="1">
      <text>
        <r>
          <rPr>
            <b/>
            <sz val="10"/>
            <color indexed="8"/>
            <rFont val="ＭＳ Ｐゴシック"/>
            <family val="3"/>
          </rPr>
          <t xml:space="preserve">必須項目
</t>
        </r>
        <r>
          <rPr>
            <sz val="10"/>
            <color indexed="8"/>
            <rFont val="ＭＳ Ｐゴシック"/>
            <family val="3"/>
          </rPr>
          <t>半角数字</t>
        </r>
      </text>
    </comment>
    <comment ref="W2" authorId="1">
      <text>
        <r>
          <rPr>
            <b/>
            <sz val="10"/>
            <color indexed="8"/>
            <rFont val="ＭＳ Ｐゴシック"/>
            <family val="3"/>
          </rPr>
          <t>必須項目</t>
        </r>
        <r>
          <rPr>
            <sz val="10"/>
            <color indexed="8"/>
            <rFont val="ＭＳ Ｐゴシック"/>
            <family val="3"/>
          </rPr>
          <t xml:space="preserve">
半角数字</t>
        </r>
      </text>
    </comment>
  </commentList>
</comments>
</file>

<file path=xl/comments8.xml><?xml version="1.0" encoding="utf-8"?>
<comments xmlns="http://schemas.openxmlformats.org/spreadsheetml/2006/main">
  <authors>
    <author>環境システム事業推進部</author>
    <author>環境システム部</author>
  </authors>
  <commentList>
    <comment ref="T8" authorId="0">
      <text>
        <r>
          <rPr>
            <sz val="10"/>
            <color indexed="8"/>
            <rFont val="ＭＳ Ｐゴシック"/>
            <family val="3"/>
          </rPr>
          <t>操業のとき｢1｣を記入
休みのときは記入なし</t>
        </r>
      </text>
    </comment>
    <comment ref="P2" authorId="1">
      <text>
        <r>
          <rPr>
            <b/>
            <sz val="10"/>
            <color indexed="8"/>
            <rFont val="ＭＳ Ｐゴシック"/>
            <family val="3"/>
          </rPr>
          <t>必須項目</t>
        </r>
        <r>
          <rPr>
            <sz val="10"/>
            <color indexed="8"/>
            <rFont val="ＭＳ Ｐゴシック"/>
            <family val="3"/>
          </rPr>
          <t xml:space="preserve">
西暦４桁年・半角数字</t>
        </r>
      </text>
    </comment>
    <comment ref="R2" authorId="1">
      <text>
        <r>
          <rPr>
            <b/>
            <sz val="10"/>
            <color indexed="8"/>
            <rFont val="ＭＳ Ｐゴシック"/>
            <family val="3"/>
          </rPr>
          <t xml:space="preserve">必須項目
</t>
        </r>
        <r>
          <rPr>
            <sz val="10"/>
            <color indexed="8"/>
            <rFont val="ＭＳ Ｐゴシック"/>
            <family val="3"/>
          </rPr>
          <t>半角数字</t>
        </r>
      </text>
    </comment>
    <comment ref="W2" authorId="1">
      <text>
        <r>
          <rPr>
            <b/>
            <sz val="10"/>
            <color indexed="8"/>
            <rFont val="ＭＳ Ｐゴシック"/>
            <family val="3"/>
          </rPr>
          <t>必須項目</t>
        </r>
        <r>
          <rPr>
            <sz val="10"/>
            <color indexed="8"/>
            <rFont val="ＭＳ Ｐゴシック"/>
            <family val="3"/>
          </rPr>
          <t xml:space="preserve">
半角数字</t>
        </r>
      </text>
    </comment>
  </commentList>
</comments>
</file>

<file path=xl/comments9.xml><?xml version="1.0" encoding="utf-8"?>
<comments xmlns="http://schemas.openxmlformats.org/spreadsheetml/2006/main">
  <authors>
    <author>環境システム事業推進部</author>
    <author>環境システム部</author>
  </authors>
  <commentList>
    <comment ref="T8" authorId="0">
      <text>
        <r>
          <rPr>
            <sz val="10"/>
            <color indexed="8"/>
            <rFont val="ＭＳ Ｐゴシック"/>
            <family val="3"/>
          </rPr>
          <t>操業のとき｢1｣を記入
休みのときは記入なし</t>
        </r>
      </text>
    </comment>
    <comment ref="P2" authorId="1">
      <text>
        <r>
          <rPr>
            <b/>
            <sz val="10"/>
            <color indexed="8"/>
            <rFont val="ＭＳ Ｐゴシック"/>
            <family val="3"/>
          </rPr>
          <t>必須項目</t>
        </r>
        <r>
          <rPr>
            <sz val="10"/>
            <color indexed="8"/>
            <rFont val="ＭＳ Ｐゴシック"/>
            <family val="3"/>
          </rPr>
          <t xml:space="preserve">
西暦４桁年・半角数字</t>
        </r>
      </text>
    </comment>
    <comment ref="R2" authorId="1">
      <text>
        <r>
          <rPr>
            <b/>
            <sz val="10"/>
            <color indexed="8"/>
            <rFont val="ＭＳ Ｐゴシック"/>
            <family val="3"/>
          </rPr>
          <t xml:space="preserve">必須項目
</t>
        </r>
        <r>
          <rPr>
            <sz val="10"/>
            <color indexed="8"/>
            <rFont val="ＭＳ Ｐゴシック"/>
            <family val="3"/>
          </rPr>
          <t>半角数字</t>
        </r>
      </text>
    </comment>
    <comment ref="W2" authorId="1">
      <text>
        <r>
          <rPr>
            <b/>
            <sz val="10"/>
            <color indexed="8"/>
            <rFont val="ＭＳ Ｐゴシック"/>
            <family val="3"/>
          </rPr>
          <t>必須項目</t>
        </r>
        <r>
          <rPr>
            <sz val="10"/>
            <color indexed="8"/>
            <rFont val="ＭＳ Ｐゴシック"/>
            <family val="3"/>
          </rPr>
          <t xml:space="preserve">
半角数字</t>
        </r>
      </text>
    </comment>
  </commentList>
</comments>
</file>

<file path=xl/sharedStrings.xml><?xml version="1.0" encoding="utf-8"?>
<sst xmlns="http://schemas.openxmlformats.org/spreadsheetml/2006/main" count="854" uniqueCount="124">
  <si>
    <t>総量規制
自主検査</t>
  </si>
  <si>
    <t xml:space="preserve">                             水　質　測　定　結　果　表　の　記　入　要　領</t>
  </si>
  <si>
    <t>事業場番号</t>
  </si>
  <si>
    <t>操業の時は「１」を記入すること。（休みの時は記入なし。）</t>
  </si>
  <si>
    <t>　集計結果</t>
  </si>
  <si>
    <t>様式</t>
  </si>
  <si>
    <t>水　質　測　定　結　果　表　（</t>
  </si>
  <si>
    <t>年</t>
  </si>
  <si>
    <t>月）</t>
  </si>
  <si>
    <t>工場・事業場名</t>
  </si>
  <si>
    <t>担当者名</t>
  </si>
  <si>
    <t>(m3／日)</t>
  </si>
  <si>
    <t>(mg／ｌ)</t>
  </si>
  <si>
    <t>(kg／日)</t>
  </si>
  <si>
    <t>備　考</t>
  </si>
  <si>
    <t>集計結果</t>
  </si>
  <si>
    <t xml:space="preserve"> </t>
  </si>
  <si>
    <t>排水量400m3／日以上の事業場</t>
  </si>
  <si>
    <t>排水量400m3／日未満の事業場</t>
  </si>
  <si>
    <t>測定年</t>
  </si>
  <si>
    <t>測定月</t>
  </si>
  <si>
    <t>月については、入力済みであり、それぞれシートに分けてあるので、測定該当月のシートに記入を行うこと。</t>
  </si>
  <si>
    <t>実測の特定排出水量を記入する。計測場所が２以上ある場合は合計値を記入すること。</t>
  </si>
  <si>
    <t>実測の特定排出水量を記入する。計測場所が２以上ある場合は合計値を記入すること。知事の例外規定の適用により毎日測定を実施しない計測場所でデータがない場合は、最も近い日の実測水量を使うこと。</t>
  </si>
  <si>
    <t>実測のCOD負荷量（少数第２位を四捨五入）を記入する。計測場所が２以上ある場合は合計値を記入すること。</t>
  </si>
  <si>
    <t>実測のT-N負荷量（少数第２位を四捨五入）を記入する。計測場所が２以上ある場合は合計値を記入すること。</t>
  </si>
  <si>
    <t>実測のT-P負荷量（少数第３位を四捨五入）を記入する。計測場所が２以上ある場合は合計値を記入すること。</t>
  </si>
  <si>
    <t>総 量 規 制 測 定 結 果</t>
  </si>
  <si>
    <t>総量規制測定結果</t>
  </si>
  <si>
    <t>自主測定</t>
  </si>
  <si>
    <t>自主測定関係</t>
  </si>
  <si>
    <t>(1) 測定日</t>
  </si>
  <si>
    <t>(2) 水量</t>
  </si>
  <si>
    <t>(9) 特定施設の稼動</t>
  </si>
  <si>
    <t>(10) 測定日時</t>
  </si>
  <si>
    <t>(11) 排水口名</t>
  </si>
  <si>
    <t>(12) 実測排水量</t>
  </si>
  <si>
    <t>(13) ＣＯＤ</t>
  </si>
  <si>
    <t>(14) Ｔ－Ｎ</t>
  </si>
  <si>
    <t>(15) Ｔ－Ｐ</t>
  </si>
  <si>
    <t>(16) ＢＯＤ</t>
  </si>
  <si>
    <t>(17) 希釈排水量</t>
  </si>
  <si>
    <t>(18) 希釈ＣＯＤ</t>
  </si>
  <si>
    <t>(19) 希釈Ｔ－Ｎ</t>
  </si>
  <si>
    <t>(20) 希釈Ｔ－Ｐ</t>
  </si>
  <si>
    <t>(21) 平均値</t>
  </si>
  <si>
    <t>(22) COD負荷量最大日</t>
  </si>
  <si>
    <t>(23) T-N負荷量最大日</t>
  </si>
  <si>
    <r>
      <t xml:space="preserve">     (届出)(m</t>
    </r>
    <r>
      <rPr>
        <vertAlign val="superscript"/>
        <sz val="10"/>
        <rFont val="ＭＳ Ｐゴシック"/>
        <family val="3"/>
      </rPr>
      <t>3</t>
    </r>
    <r>
      <rPr>
        <sz val="10"/>
        <rFont val="ＭＳ Ｐゴシック"/>
        <family val="3"/>
      </rPr>
      <t>/日)</t>
    </r>
  </si>
  <si>
    <t xml:space="preserve">     (mg/ｌ)</t>
  </si>
  <si>
    <r>
      <t xml:space="preserve">     (m</t>
    </r>
    <r>
      <rPr>
        <vertAlign val="superscript"/>
        <sz val="10"/>
        <rFont val="ＭＳ Ｐゴシック"/>
        <family val="3"/>
      </rPr>
      <t>3</t>
    </r>
    <r>
      <rPr>
        <sz val="10"/>
        <rFont val="ＭＳ Ｐゴシック"/>
        <family val="3"/>
      </rPr>
      <t>/日)</t>
    </r>
  </si>
  <si>
    <t>(2) 水量(㎥/日）</t>
  </si>
  <si>
    <t>(3) ＣＯＤ値（mg/l）</t>
  </si>
  <si>
    <t>(11) 排水口名</t>
  </si>
  <si>
    <t>(12) 実測排水量
（届出）（m3／日）</t>
  </si>
  <si>
    <t>(13) COD（mg／l）</t>
  </si>
  <si>
    <t>(14) T-N（mg／l）</t>
  </si>
  <si>
    <t>(15) T-P（mg／l）</t>
  </si>
  <si>
    <t>(16) BOD（mg／l）</t>
  </si>
  <si>
    <t>(17) 希釈水量（m3／日）</t>
  </si>
  <si>
    <t>(18) 希釈COD（mg／l）</t>
  </si>
  <si>
    <t>(19) 希釈T-N（mg／l）</t>
  </si>
  <si>
    <t>(20) 希釈T-P（mg／l）</t>
  </si>
  <si>
    <t>(24) T-P負荷量最大日</t>
  </si>
  <si>
    <t>(25) 排水量最大日</t>
  </si>
  <si>
    <t>(26) 特定施設稼動日数</t>
  </si>
  <si>
    <t>(2)、(3)、(4)、(5)、(6)、(7)、(8)の１箇月の平均値が自動計算されるため、記入する必要なし。</t>
  </si>
  <si>
    <r>
      <t>（記入の上での注意）　</t>
    </r>
    <r>
      <rPr>
        <sz val="12"/>
        <rFont val="ＭＳ Ｐゴシック"/>
        <family val="3"/>
      </rPr>
      <t>黄色のセルに数値を記載すること。その他の色のセルは自動計算されるセル及び記入する必要がないセルであるため、記入は行わないこと。</t>
    </r>
  </si>
  <si>
    <t>　備考</t>
  </si>
  <si>
    <t>測定年を入力すると自動入力されるので、記入する必要なし。</t>
  </si>
  <si>
    <t>採水した日時を記入すること。</t>
  </si>
  <si>
    <t>採水した排水口名を記入すること。</t>
  </si>
  <si>
    <t>記入する必要なし。（自動で入力される。）</t>
  </si>
  <si>
    <t>（全ての日を記入すること。）</t>
  </si>
  <si>
    <t>（水量及び各負荷量については実際に測定した日のみの記載で良い。）</t>
  </si>
  <si>
    <t>(4) COD負荷量</t>
  </si>
  <si>
    <t>(6) T-N負荷量</t>
  </si>
  <si>
    <t>(8) T-P負荷量</t>
  </si>
  <si>
    <t>(3) ＣＯＤ水質</t>
  </si>
  <si>
    <t>(5) Ｔ－Ｎ水質</t>
  </si>
  <si>
    <t>(7) Ｔ－Ｐ水質</t>
  </si>
  <si>
    <t>記入する必要なし。（(2)と(4)を入力すると自動で入力される。）</t>
  </si>
  <si>
    <r>
      <t>入力必須　　</t>
    </r>
    <r>
      <rPr>
        <sz val="11"/>
        <rFont val="ＭＳ Ｐゴシック"/>
        <family val="3"/>
      </rPr>
      <t>測定実施年（年度ではない）を半角で西暦４桁を記入すること。（年を入力すると日にちは自動で入力される。）</t>
    </r>
  </si>
  <si>
    <t>記入する必要なし。（(2)と(6)を入力すると自動で入力される。）</t>
  </si>
  <si>
    <t>記入する必要なし。（(2)と(8)を入力すると自動で入力される。）</t>
  </si>
  <si>
    <t>◦排水口で自主測定した実測水質等を記入すること。なお、測定回数が多くこの欄で記入できない場合、別紙を用いること。</t>
  </si>
  <si>
    <t>◦排水量は，実測排水量を記入すること。実測値がない場合は、（　　）書きで，届出値を記入すること。</t>
  </si>
  <si>
    <t>　　　　(13)～(16)については排水口における実測水質を記入すること。</t>
  </si>
  <si>
    <t>(18)＝｛(12)×(13)÷1000ー(21)｝÷(17)×1000で算出した値を記入すること。（＊(21)はCOD負荷量の月平均値）</t>
  </si>
  <si>
    <t>１箇月の内で最も大きい(4)のＣＯＤ負荷量が自動入力されるので、この最大となった日の水量、T-N負荷量、T-P負荷量を転記すること。</t>
  </si>
  <si>
    <t>１箇月の内で最も大きい(6)のＴ－Ｎ負荷量が自動入力されるので、この最大となった日の水量、COD負荷量、T-P負荷量を転記すること。</t>
  </si>
  <si>
    <t>１箇月の内で最も大きい(8)のＴ－Ｐ負荷量が自動入力されるので、この最大となった日の水量、COD負荷量、T-N負荷量を転記すること。</t>
  </si>
  <si>
    <t xml:space="preserve"> </t>
  </si>
  <si>
    <t>(13) ＣＯＤ</t>
  </si>
  <si>
    <t xml:space="preserve">     (mg/ｌ)</t>
  </si>
  <si>
    <t>(14) Ｔ－Ｎ</t>
  </si>
  <si>
    <t>(15) Ｔ－Ｐ</t>
  </si>
  <si>
    <t>(16) ＢＯＤ</t>
  </si>
  <si>
    <t xml:space="preserve">     (mg/ｌ)</t>
  </si>
  <si>
    <t>(19) 希釈Ｔ－Ｎ</t>
  </si>
  <si>
    <t>(20) 希釈Ｔ－Ｐ</t>
  </si>
  <si>
    <t>２６日１４：００</t>
  </si>
  <si>
    <t>No.1排水口</t>
  </si>
  <si>
    <t>(19)＝｛(12)×(14)÷1000ー(21)｝÷(17)×1000で算出した値を記入すること。（＊(21)はT-N負荷量の月平均値）</t>
  </si>
  <si>
    <t>(20)＝｛(12)×(15)÷1000ー(21)｝÷(17)×1000で算出した値を記入すること。（＊(21)はT-P負荷量の月平均値）</t>
  </si>
  <si>
    <t>COD</t>
  </si>
  <si>
    <t>Ｔ－Ｎ</t>
  </si>
  <si>
    <t>Ｔ－Ｐ</t>
  </si>
  <si>
    <t>総量規制</t>
  </si>
  <si>
    <t>基準値(kg/日)</t>
  </si>
  <si>
    <t>山口化学(株)　山口滝町工場</t>
  </si>
  <si>
    <t>山口</t>
  </si>
  <si>
    <t>総量規制基準値</t>
  </si>
  <si>
    <r>
      <t>入力必須　　</t>
    </r>
    <r>
      <rPr>
        <sz val="11"/>
        <color indexed="8"/>
        <rFont val="ＭＳ Ｐゴシック"/>
        <family val="3"/>
      </rPr>
      <t>県が通知した総量規制基準値を記入する｡</t>
    </r>
  </si>
  <si>
    <t>COD</t>
  </si>
  <si>
    <t>Ｔ－Ｎ</t>
  </si>
  <si>
    <t>Ｔ－Ｐ</t>
  </si>
  <si>
    <t>(4) COD負荷量（㎏/日）</t>
  </si>
  <si>
    <t>(6) T-N負荷量（㎏/日）</t>
  </si>
  <si>
    <t>(8) T-P負荷量（㎏/日）</t>
  </si>
  <si>
    <t>(7) T-P濃度（mg/l）</t>
  </si>
  <si>
    <t>(5) T-N濃度（mg/l）</t>
  </si>
  <si>
    <r>
      <t>入力必須</t>
    </r>
    <r>
      <rPr>
        <sz val="11"/>
        <rFont val="ＭＳ Ｐゴシック"/>
        <family val="3"/>
      </rPr>
      <t>　　工場各々に付した番号を記入する。（｢汚濁負荷量測定結果報告を電子申請により行う場合の留意事項｣に記載してある事業場番号）</t>
    </r>
  </si>
  <si>
    <t>特定排出水以外の排出水の量の値を記入する。（＊(17)＝(12)ー(21)）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</si>
</sst>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d&quot;日&quot;;@"/>
    <numFmt numFmtId="183" formatCode="#,##0_ "/>
    <numFmt numFmtId="184" formatCode="#,##0.0_ ;[Red]\-#,##0.0\ "/>
    <numFmt numFmtId="185" formatCode="#,##0.00_ ;[Red]\-#,##0.00\ "/>
  </numFmts>
  <fonts count="51">
    <font>
      <sz val="9"/>
      <name val="ＭＳ Ｐゴシック"/>
      <family val="3"/>
    </font>
    <font>
      <sz val="11"/>
      <name val="ＭＳ Ｐゴシック"/>
      <family val="3"/>
    </font>
    <font>
      <sz val="6"/>
      <name val="ＭＳ Ｐゴシック"/>
      <family val="3"/>
    </font>
    <font>
      <u val="single"/>
      <sz val="9"/>
      <color indexed="12"/>
      <name val="ＭＳ Ｐゴシック"/>
      <family val="3"/>
    </font>
    <font>
      <u val="single"/>
      <sz val="9"/>
      <color indexed="20"/>
      <name val="ＭＳ Ｐゴシック"/>
      <family val="3"/>
    </font>
    <font>
      <sz val="10"/>
      <name val="ＭＳ Ｐゴシック"/>
      <family val="3"/>
    </font>
    <font>
      <b/>
      <sz val="16"/>
      <name val="ＭＳ Ｐゴシック"/>
      <family val="3"/>
    </font>
    <font>
      <sz val="14"/>
      <name val="ＭＳ Ｐゴシック"/>
      <family val="3"/>
    </font>
    <font>
      <sz val="16"/>
      <name val="ＭＳ Ｐゴシック"/>
      <family val="3"/>
    </font>
    <font>
      <vertAlign val="superscript"/>
      <sz val="10"/>
      <name val="ＭＳ Ｐゴシック"/>
      <family val="3"/>
    </font>
    <font>
      <sz val="10"/>
      <color indexed="8"/>
      <name val="ＭＳ Ｐゴシック"/>
      <family val="3"/>
    </font>
    <font>
      <sz val="16"/>
      <color indexed="10"/>
      <name val="ＭＳ Ｐゴシック"/>
      <family val="3"/>
    </font>
    <font>
      <b/>
      <sz val="10"/>
      <color indexed="8"/>
      <name val="ＭＳ Ｐゴシック"/>
      <family val="3"/>
    </font>
    <font>
      <sz val="11"/>
      <color indexed="10"/>
      <name val="ＭＳ Ｐゴシック"/>
      <family val="3"/>
    </font>
    <font>
      <sz val="11"/>
      <color indexed="8"/>
      <name val="ＭＳ Ｐゴシック"/>
      <family val="3"/>
    </font>
    <font>
      <sz val="12"/>
      <name val="ＭＳ Ｐゴシック"/>
      <family val="3"/>
    </font>
    <font>
      <sz val="12"/>
      <color indexed="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style="thin"/>
      <top style="thin"/>
      <bottom style="thin"/>
      <diagonal style="thin"/>
    </border>
    <border>
      <left style="thin"/>
      <right style="thin"/>
      <top>
        <color indexed="63"/>
      </top>
      <bottom style="thin"/>
    </border>
    <border>
      <left style="thin"/>
      <right>
        <color indexed="63"/>
      </right>
      <top>
        <color indexed="63"/>
      </top>
      <bottom>
        <color indexed="63"/>
      </bottom>
    </border>
    <border>
      <left>
        <color indexed="63"/>
      </left>
      <right style="thin"/>
      <top style="double"/>
      <bottom>
        <color indexed="63"/>
      </bottom>
    </border>
    <border>
      <left>
        <color indexed="63"/>
      </left>
      <right style="thin"/>
      <top>
        <color indexed="63"/>
      </top>
      <bottom style="thin"/>
    </border>
    <border>
      <left>
        <color indexed="63"/>
      </left>
      <right>
        <color indexed="63"/>
      </right>
      <top>
        <color indexed="63"/>
      </top>
      <bottom style="thin"/>
    </border>
    <border diagonalUp="1">
      <left style="thin"/>
      <right style="thin"/>
      <top style="thin"/>
      <bottom style="thin"/>
      <diagonal style="thin"/>
    </border>
    <border diagonalUp="1">
      <left>
        <color indexed="63"/>
      </left>
      <right style="thin"/>
      <top style="thin"/>
      <bottom style="thin"/>
      <diagonal style="thin"/>
    </border>
    <border diagonalUp="1">
      <left style="thin"/>
      <right style="thin"/>
      <top>
        <color indexed="63"/>
      </top>
      <bottom style="thin"/>
      <diagonal style="thin"/>
    </border>
    <border diagonalUp="1">
      <left>
        <color indexed="63"/>
      </left>
      <right style="thin"/>
      <top>
        <color indexed="63"/>
      </top>
      <bottom style="thin"/>
      <diagonal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style="double"/>
    </border>
    <border>
      <left style="double"/>
      <right style="thin"/>
      <top>
        <color indexed="63"/>
      </top>
      <bottom>
        <color indexed="63"/>
      </bottom>
    </border>
    <border>
      <left style="double"/>
      <right style="thin"/>
      <top>
        <color indexed="63"/>
      </top>
      <bottom style="thin"/>
    </border>
    <border>
      <left style="thin"/>
      <right>
        <color indexed="63"/>
      </right>
      <top>
        <color indexed="63"/>
      </top>
      <bottom style="thin"/>
    </border>
    <border>
      <left style="thin"/>
      <right style="thin"/>
      <top>
        <color indexed="63"/>
      </top>
      <bottom style="double"/>
    </border>
    <border>
      <left style="thin"/>
      <right style="thin"/>
      <top style="thin"/>
      <bottom style="double"/>
    </border>
    <border>
      <left style="thin">
        <color indexed="8"/>
      </left>
      <right style="thin"/>
      <top style="thin"/>
      <bottom style="double">
        <color indexed="8"/>
      </bottom>
    </border>
    <border>
      <left style="thin"/>
      <right>
        <color indexed="63"/>
      </right>
      <top style="thin"/>
      <bottom style="thin"/>
    </border>
    <border>
      <left>
        <color indexed="63"/>
      </left>
      <right style="thin">
        <color indexed="8"/>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color indexed="8"/>
      </right>
      <top>
        <color indexed="63"/>
      </top>
      <bottom style="thin"/>
    </border>
    <border>
      <left style="thin"/>
      <right>
        <color indexed="63"/>
      </right>
      <top style="thin"/>
      <bottom style="double"/>
    </border>
    <border>
      <left>
        <color indexed="63"/>
      </left>
      <right style="thin">
        <color indexed="8"/>
      </right>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color indexed="8"/>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double">
        <color indexed="8"/>
      </bottom>
      <diagonal style="thin"/>
    </border>
    <border diagonalUp="1">
      <left>
        <color indexed="63"/>
      </left>
      <right>
        <color indexed="63"/>
      </right>
      <top>
        <color indexed="63"/>
      </top>
      <bottom style="double">
        <color indexed="8"/>
      </bottom>
      <diagonal style="thin"/>
    </border>
    <border>
      <left style="thin"/>
      <right style="thin"/>
      <top style="thin">
        <color indexed="8"/>
      </top>
      <bottom>
        <color indexed="63"/>
      </bottom>
    </border>
    <border>
      <left style="thin"/>
      <right style="double"/>
      <top style="thin">
        <color indexed="8"/>
      </top>
      <bottom>
        <color indexed="63"/>
      </bottom>
    </border>
    <border>
      <left style="thin"/>
      <right style="double"/>
      <top>
        <color indexed="63"/>
      </top>
      <bottom style="double"/>
    </border>
    <border>
      <left style="double"/>
      <right style="thin"/>
      <top style="thin">
        <color indexed="8"/>
      </top>
      <bottom>
        <color indexed="63"/>
      </bottom>
    </border>
    <border>
      <left style="double"/>
      <right style="thin"/>
      <top>
        <color indexed="63"/>
      </top>
      <bottom style="double">
        <color indexed="8"/>
      </bottom>
    </border>
    <border diagonalUp="1">
      <left>
        <color indexed="63"/>
      </left>
      <right style="thin">
        <color indexed="8"/>
      </right>
      <top style="thin"/>
      <bottom>
        <color indexed="63"/>
      </bottom>
      <diagonal style="thin"/>
    </border>
    <border diagonalUp="1">
      <left>
        <color indexed="63"/>
      </left>
      <right style="thin">
        <color indexed="8"/>
      </right>
      <top>
        <color indexed="63"/>
      </top>
      <bottom>
        <color indexed="63"/>
      </bottom>
      <diagonal style="thin"/>
    </border>
    <border diagonalUp="1">
      <left>
        <color indexed="63"/>
      </left>
      <right style="thin">
        <color indexed="8"/>
      </right>
      <top>
        <color indexed="63"/>
      </top>
      <bottom style="double">
        <color indexed="8"/>
      </bottom>
      <diagonal style="thin"/>
    </border>
    <border>
      <left style="thin"/>
      <right style="thin"/>
      <top>
        <color indexed="63"/>
      </top>
      <bottom style="thin">
        <color indexed="8"/>
      </bottom>
    </border>
    <border>
      <left style="thin"/>
      <right style="double"/>
      <top>
        <color indexed="63"/>
      </top>
      <bottom style="thin">
        <color indexed="8"/>
      </bottom>
    </border>
    <border>
      <left style="double"/>
      <right style="thin"/>
      <top>
        <color indexed="63"/>
      </top>
      <bottom style="thin">
        <color indexed="8"/>
      </bottom>
    </border>
    <border>
      <left style="double"/>
      <right style="thin"/>
      <top style="double"/>
      <bottom>
        <color indexed="63"/>
      </bottom>
    </border>
    <border>
      <left style="thin"/>
      <right>
        <color indexed="63"/>
      </right>
      <top style="double"/>
      <bottom>
        <color indexed="63"/>
      </bottom>
    </border>
    <border>
      <left>
        <color indexed="63"/>
      </left>
      <right style="thin">
        <color indexed="8"/>
      </right>
      <top style="double"/>
      <bottom>
        <color indexed="63"/>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style="thin"/>
      <right style="double"/>
      <top style="double"/>
      <bottom>
        <color indexed="63"/>
      </bottom>
    </border>
    <border>
      <left style="double"/>
      <right>
        <color indexed="63"/>
      </right>
      <top>
        <color indexed="63"/>
      </top>
      <bottom style="thin">
        <color indexed="8"/>
      </bottom>
    </border>
    <border>
      <left>
        <color indexed="63"/>
      </left>
      <right>
        <color indexed="63"/>
      </right>
      <top>
        <color indexed="63"/>
      </top>
      <bottom style="thin">
        <color indexed="8"/>
      </bottom>
    </border>
    <border>
      <left>
        <color indexed="63"/>
      </left>
      <right style="double">
        <color indexed="8"/>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1" fillId="0" borderId="0">
      <alignment/>
      <protection/>
    </xf>
    <xf numFmtId="0" fontId="1" fillId="0" borderId="0">
      <alignment/>
      <protection/>
    </xf>
    <xf numFmtId="0" fontId="4" fillId="0" borderId="0" applyNumberFormat="0" applyFill="0" applyBorder="0" applyAlignment="0" applyProtection="0"/>
    <xf numFmtId="0" fontId="49" fillId="32" borderId="0" applyNumberFormat="0" applyBorder="0" applyAlignment="0" applyProtection="0"/>
  </cellStyleXfs>
  <cellXfs count="203">
    <xf numFmtId="0" fontId="0" fillId="0" borderId="0" xfId="0" applyAlignment="1">
      <alignment/>
    </xf>
    <xf numFmtId="0" fontId="1" fillId="0" borderId="0" xfId="62" applyFont="1">
      <alignment/>
      <protection/>
    </xf>
    <xf numFmtId="0" fontId="5" fillId="0" borderId="0" xfId="61" applyFont="1">
      <alignment/>
      <protection/>
    </xf>
    <xf numFmtId="0" fontId="1" fillId="0" borderId="10" xfId="62" applyBorder="1" applyAlignment="1">
      <alignment horizontal="left" vertical="center" wrapText="1"/>
      <protection/>
    </xf>
    <xf numFmtId="0" fontId="1" fillId="0" borderId="11" xfId="62" applyBorder="1" applyAlignment="1">
      <alignment horizontal="left" vertical="center" wrapText="1"/>
      <protection/>
    </xf>
    <xf numFmtId="0" fontId="1" fillId="0" borderId="0" xfId="62" applyBorder="1" applyAlignment="1">
      <alignment vertical="center"/>
      <protection/>
    </xf>
    <xf numFmtId="0" fontId="1" fillId="0" borderId="12" xfId="62" applyBorder="1" applyAlignment="1">
      <alignment vertical="center"/>
      <protection/>
    </xf>
    <xf numFmtId="0" fontId="1" fillId="0" borderId="0" xfId="62" applyAlignment="1">
      <alignment vertical="center"/>
      <protection/>
    </xf>
    <xf numFmtId="0" fontId="1" fillId="0" borderId="0" xfId="62" applyAlignment="1">
      <alignment vertical="center" wrapText="1"/>
      <protection/>
    </xf>
    <xf numFmtId="49" fontId="5" fillId="0" borderId="0" xfId="61" applyNumberFormat="1" applyFont="1">
      <alignment/>
      <protection/>
    </xf>
    <xf numFmtId="0" fontId="5" fillId="0" borderId="0" xfId="61" applyFont="1" applyBorder="1">
      <alignment/>
      <protection/>
    </xf>
    <xf numFmtId="0" fontId="7" fillId="0" borderId="0" xfId="61" applyFont="1" applyBorder="1">
      <alignment/>
      <protection/>
    </xf>
    <xf numFmtId="0" fontId="7" fillId="0" borderId="0"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15" xfId="61" applyFont="1" applyBorder="1" applyAlignment="1">
      <alignment horizontal="center" vertical="center"/>
      <protection/>
    </xf>
    <xf numFmtId="182" fontId="5" fillId="0" borderId="0" xfId="61" applyNumberFormat="1" applyFont="1" applyAlignment="1">
      <alignment vertical="center"/>
      <protection/>
    </xf>
    <xf numFmtId="0" fontId="5" fillId="0" borderId="16" xfId="61" applyFont="1" applyBorder="1" applyAlignment="1">
      <alignment horizontal="center" vertical="center"/>
      <protection/>
    </xf>
    <xf numFmtId="0" fontId="5" fillId="0" borderId="17" xfId="61" applyFont="1" applyBorder="1" applyAlignment="1">
      <alignment horizontal="center" vertical="center"/>
      <protection/>
    </xf>
    <xf numFmtId="184" fontId="5" fillId="0" borderId="18" xfId="61" applyNumberFormat="1" applyFont="1" applyBorder="1" applyAlignment="1">
      <alignment vertical="center"/>
      <protection/>
    </xf>
    <xf numFmtId="184" fontId="5" fillId="0" borderId="19" xfId="61" applyNumberFormat="1" applyFont="1" applyBorder="1" applyAlignment="1">
      <alignment vertical="center"/>
      <protection/>
    </xf>
    <xf numFmtId="185" fontId="5" fillId="0" borderId="18" xfId="61" applyNumberFormat="1" applyFont="1" applyBorder="1" applyAlignment="1">
      <alignment vertical="center"/>
      <protection/>
    </xf>
    <xf numFmtId="185" fontId="5" fillId="0" borderId="19" xfId="61" applyNumberFormat="1" applyFont="1" applyBorder="1" applyAlignment="1">
      <alignment vertical="center"/>
      <protection/>
    </xf>
    <xf numFmtId="0" fontId="1" fillId="0" borderId="14" xfId="62" applyFont="1" applyBorder="1" applyAlignment="1">
      <alignment horizontal="center" vertical="center"/>
      <protection/>
    </xf>
    <xf numFmtId="0" fontId="1" fillId="0" borderId="11" xfId="62" applyFont="1" applyBorder="1" applyAlignment="1">
      <alignment horizontal="left" vertical="center" wrapText="1"/>
      <protection/>
    </xf>
    <xf numFmtId="0" fontId="1" fillId="0" borderId="14" xfId="62" applyFont="1" applyBorder="1" applyAlignment="1">
      <alignment horizontal="left" vertical="center" wrapText="1"/>
      <protection/>
    </xf>
    <xf numFmtId="0" fontId="6" fillId="0" borderId="15" xfId="61" applyFont="1" applyBorder="1" applyAlignment="1">
      <alignment horizontal="left" vertical="center"/>
      <protection/>
    </xf>
    <xf numFmtId="0" fontId="1" fillId="0" borderId="12" xfId="61" applyFont="1" applyBorder="1" applyAlignment="1">
      <alignment vertical="center"/>
      <protection/>
    </xf>
    <xf numFmtId="0" fontId="1" fillId="0" borderId="11" xfId="62" applyFont="1" applyBorder="1" applyAlignment="1">
      <alignment horizontal="left" vertical="center"/>
      <protection/>
    </xf>
    <xf numFmtId="0" fontId="1" fillId="0" borderId="11" xfId="62" applyFont="1" applyBorder="1" applyAlignment="1">
      <alignment vertical="center"/>
      <protection/>
    </xf>
    <xf numFmtId="0" fontId="1" fillId="0" borderId="20" xfId="62" applyFont="1" applyBorder="1" applyAlignment="1">
      <alignment vertical="center"/>
      <protection/>
    </xf>
    <xf numFmtId="0" fontId="1" fillId="0" borderId="12" xfId="61" applyFont="1" applyBorder="1" applyAlignment="1">
      <alignment vertical="center" shrinkToFit="1"/>
      <protection/>
    </xf>
    <xf numFmtId="0" fontId="1" fillId="0" borderId="21" xfId="62" applyFont="1" applyBorder="1" applyAlignment="1">
      <alignment vertical="center"/>
      <protection/>
    </xf>
    <xf numFmtId="0" fontId="1" fillId="0" borderId="21" xfId="62" applyFont="1" applyBorder="1" applyAlignment="1">
      <alignment vertical="center" wrapText="1"/>
      <protection/>
    </xf>
    <xf numFmtId="183" fontId="5" fillId="33" borderId="14" xfId="61" applyNumberFormat="1" applyFont="1" applyFill="1" applyBorder="1" applyAlignment="1" applyProtection="1">
      <alignment vertical="center"/>
      <protection locked="0"/>
    </xf>
    <xf numFmtId="184" fontId="5" fillId="33" borderId="14" xfId="61" applyNumberFormat="1" applyFont="1" applyFill="1" applyBorder="1" applyAlignment="1">
      <alignment vertical="center"/>
      <protection/>
    </xf>
    <xf numFmtId="185" fontId="5" fillId="33" borderId="14" xfId="61" applyNumberFormat="1" applyFont="1" applyFill="1" applyBorder="1" applyAlignment="1" applyProtection="1">
      <alignment vertical="center"/>
      <protection locked="0"/>
    </xf>
    <xf numFmtId="185" fontId="5" fillId="33" borderId="14" xfId="61" applyNumberFormat="1" applyFont="1" applyFill="1" applyBorder="1" applyAlignment="1">
      <alignment vertical="center"/>
      <protection/>
    </xf>
    <xf numFmtId="0" fontId="5" fillId="33" borderId="15" xfId="61" applyFont="1" applyFill="1" applyBorder="1" applyAlignment="1" applyProtection="1">
      <alignment horizontal="center" vertical="center"/>
      <protection locked="0"/>
    </xf>
    <xf numFmtId="0" fontId="5" fillId="0" borderId="22" xfId="61" applyFont="1" applyBorder="1" applyAlignment="1">
      <alignment vertical="center"/>
      <protection/>
    </xf>
    <xf numFmtId="0" fontId="5" fillId="0" borderId="21" xfId="61" applyFont="1" applyBorder="1" applyAlignment="1">
      <alignment vertical="center" shrinkToFit="1"/>
      <protection/>
    </xf>
    <xf numFmtId="185" fontId="5" fillId="34" borderId="14" xfId="61" applyNumberFormat="1" applyFont="1" applyFill="1" applyBorder="1" applyAlignment="1" applyProtection="1">
      <alignment vertical="center"/>
      <protection locked="0"/>
    </xf>
    <xf numFmtId="185" fontId="5" fillId="34" borderId="14" xfId="61" applyNumberFormat="1" applyFont="1" applyFill="1" applyBorder="1" applyAlignment="1">
      <alignment vertical="center"/>
      <protection/>
    </xf>
    <xf numFmtId="0" fontId="5" fillId="34" borderId="15" xfId="61" applyFont="1" applyFill="1" applyBorder="1" applyAlignment="1">
      <alignment horizontal="center" vertical="center"/>
      <protection/>
    </xf>
    <xf numFmtId="184" fontId="5" fillId="34" borderId="14" xfId="61" applyNumberFormat="1" applyFont="1" applyFill="1" applyBorder="1" applyAlignment="1">
      <alignment vertical="center"/>
      <protection/>
    </xf>
    <xf numFmtId="184" fontId="5" fillId="34" borderId="14" xfId="61" applyNumberFormat="1" applyFont="1" applyFill="1" applyBorder="1" applyAlignment="1" applyProtection="1">
      <alignment vertical="center"/>
      <protection locked="0"/>
    </xf>
    <xf numFmtId="183" fontId="5" fillId="34" borderId="14" xfId="61" applyNumberFormat="1" applyFont="1" applyFill="1" applyBorder="1" applyAlignment="1">
      <alignment vertical="center"/>
      <protection/>
    </xf>
    <xf numFmtId="0" fontId="5" fillId="34" borderId="23" xfId="61" applyFont="1" applyFill="1" applyBorder="1" applyAlignment="1">
      <alignment vertical="center"/>
      <protection/>
    </xf>
    <xf numFmtId="182" fontId="5" fillId="34" borderId="15" xfId="61" applyNumberFormat="1" applyFont="1" applyFill="1" applyBorder="1" applyAlignment="1">
      <alignment vertical="center"/>
      <protection/>
    </xf>
    <xf numFmtId="0" fontId="5" fillId="34" borderId="14" xfId="61" applyFont="1" applyFill="1" applyBorder="1" applyAlignment="1">
      <alignment horizontal="left" vertical="center"/>
      <protection/>
    </xf>
    <xf numFmtId="0" fontId="5" fillId="0" borderId="24" xfId="61" applyFont="1" applyBorder="1" applyAlignment="1">
      <alignment horizontal="left" vertical="center" shrinkToFit="1"/>
      <protection/>
    </xf>
    <xf numFmtId="0" fontId="5" fillId="0" borderId="25" xfId="61" applyFont="1" applyBorder="1" applyAlignment="1">
      <alignment horizontal="left" vertical="center"/>
      <protection/>
    </xf>
    <xf numFmtId="0" fontId="5" fillId="0" borderId="24" xfId="61" applyFont="1" applyBorder="1" applyAlignment="1">
      <alignment horizontal="left" vertical="center"/>
      <protection/>
    </xf>
    <xf numFmtId="0" fontId="1" fillId="0" borderId="26" xfId="62" applyFont="1" applyBorder="1" applyAlignment="1">
      <alignment vertical="center"/>
      <protection/>
    </xf>
    <xf numFmtId="0" fontId="5" fillId="0" borderId="0" xfId="61" applyFont="1" applyBorder="1" applyAlignment="1">
      <alignment horizontal="center" vertical="center" wrapText="1"/>
      <protection/>
    </xf>
    <xf numFmtId="0" fontId="6" fillId="0" borderId="0" xfId="61" applyFont="1" applyBorder="1" applyAlignment="1">
      <alignment horizontal="left" vertical="center"/>
      <protection/>
    </xf>
    <xf numFmtId="0" fontId="5" fillId="0" borderId="15" xfId="61" applyFont="1" applyBorder="1" applyAlignment="1">
      <alignment horizontal="center" vertical="center" wrapText="1"/>
      <protection/>
    </xf>
    <xf numFmtId="0" fontId="1" fillId="0" borderId="21" xfId="62" applyFont="1" applyBorder="1" applyAlignment="1">
      <alignment horizontal="center" vertical="center"/>
      <protection/>
    </xf>
    <xf numFmtId="0" fontId="5" fillId="0" borderId="0" xfId="61" applyFont="1" applyFill="1">
      <alignment/>
      <protection/>
    </xf>
    <xf numFmtId="184" fontId="5" fillId="33" borderId="21" xfId="61" applyNumberFormat="1" applyFont="1" applyFill="1" applyBorder="1" applyAlignment="1" applyProtection="1">
      <alignment vertical="center"/>
      <protection locked="0"/>
    </xf>
    <xf numFmtId="184" fontId="5" fillId="33" borderId="11" xfId="61" applyNumberFormat="1" applyFont="1" applyFill="1" applyBorder="1" applyAlignment="1" applyProtection="1">
      <alignment vertical="center"/>
      <protection locked="0"/>
    </xf>
    <xf numFmtId="184" fontId="5" fillId="33" borderId="27" xfId="61" applyNumberFormat="1" applyFont="1" applyFill="1" applyBorder="1" applyAlignment="1" applyProtection="1">
      <alignment vertical="center"/>
      <protection locked="0"/>
    </xf>
    <xf numFmtId="185" fontId="5" fillId="33" borderId="21" xfId="61" applyNumberFormat="1" applyFont="1" applyFill="1" applyBorder="1" applyAlignment="1" applyProtection="1">
      <alignment vertical="center"/>
      <protection locked="0"/>
    </xf>
    <xf numFmtId="185" fontId="5" fillId="33" borderId="11" xfId="61" applyNumberFormat="1" applyFont="1" applyFill="1" applyBorder="1" applyAlignment="1" applyProtection="1">
      <alignment vertical="center"/>
      <protection locked="0"/>
    </xf>
    <xf numFmtId="185" fontId="5" fillId="33" borderId="28" xfId="61" applyNumberFormat="1" applyFont="1" applyFill="1" applyBorder="1" applyAlignment="1" applyProtection="1">
      <alignment vertical="center"/>
      <protection locked="0"/>
    </xf>
    <xf numFmtId="184" fontId="5" fillId="34" borderId="28" xfId="61" applyNumberFormat="1" applyFont="1" applyFill="1" applyBorder="1" applyAlignment="1" applyProtection="1">
      <alignment vertical="center"/>
      <protection locked="0"/>
    </xf>
    <xf numFmtId="184" fontId="5" fillId="34" borderId="29" xfId="61" applyNumberFormat="1" applyFont="1" applyFill="1" applyBorder="1" applyAlignment="1">
      <alignment vertical="center"/>
      <protection/>
    </xf>
    <xf numFmtId="185" fontId="5" fillId="34" borderId="29" xfId="61" applyNumberFormat="1" applyFont="1" applyFill="1" applyBorder="1" applyAlignment="1" applyProtection="1">
      <alignment vertical="center"/>
      <protection locked="0"/>
    </xf>
    <xf numFmtId="0" fontId="1" fillId="0" borderId="21" xfId="61" applyFont="1" applyBorder="1" applyAlignment="1">
      <alignment vertical="center" shrinkToFit="1"/>
      <protection/>
    </xf>
    <xf numFmtId="0" fontId="13" fillId="0" borderId="30" xfId="62" applyFont="1" applyBorder="1" applyAlignment="1">
      <alignment horizontal="left" vertical="center"/>
      <protection/>
    </xf>
    <xf numFmtId="0" fontId="1" fillId="0" borderId="31" xfId="62" applyBorder="1" applyAlignment="1">
      <alignment horizontal="left" vertical="center"/>
      <protection/>
    </xf>
    <xf numFmtId="184" fontId="5" fillId="33" borderId="14" xfId="61" applyNumberFormat="1" applyFont="1" applyFill="1" applyBorder="1" applyAlignment="1" applyProtection="1">
      <alignment vertical="center"/>
      <protection locked="0"/>
    </xf>
    <xf numFmtId="0" fontId="5" fillId="0" borderId="0" xfId="61" applyFont="1" applyBorder="1" applyProtection="1">
      <alignment/>
      <protection locked="0"/>
    </xf>
    <xf numFmtId="0" fontId="5" fillId="0" borderId="21" xfId="61" applyFont="1" applyBorder="1" applyAlignment="1">
      <alignment vertical="center"/>
      <protection/>
    </xf>
    <xf numFmtId="49" fontId="5" fillId="0" borderId="21" xfId="61" applyNumberFormat="1" applyFont="1" applyFill="1" applyBorder="1" applyAlignment="1" applyProtection="1">
      <alignment horizontal="center" vertical="center"/>
      <protection locked="0"/>
    </xf>
    <xf numFmtId="0" fontId="5" fillId="0" borderId="32" xfId="61" applyFont="1" applyBorder="1" applyAlignment="1">
      <alignment vertical="center"/>
      <protection/>
    </xf>
    <xf numFmtId="49" fontId="5" fillId="0" borderId="32" xfId="61" applyNumberFormat="1" applyFont="1" applyFill="1" applyBorder="1" applyAlignment="1" applyProtection="1">
      <alignment vertical="center"/>
      <protection locked="0"/>
    </xf>
    <xf numFmtId="49" fontId="5" fillId="0" borderId="33" xfId="61" applyNumberFormat="1" applyFont="1" applyFill="1" applyBorder="1" applyAlignment="1" applyProtection="1">
      <alignment vertical="center"/>
      <protection locked="0"/>
    </xf>
    <xf numFmtId="0" fontId="5" fillId="0" borderId="20" xfId="61" applyFont="1" applyBorder="1" applyAlignment="1">
      <alignment vertical="center"/>
      <protection/>
    </xf>
    <xf numFmtId="0" fontId="5" fillId="0" borderId="15" xfId="61" applyFont="1" applyBorder="1" applyAlignment="1">
      <alignment vertical="center"/>
      <protection/>
    </xf>
    <xf numFmtId="49" fontId="5" fillId="0" borderId="15" xfId="61" applyNumberFormat="1" applyFont="1" applyFill="1" applyBorder="1" applyAlignment="1" applyProtection="1">
      <alignment vertical="center"/>
      <protection locked="0"/>
    </xf>
    <xf numFmtId="49" fontId="5" fillId="0" borderId="14" xfId="61" applyNumberFormat="1" applyFont="1" applyFill="1" applyBorder="1" applyAlignment="1" applyProtection="1">
      <alignment vertical="center"/>
      <protection locked="0"/>
    </xf>
    <xf numFmtId="0" fontId="5" fillId="33" borderId="22" xfId="61" applyNumberFormat="1" applyFont="1" applyFill="1" applyBorder="1" applyAlignment="1" applyProtection="1">
      <alignment horizontal="right" vertical="center"/>
      <protection locked="0"/>
    </xf>
    <xf numFmtId="0" fontId="5" fillId="33" borderId="22" xfId="61" applyNumberFormat="1" applyFont="1" applyFill="1" applyBorder="1" applyAlignment="1" applyProtection="1">
      <alignment vertical="center"/>
      <protection locked="0"/>
    </xf>
    <xf numFmtId="0" fontId="5" fillId="33" borderId="22" xfId="61" applyNumberFormat="1" applyFont="1" applyFill="1" applyBorder="1" applyAlignment="1" applyProtection="1">
      <alignment horizontal="center" vertical="center"/>
      <protection locked="0"/>
    </xf>
    <xf numFmtId="184" fontId="5" fillId="34" borderId="14" xfId="61" applyNumberFormat="1" applyFont="1" applyFill="1" applyBorder="1" applyAlignment="1" applyProtection="1">
      <alignment vertical="center"/>
      <protection/>
    </xf>
    <xf numFmtId="184" fontId="5" fillId="34" borderId="28" xfId="61" applyNumberFormat="1" applyFont="1" applyFill="1" applyBorder="1" applyAlignment="1" applyProtection="1">
      <alignment vertical="center"/>
      <protection/>
    </xf>
    <xf numFmtId="185" fontId="5" fillId="34" borderId="14" xfId="61" applyNumberFormat="1" applyFont="1" applyFill="1" applyBorder="1" applyAlignment="1" applyProtection="1">
      <alignment vertical="center"/>
      <protection/>
    </xf>
    <xf numFmtId="185" fontId="5" fillId="34" borderId="29" xfId="61" applyNumberFormat="1" applyFont="1" applyFill="1" applyBorder="1" applyAlignment="1" applyProtection="1">
      <alignment vertical="center"/>
      <protection/>
    </xf>
    <xf numFmtId="184" fontId="5" fillId="35" borderId="14" xfId="61" applyNumberFormat="1" applyFont="1" applyFill="1" applyBorder="1" applyAlignment="1">
      <alignment vertical="center"/>
      <protection/>
    </xf>
    <xf numFmtId="0" fontId="1" fillId="0" borderId="21" xfId="61" applyFont="1" applyBorder="1" applyAlignment="1">
      <alignment horizontal="left" vertical="center" shrinkToFit="1"/>
      <protection/>
    </xf>
    <xf numFmtId="0" fontId="1" fillId="0" borderId="30" xfId="62" applyFont="1" applyBorder="1" applyAlignment="1">
      <alignment horizontal="left" vertical="center"/>
      <protection/>
    </xf>
    <xf numFmtId="0" fontId="1" fillId="0" borderId="31" xfId="62" applyBorder="1" applyAlignment="1">
      <alignment horizontal="left" vertical="center"/>
      <protection/>
    </xf>
    <xf numFmtId="0" fontId="1" fillId="0" borderId="30" xfId="62" applyFont="1" applyBorder="1" applyAlignment="1">
      <alignment horizontal="left" vertical="center" wrapText="1"/>
      <protection/>
    </xf>
    <xf numFmtId="0" fontId="1" fillId="0" borderId="33" xfId="62" applyFont="1" applyBorder="1" applyAlignment="1">
      <alignment horizontal="left" vertical="center" wrapText="1"/>
      <protection/>
    </xf>
    <xf numFmtId="0" fontId="1" fillId="0" borderId="33" xfId="62" applyBorder="1" applyAlignment="1">
      <alignment horizontal="left" vertical="center" wrapText="1"/>
      <protection/>
    </xf>
    <xf numFmtId="0" fontId="6" fillId="0" borderId="0" xfId="61" applyFont="1" applyBorder="1" applyAlignment="1">
      <alignment horizontal="left" vertical="center"/>
      <protection/>
    </xf>
    <xf numFmtId="0" fontId="13" fillId="0" borderId="30" xfId="62" applyFont="1" applyBorder="1" applyAlignment="1">
      <alignment horizontal="left" vertical="center"/>
      <protection/>
    </xf>
    <xf numFmtId="0" fontId="1" fillId="0" borderId="30" xfId="62" applyBorder="1" applyAlignment="1">
      <alignment vertical="center"/>
      <protection/>
    </xf>
    <xf numFmtId="0" fontId="1" fillId="0" borderId="31" xfId="62" applyBorder="1" applyAlignment="1">
      <alignment vertical="center"/>
      <protection/>
    </xf>
    <xf numFmtId="0" fontId="14" fillId="0" borderId="30" xfId="62" applyFont="1" applyBorder="1" applyAlignment="1">
      <alignment horizontal="left" vertical="center"/>
      <protection/>
    </xf>
    <xf numFmtId="0" fontId="13" fillId="0" borderId="31" xfId="62" applyFont="1" applyBorder="1" applyAlignment="1">
      <alignment horizontal="left" vertical="center"/>
      <protection/>
    </xf>
    <xf numFmtId="0" fontId="16" fillId="0" borderId="0"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1" fillId="0" borderId="33" xfId="62" applyFont="1" applyBorder="1" applyAlignment="1">
      <alignment horizontal="left" vertical="center"/>
      <protection/>
    </xf>
    <xf numFmtId="0" fontId="1" fillId="0" borderId="21" xfId="62" applyFont="1" applyBorder="1" applyAlignment="1">
      <alignment horizontal="left" vertical="center"/>
      <protection/>
    </xf>
    <xf numFmtId="0" fontId="1" fillId="0" borderId="21" xfId="62" applyBorder="1" applyAlignment="1">
      <alignment horizontal="left" vertical="center"/>
      <protection/>
    </xf>
    <xf numFmtId="0" fontId="1" fillId="0" borderId="34" xfId="62" applyFont="1" applyBorder="1" applyAlignment="1">
      <alignment vertical="center"/>
      <protection/>
    </xf>
    <xf numFmtId="0" fontId="1" fillId="0" borderId="35" xfId="62" applyBorder="1" applyAlignment="1">
      <alignment vertical="center"/>
      <protection/>
    </xf>
    <xf numFmtId="0" fontId="1" fillId="0" borderId="21" xfId="62" applyFont="1" applyBorder="1" applyAlignment="1">
      <alignment vertical="center" wrapText="1"/>
      <protection/>
    </xf>
    <xf numFmtId="0" fontId="1" fillId="0" borderId="21" xfId="62" applyBorder="1" applyAlignment="1">
      <alignment vertical="center" wrapText="1"/>
      <protection/>
    </xf>
    <xf numFmtId="0" fontId="1" fillId="0" borderId="12" xfId="61" applyFont="1" applyBorder="1" applyAlignment="1">
      <alignment vertical="center" shrinkToFit="1"/>
      <protection/>
    </xf>
    <xf numFmtId="0" fontId="1" fillId="0" borderId="36" xfId="61" applyBorder="1" applyAlignment="1">
      <alignment vertical="center" shrinkToFit="1"/>
      <protection/>
    </xf>
    <xf numFmtId="0" fontId="1" fillId="0" borderId="34" xfId="62" applyFont="1" applyBorder="1" applyAlignment="1">
      <alignment horizontal="left" vertical="center" wrapText="1"/>
      <protection/>
    </xf>
    <xf numFmtId="0" fontId="1" fillId="0" borderId="37" xfId="62" applyFont="1" applyBorder="1" applyAlignment="1">
      <alignment horizontal="left" vertical="center" wrapText="1"/>
      <protection/>
    </xf>
    <xf numFmtId="0" fontId="1" fillId="0" borderId="12" xfId="62" applyFont="1" applyBorder="1" applyAlignment="1">
      <alignment horizontal="left" vertical="center" wrapText="1"/>
      <protection/>
    </xf>
    <xf numFmtId="0" fontId="1" fillId="0" borderId="38" xfId="62" applyFont="1" applyBorder="1" applyAlignment="1">
      <alignment horizontal="left" vertical="center" wrapText="1"/>
      <protection/>
    </xf>
    <xf numFmtId="0" fontId="1" fillId="0" borderId="26" xfId="62" applyFont="1" applyBorder="1" applyAlignment="1">
      <alignment horizontal="left" vertical="center" wrapText="1"/>
      <protection/>
    </xf>
    <xf numFmtId="0" fontId="1" fillId="0" borderId="14" xfId="62" applyFont="1" applyBorder="1" applyAlignment="1">
      <alignment horizontal="left" vertical="center" wrapText="1"/>
      <protection/>
    </xf>
    <xf numFmtId="0" fontId="1" fillId="0" borderId="26" xfId="62" applyFont="1" applyBorder="1" applyAlignment="1">
      <alignment vertical="center"/>
      <protection/>
    </xf>
    <xf numFmtId="0" fontId="1" fillId="0" borderId="39" xfId="62" applyBorder="1" applyAlignment="1">
      <alignment vertical="center"/>
      <protection/>
    </xf>
    <xf numFmtId="0" fontId="1" fillId="0" borderId="34" xfId="62" applyBorder="1" applyAlignment="1">
      <alignment vertical="center"/>
      <protection/>
    </xf>
    <xf numFmtId="0" fontId="1" fillId="0" borderId="12" xfId="61" applyFont="1" applyBorder="1" applyAlignment="1">
      <alignment vertical="center"/>
      <protection/>
    </xf>
    <xf numFmtId="0" fontId="1" fillId="0" borderId="36" xfId="61" applyBorder="1" applyAlignment="1">
      <alignment vertical="center"/>
      <protection/>
    </xf>
    <xf numFmtId="0" fontId="5" fillId="0" borderId="30" xfId="61" applyFont="1" applyBorder="1" applyAlignment="1">
      <alignment horizontal="left" vertical="center" shrinkToFit="1"/>
      <protection/>
    </xf>
    <xf numFmtId="0" fontId="5" fillId="0" borderId="31" xfId="61" applyFont="1" applyBorder="1" applyAlignment="1">
      <alignment horizontal="left" vertical="center" shrinkToFit="1"/>
      <protection/>
    </xf>
    <xf numFmtId="0" fontId="5" fillId="0" borderId="40" xfId="61" applyFont="1" applyBorder="1" applyAlignment="1">
      <alignment horizontal="left" vertical="center" shrinkToFit="1"/>
      <protection/>
    </xf>
    <xf numFmtId="0" fontId="5" fillId="0" borderId="41" xfId="61" applyFont="1" applyBorder="1" applyAlignment="1">
      <alignment horizontal="left" vertical="center" shrinkToFit="1"/>
      <protection/>
    </xf>
    <xf numFmtId="0" fontId="5" fillId="0" borderId="42" xfId="61" applyFont="1" applyBorder="1" applyAlignment="1">
      <alignment horizontal="center" vertical="center" wrapText="1"/>
      <protection/>
    </xf>
    <xf numFmtId="0" fontId="5" fillId="0" borderId="43" xfId="61" applyFont="1" applyBorder="1" applyAlignment="1">
      <alignment horizontal="center" vertical="center" wrapText="1"/>
      <protection/>
    </xf>
    <xf numFmtId="0" fontId="5" fillId="0" borderId="44" xfId="61" applyFont="1" applyBorder="1" applyAlignment="1">
      <alignment horizontal="center" vertical="center" wrapText="1"/>
      <protection/>
    </xf>
    <xf numFmtId="0" fontId="5" fillId="33" borderId="42" xfId="61" applyFont="1" applyFill="1" applyBorder="1" applyAlignment="1" applyProtection="1">
      <alignment horizontal="left" vertical="top" wrapText="1" indent="1"/>
      <protection locked="0"/>
    </xf>
    <xf numFmtId="0" fontId="5" fillId="33" borderId="43" xfId="61" applyFont="1" applyFill="1" applyBorder="1" applyAlignment="1" applyProtection="1">
      <alignment horizontal="left" vertical="top" wrapText="1" indent="1"/>
      <protection locked="0"/>
    </xf>
    <xf numFmtId="0" fontId="5" fillId="33" borderId="45" xfId="61" applyFont="1" applyFill="1" applyBorder="1" applyAlignment="1" applyProtection="1">
      <alignment horizontal="left" vertical="top" wrapText="1" indent="1"/>
      <protection locked="0"/>
    </xf>
    <xf numFmtId="0" fontId="5" fillId="33" borderId="46" xfId="61" applyFont="1" applyFill="1" applyBorder="1" applyAlignment="1" applyProtection="1">
      <alignment horizontal="left" vertical="top" wrapText="1" indent="1"/>
      <protection locked="0"/>
    </xf>
    <xf numFmtId="0" fontId="5" fillId="33" borderId="0" xfId="61" applyFont="1" applyFill="1" applyBorder="1" applyAlignment="1" applyProtection="1">
      <alignment horizontal="left" vertical="top" wrapText="1" indent="1"/>
      <protection locked="0"/>
    </xf>
    <xf numFmtId="0" fontId="5" fillId="33" borderId="47" xfId="61" applyFont="1" applyFill="1" applyBorder="1" applyAlignment="1" applyProtection="1">
      <alignment horizontal="left" vertical="top" wrapText="1" indent="1"/>
      <protection locked="0"/>
    </xf>
    <xf numFmtId="0" fontId="5" fillId="33" borderId="48" xfId="61" applyFont="1" applyFill="1" applyBorder="1" applyAlignment="1" applyProtection="1">
      <alignment horizontal="left" vertical="top" wrapText="1" indent="1"/>
      <protection locked="0"/>
    </xf>
    <xf numFmtId="0" fontId="5" fillId="33" borderId="49" xfId="61" applyFont="1" applyFill="1" applyBorder="1" applyAlignment="1" applyProtection="1">
      <alignment horizontal="left" vertical="top" wrapText="1" indent="1"/>
      <protection locked="0"/>
    </xf>
    <xf numFmtId="0" fontId="5" fillId="33" borderId="50" xfId="61" applyFont="1" applyFill="1" applyBorder="1" applyAlignment="1" applyProtection="1">
      <alignment horizontal="left" vertical="top" wrapText="1" indent="1"/>
      <protection locked="0"/>
    </xf>
    <xf numFmtId="0" fontId="5" fillId="0" borderId="30" xfId="61" applyFont="1" applyBorder="1" applyAlignment="1">
      <alignment vertical="center" shrinkToFit="1"/>
      <protection/>
    </xf>
    <xf numFmtId="0" fontId="5" fillId="0" borderId="32" xfId="61" applyFont="1" applyBorder="1" applyAlignment="1">
      <alignment vertical="center" shrinkToFit="1"/>
      <protection/>
    </xf>
    <xf numFmtId="0" fontId="5" fillId="0" borderId="31" xfId="61" applyFont="1" applyBorder="1" applyAlignment="1">
      <alignment vertical="center" shrinkToFit="1"/>
      <protection/>
    </xf>
    <xf numFmtId="0" fontId="5" fillId="0" borderId="51" xfId="61" applyFont="1" applyBorder="1" applyAlignment="1">
      <alignment vertical="center"/>
      <protection/>
    </xf>
    <xf numFmtId="0" fontId="5" fillId="0" borderId="52" xfId="61" applyFont="1" applyBorder="1" applyAlignment="1">
      <alignment vertical="center"/>
      <protection/>
    </xf>
    <xf numFmtId="0" fontId="5" fillId="0" borderId="53" xfId="61" applyFont="1" applyBorder="1" applyAlignment="1">
      <alignment vertical="center"/>
      <protection/>
    </xf>
    <xf numFmtId="0" fontId="5" fillId="0" borderId="54" xfId="61" applyFont="1" applyBorder="1" applyAlignment="1">
      <alignment vertical="center"/>
      <protection/>
    </xf>
    <xf numFmtId="0" fontId="5" fillId="0" borderId="55" xfId="61" applyFont="1" applyBorder="1" applyAlignment="1">
      <alignment vertical="center"/>
      <protection/>
    </xf>
    <xf numFmtId="0" fontId="5" fillId="0" borderId="56" xfId="61" applyFont="1" applyBorder="1" applyAlignment="1">
      <alignment vertical="center"/>
      <protection/>
    </xf>
    <xf numFmtId="181" fontId="5" fillId="33" borderId="57" xfId="61" applyNumberFormat="1" applyFont="1" applyFill="1" applyBorder="1" applyAlignment="1" applyProtection="1">
      <alignment horizontal="center" vertical="center"/>
      <protection locked="0"/>
    </xf>
    <xf numFmtId="181" fontId="5" fillId="33" borderId="27" xfId="61" applyNumberFormat="1" applyFont="1" applyFill="1" applyBorder="1" applyAlignment="1" applyProtection="1">
      <alignment horizontal="center" vertical="center"/>
      <protection locked="0"/>
    </xf>
    <xf numFmtId="181" fontId="5" fillId="33" borderId="58" xfId="61" applyNumberFormat="1" applyFont="1" applyFill="1" applyBorder="1" applyAlignment="1" applyProtection="1">
      <alignment horizontal="center" vertical="center"/>
      <protection locked="0"/>
    </xf>
    <xf numFmtId="181" fontId="5" fillId="33" borderId="59" xfId="61" applyNumberFormat="1" applyFont="1" applyFill="1" applyBorder="1" applyAlignment="1" applyProtection="1">
      <alignment horizontal="center" vertical="center"/>
      <protection locked="0"/>
    </xf>
    <xf numFmtId="0" fontId="5" fillId="0" borderId="60" xfId="61" applyFont="1" applyBorder="1" applyAlignment="1">
      <alignment horizontal="center" vertical="center" textRotation="255"/>
      <protection/>
    </xf>
    <xf numFmtId="0" fontId="5" fillId="0" borderId="24" xfId="61" applyFont="1" applyBorder="1" applyAlignment="1">
      <alignment horizontal="center" vertical="center" textRotation="255"/>
      <protection/>
    </xf>
    <xf numFmtId="0" fontId="5" fillId="0" borderId="61" xfId="61" applyFont="1" applyBorder="1" applyAlignment="1">
      <alignment horizontal="center" vertical="center" textRotation="255"/>
      <protection/>
    </xf>
    <xf numFmtId="0" fontId="5" fillId="0" borderId="30" xfId="61" applyFont="1" applyBorder="1" applyAlignment="1">
      <alignment horizontal="left" vertical="center"/>
      <protection/>
    </xf>
    <xf numFmtId="0" fontId="5" fillId="0" borderId="31" xfId="61" applyFont="1" applyBorder="1" applyAlignment="1">
      <alignment horizontal="left" vertical="center"/>
      <protection/>
    </xf>
    <xf numFmtId="184" fontId="5" fillId="0" borderId="51" xfId="61" applyNumberFormat="1" applyFont="1" applyBorder="1" applyAlignment="1">
      <alignment vertical="center"/>
      <protection/>
    </xf>
    <xf numFmtId="184" fontId="5" fillId="0" borderId="52" xfId="61" applyNumberFormat="1" applyFont="1" applyBorder="1" applyAlignment="1">
      <alignment vertical="center"/>
      <protection/>
    </xf>
    <xf numFmtId="184" fontId="5" fillId="0" borderId="62" xfId="61" applyNumberFormat="1" applyFont="1" applyBorder="1" applyAlignment="1">
      <alignment vertical="center"/>
      <protection/>
    </xf>
    <xf numFmtId="184" fontId="5" fillId="0" borderId="53" xfId="61" applyNumberFormat="1" applyFont="1" applyBorder="1" applyAlignment="1">
      <alignment vertical="center"/>
      <protection/>
    </xf>
    <xf numFmtId="184" fontId="5" fillId="0" borderId="54" xfId="61" applyNumberFormat="1" applyFont="1" applyBorder="1" applyAlignment="1">
      <alignment vertical="center"/>
      <protection/>
    </xf>
    <xf numFmtId="184" fontId="5" fillId="0" borderId="63" xfId="61" applyNumberFormat="1" applyFont="1" applyBorder="1" applyAlignment="1">
      <alignment vertical="center"/>
      <protection/>
    </xf>
    <xf numFmtId="184" fontId="5" fillId="0" borderId="55" xfId="61" applyNumberFormat="1" applyFont="1" applyBorder="1" applyAlignment="1">
      <alignment vertical="center"/>
      <protection/>
    </xf>
    <xf numFmtId="184" fontId="5" fillId="0" borderId="56" xfId="61" applyNumberFormat="1" applyFont="1" applyBorder="1" applyAlignment="1">
      <alignment vertical="center"/>
      <protection/>
    </xf>
    <xf numFmtId="184" fontId="5" fillId="0" borderId="64" xfId="61" applyNumberFormat="1" applyFont="1" applyBorder="1" applyAlignment="1">
      <alignment vertical="center"/>
      <protection/>
    </xf>
    <xf numFmtId="180" fontId="5" fillId="33" borderId="57" xfId="61" applyNumberFormat="1" applyFont="1" applyFill="1" applyBorder="1" applyAlignment="1" applyProtection="1">
      <alignment horizontal="center" vertical="center"/>
      <protection locked="0"/>
    </xf>
    <xf numFmtId="180" fontId="5" fillId="33" borderId="65" xfId="61" applyNumberFormat="1" applyFont="1" applyFill="1" applyBorder="1" applyAlignment="1" applyProtection="1">
      <alignment horizontal="center" vertical="center"/>
      <protection locked="0"/>
    </xf>
    <xf numFmtId="180" fontId="5" fillId="33" borderId="58" xfId="61" applyNumberFormat="1" applyFont="1" applyFill="1" applyBorder="1" applyAlignment="1" applyProtection="1">
      <alignment horizontal="center" vertical="center"/>
      <protection locked="0"/>
    </xf>
    <xf numFmtId="180" fontId="5" fillId="33" borderId="66" xfId="61" applyNumberFormat="1" applyFont="1" applyFill="1" applyBorder="1" applyAlignment="1" applyProtection="1">
      <alignment horizontal="center" vertical="center"/>
      <protection locked="0"/>
    </xf>
    <xf numFmtId="183" fontId="5" fillId="33" borderId="57" xfId="61" applyNumberFormat="1" applyFont="1" applyFill="1" applyBorder="1" applyAlignment="1" applyProtection="1">
      <alignment horizontal="center" vertical="center"/>
      <protection locked="0"/>
    </xf>
    <xf numFmtId="183" fontId="5" fillId="33" borderId="65" xfId="61" applyNumberFormat="1" applyFont="1" applyFill="1" applyBorder="1" applyAlignment="1" applyProtection="1">
      <alignment horizontal="center" vertical="center"/>
      <protection locked="0"/>
    </xf>
    <xf numFmtId="183" fontId="5" fillId="33" borderId="58" xfId="61" applyNumberFormat="1" applyFont="1" applyFill="1" applyBorder="1" applyAlignment="1" applyProtection="1">
      <alignment horizontal="center" vertical="center"/>
      <protection locked="0"/>
    </xf>
    <xf numFmtId="183" fontId="5" fillId="33" borderId="66" xfId="61" applyNumberFormat="1" applyFont="1" applyFill="1" applyBorder="1" applyAlignment="1" applyProtection="1">
      <alignment horizontal="center" vertical="center"/>
      <protection locked="0"/>
    </xf>
    <xf numFmtId="49" fontId="5" fillId="33" borderId="57" xfId="61" applyNumberFormat="1" applyFont="1" applyFill="1" applyBorder="1" applyAlignment="1" applyProtection="1">
      <alignment horizontal="center" vertical="center"/>
      <protection locked="0"/>
    </xf>
    <xf numFmtId="49" fontId="5" fillId="33" borderId="65" xfId="61" applyNumberFormat="1" applyFont="1" applyFill="1" applyBorder="1" applyAlignment="1" applyProtection="1">
      <alignment horizontal="center" vertical="center"/>
      <protection locked="0"/>
    </xf>
    <xf numFmtId="49" fontId="5" fillId="33" borderId="58" xfId="61" applyNumberFormat="1" applyFont="1" applyFill="1" applyBorder="1" applyAlignment="1" applyProtection="1">
      <alignment horizontal="center" vertical="center"/>
      <protection locked="0"/>
    </xf>
    <xf numFmtId="49" fontId="5" fillId="33" borderId="66" xfId="61" applyNumberFormat="1" applyFont="1" applyFill="1" applyBorder="1" applyAlignment="1" applyProtection="1">
      <alignment horizontal="center" vertical="center"/>
      <protection locked="0"/>
    </xf>
    <xf numFmtId="0" fontId="5" fillId="0" borderId="60" xfId="61" applyFont="1" applyBorder="1" applyAlignment="1">
      <alignment horizontal="left" vertical="center"/>
      <protection/>
    </xf>
    <xf numFmtId="0" fontId="5" fillId="0" borderId="67" xfId="61" applyFont="1" applyBorder="1" applyAlignment="1">
      <alignment horizontal="left" vertical="center"/>
      <protection/>
    </xf>
    <xf numFmtId="49" fontId="5" fillId="33" borderId="21" xfId="61" applyNumberFormat="1" applyFont="1" applyFill="1" applyBorder="1" applyAlignment="1" applyProtection="1">
      <alignment vertical="center"/>
      <protection locked="0"/>
    </xf>
    <xf numFmtId="0" fontId="5" fillId="0" borderId="68" xfId="61" applyFont="1" applyBorder="1" applyAlignment="1">
      <alignment horizontal="center" vertical="center" textRotation="255"/>
      <protection/>
    </xf>
    <xf numFmtId="0" fontId="5" fillId="0" borderId="67" xfId="61" applyFont="1" applyBorder="1" applyAlignment="1">
      <alignment horizontal="center" vertical="center" textRotation="255"/>
      <protection/>
    </xf>
    <xf numFmtId="0" fontId="5" fillId="0" borderId="69" xfId="61" applyFont="1" applyBorder="1" applyAlignment="1">
      <alignment horizontal="center" vertical="center"/>
      <protection/>
    </xf>
    <xf numFmtId="0" fontId="5" fillId="0" borderId="70" xfId="61" applyFont="1" applyBorder="1" applyAlignment="1">
      <alignment horizontal="center" vertical="center"/>
      <protection/>
    </xf>
    <xf numFmtId="0" fontId="5" fillId="0" borderId="71" xfId="61" applyFont="1" applyBorder="1" applyAlignment="1">
      <alignment horizontal="center" vertical="center"/>
      <protection/>
    </xf>
    <xf numFmtId="0" fontId="5" fillId="0" borderId="72" xfId="61" applyFont="1" applyBorder="1" applyAlignment="1">
      <alignment horizontal="center" vertical="center"/>
      <protection/>
    </xf>
    <xf numFmtId="0" fontId="5" fillId="0" borderId="43"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73" xfId="61" applyFont="1" applyBorder="1" applyAlignment="1">
      <alignment horizontal="center" vertical="center" wrapText="1"/>
      <protection/>
    </xf>
    <xf numFmtId="0" fontId="5" fillId="0" borderId="66" xfId="61" applyFont="1" applyBorder="1" applyAlignment="1">
      <alignment horizontal="center" vertical="center" wrapText="1"/>
      <protection/>
    </xf>
    <xf numFmtId="0" fontId="5" fillId="0" borderId="42" xfId="61" applyFont="1" applyBorder="1" applyAlignment="1">
      <alignment horizontal="center" vertical="center"/>
      <protection/>
    </xf>
    <xf numFmtId="0" fontId="5" fillId="0" borderId="44" xfId="61" applyFont="1" applyBorder="1" applyAlignment="1">
      <alignment horizontal="center" vertical="center"/>
      <protection/>
    </xf>
    <xf numFmtId="0" fontId="5" fillId="0" borderId="74" xfId="61" applyFont="1" applyBorder="1" applyAlignment="1">
      <alignment horizontal="center" vertical="center"/>
      <protection/>
    </xf>
    <xf numFmtId="0" fontId="5" fillId="0" borderId="75" xfId="61" applyFont="1" applyBorder="1" applyAlignment="1">
      <alignment horizontal="center" vertical="center"/>
      <protection/>
    </xf>
    <xf numFmtId="0" fontId="5" fillId="0" borderId="76" xfId="61" applyFont="1" applyBorder="1" applyAlignment="1">
      <alignment horizontal="center" vertical="center"/>
      <protection/>
    </xf>
    <xf numFmtId="0" fontId="5" fillId="0" borderId="0" xfId="61" applyFont="1" applyBorder="1" applyAlignment="1">
      <alignment horizontal="center" wrapText="1"/>
      <protection/>
    </xf>
    <xf numFmtId="0" fontId="8" fillId="0" borderId="0" xfId="61" applyFont="1" applyBorder="1" applyAlignment="1">
      <alignment horizontal="right" vertical="center" shrinkToFit="1"/>
      <protection/>
    </xf>
    <xf numFmtId="0" fontId="11" fillId="33" borderId="0" xfId="61" applyFont="1" applyFill="1" applyBorder="1" applyAlignment="1" applyProtection="1">
      <alignment horizontal="center" vertical="center"/>
      <protection locked="0"/>
    </xf>
    <xf numFmtId="0" fontId="8" fillId="0" borderId="0" xfId="61" applyFont="1" applyBorder="1" applyAlignment="1">
      <alignment horizontal="center" vertical="center"/>
      <protection/>
    </xf>
    <xf numFmtId="0" fontId="11" fillId="34" borderId="0" xfId="61" applyFont="1" applyFill="1" applyBorder="1" applyAlignment="1" applyProtection="1">
      <alignment horizontal="center" vertical="center"/>
      <protection locked="0"/>
    </xf>
    <xf numFmtId="0" fontId="11" fillId="34" borderId="0" xfId="6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実測値一括更新設計" xfId="61"/>
    <cellStyle name="標準_水質測定結果表の記入要領" xfId="62"/>
    <cellStyle name="Followed Hyperlink" xfId="63"/>
    <cellStyle name="良い" xfId="64"/>
  </cellStyles>
  <dxfs count="37">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0</xdr:row>
      <xdr:rowOff>57150</xdr:rowOff>
    </xdr:from>
    <xdr:to>
      <xdr:col>0</xdr:col>
      <xdr:colOff>1238250</xdr:colOff>
      <xdr:row>0</xdr:row>
      <xdr:rowOff>466725</xdr:rowOff>
    </xdr:to>
    <xdr:sp>
      <xdr:nvSpPr>
        <xdr:cNvPr id="1" name="AutoShape 12"/>
        <xdr:cNvSpPr>
          <a:spLocks/>
        </xdr:cNvSpPr>
      </xdr:nvSpPr>
      <xdr:spPr>
        <a:xfrm>
          <a:off x="533400" y="57150"/>
          <a:ext cx="704850"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24</xdr:row>
      <xdr:rowOff>85725</xdr:rowOff>
    </xdr:from>
    <xdr:to>
      <xdr:col>1</xdr:col>
      <xdr:colOff>200025</xdr:colOff>
      <xdr:row>27</xdr:row>
      <xdr:rowOff>104775</xdr:rowOff>
    </xdr:to>
    <xdr:sp>
      <xdr:nvSpPr>
        <xdr:cNvPr id="2" name="AutoShape 13"/>
        <xdr:cNvSpPr>
          <a:spLocks/>
        </xdr:cNvSpPr>
      </xdr:nvSpPr>
      <xdr:spPr>
        <a:xfrm>
          <a:off x="1847850" y="6381750"/>
          <a:ext cx="114300"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1</xdr:row>
      <xdr:rowOff>114300</xdr:rowOff>
    </xdr:from>
    <xdr:to>
      <xdr:col>5</xdr:col>
      <xdr:colOff>419100</xdr:colOff>
      <xdr:row>3</xdr:row>
      <xdr:rowOff>85725</xdr:rowOff>
    </xdr:to>
    <xdr:sp>
      <xdr:nvSpPr>
        <xdr:cNvPr id="1" name="AutoShape 1"/>
        <xdr:cNvSpPr>
          <a:spLocks/>
        </xdr:cNvSpPr>
      </xdr:nvSpPr>
      <xdr:spPr>
        <a:xfrm>
          <a:off x="2552700" y="361950"/>
          <a:ext cx="9144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1</xdr:row>
      <xdr:rowOff>114300</xdr:rowOff>
    </xdr:from>
    <xdr:to>
      <xdr:col>5</xdr:col>
      <xdr:colOff>419100</xdr:colOff>
      <xdr:row>3</xdr:row>
      <xdr:rowOff>85725</xdr:rowOff>
    </xdr:to>
    <xdr:sp>
      <xdr:nvSpPr>
        <xdr:cNvPr id="1" name="AutoShape 1"/>
        <xdr:cNvSpPr>
          <a:spLocks/>
        </xdr:cNvSpPr>
      </xdr:nvSpPr>
      <xdr:spPr>
        <a:xfrm>
          <a:off x="2552700" y="361950"/>
          <a:ext cx="9144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1</xdr:row>
      <xdr:rowOff>114300</xdr:rowOff>
    </xdr:from>
    <xdr:to>
      <xdr:col>5</xdr:col>
      <xdr:colOff>419100</xdr:colOff>
      <xdr:row>3</xdr:row>
      <xdr:rowOff>85725</xdr:rowOff>
    </xdr:to>
    <xdr:sp>
      <xdr:nvSpPr>
        <xdr:cNvPr id="1" name="AutoShape 1"/>
        <xdr:cNvSpPr>
          <a:spLocks/>
        </xdr:cNvSpPr>
      </xdr:nvSpPr>
      <xdr:spPr>
        <a:xfrm>
          <a:off x="2552700" y="361950"/>
          <a:ext cx="9144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1</xdr:row>
      <xdr:rowOff>114300</xdr:rowOff>
    </xdr:from>
    <xdr:to>
      <xdr:col>5</xdr:col>
      <xdr:colOff>419100</xdr:colOff>
      <xdr:row>3</xdr:row>
      <xdr:rowOff>85725</xdr:rowOff>
    </xdr:to>
    <xdr:sp>
      <xdr:nvSpPr>
        <xdr:cNvPr id="1" name="AutoShape 1"/>
        <xdr:cNvSpPr>
          <a:spLocks/>
        </xdr:cNvSpPr>
      </xdr:nvSpPr>
      <xdr:spPr>
        <a:xfrm>
          <a:off x="2552700" y="361950"/>
          <a:ext cx="9144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1</xdr:row>
      <xdr:rowOff>114300</xdr:rowOff>
    </xdr:from>
    <xdr:to>
      <xdr:col>5</xdr:col>
      <xdr:colOff>419100</xdr:colOff>
      <xdr:row>3</xdr:row>
      <xdr:rowOff>85725</xdr:rowOff>
    </xdr:to>
    <xdr:sp>
      <xdr:nvSpPr>
        <xdr:cNvPr id="1" name="AutoShape 1"/>
        <xdr:cNvSpPr>
          <a:spLocks/>
        </xdr:cNvSpPr>
      </xdr:nvSpPr>
      <xdr:spPr>
        <a:xfrm>
          <a:off x="2552700" y="361950"/>
          <a:ext cx="9144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1</xdr:row>
      <xdr:rowOff>114300</xdr:rowOff>
    </xdr:from>
    <xdr:to>
      <xdr:col>5</xdr:col>
      <xdr:colOff>419100</xdr:colOff>
      <xdr:row>3</xdr:row>
      <xdr:rowOff>85725</xdr:rowOff>
    </xdr:to>
    <xdr:sp>
      <xdr:nvSpPr>
        <xdr:cNvPr id="1" name="AutoShape 1"/>
        <xdr:cNvSpPr>
          <a:spLocks/>
        </xdr:cNvSpPr>
      </xdr:nvSpPr>
      <xdr:spPr>
        <a:xfrm>
          <a:off x="2552700" y="361950"/>
          <a:ext cx="9144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18</xdr:row>
      <xdr:rowOff>38100</xdr:rowOff>
    </xdr:from>
    <xdr:to>
      <xdr:col>16</xdr:col>
      <xdr:colOff>19050</xdr:colOff>
      <xdr:row>18</xdr:row>
      <xdr:rowOff>219075</xdr:rowOff>
    </xdr:to>
    <xdr:sp>
      <xdr:nvSpPr>
        <xdr:cNvPr id="2" name="AutoShape 6"/>
        <xdr:cNvSpPr>
          <a:spLocks/>
        </xdr:cNvSpPr>
      </xdr:nvSpPr>
      <xdr:spPr>
        <a:xfrm>
          <a:off x="1895475" y="4400550"/>
          <a:ext cx="6924675" cy="1905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19</xdr:row>
      <xdr:rowOff>0</xdr:rowOff>
    </xdr:from>
    <xdr:to>
      <xdr:col>7</xdr:col>
      <xdr:colOff>76200</xdr:colOff>
      <xdr:row>41</xdr:row>
      <xdr:rowOff>133350</xdr:rowOff>
    </xdr:to>
    <xdr:sp>
      <xdr:nvSpPr>
        <xdr:cNvPr id="3" name="Line 7"/>
        <xdr:cNvSpPr>
          <a:spLocks/>
        </xdr:cNvSpPr>
      </xdr:nvSpPr>
      <xdr:spPr>
        <a:xfrm>
          <a:off x="4181475" y="4610100"/>
          <a:ext cx="0" cy="5581650"/>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41</xdr:row>
      <xdr:rowOff>114300</xdr:rowOff>
    </xdr:from>
    <xdr:to>
      <xdr:col>7</xdr:col>
      <xdr:colOff>76200</xdr:colOff>
      <xdr:row>41</xdr:row>
      <xdr:rowOff>114300</xdr:rowOff>
    </xdr:to>
    <xdr:sp>
      <xdr:nvSpPr>
        <xdr:cNvPr id="4" name="Line 8"/>
        <xdr:cNvSpPr>
          <a:spLocks/>
        </xdr:cNvSpPr>
      </xdr:nvSpPr>
      <xdr:spPr>
        <a:xfrm flipH="1">
          <a:off x="3810000" y="10172700"/>
          <a:ext cx="371475"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285750</xdr:colOff>
      <xdr:row>41</xdr:row>
      <xdr:rowOff>19050</xdr:rowOff>
    </xdr:from>
    <xdr:to>
      <xdr:col>6</xdr:col>
      <xdr:colOff>95250</xdr:colOff>
      <xdr:row>42</xdr:row>
      <xdr:rowOff>0</xdr:rowOff>
    </xdr:to>
    <xdr:sp>
      <xdr:nvSpPr>
        <xdr:cNvPr id="5" name="Oval 9"/>
        <xdr:cNvSpPr>
          <a:spLocks/>
        </xdr:cNvSpPr>
      </xdr:nvSpPr>
      <xdr:spPr>
        <a:xfrm>
          <a:off x="3333750" y="10077450"/>
          <a:ext cx="533400" cy="22860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16</xdr:row>
      <xdr:rowOff>57150</xdr:rowOff>
    </xdr:from>
    <xdr:to>
      <xdr:col>16</xdr:col>
      <xdr:colOff>38100</xdr:colOff>
      <xdr:row>17</xdr:row>
      <xdr:rowOff>0</xdr:rowOff>
    </xdr:to>
    <xdr:sp>
      <xdr:nvSpPr>
        <xdr:cNvPr id="6" name="AutoShape 10"/>
        <xdr:cNvSpPr>
          <a:spLocks/>
        </xdr:cNvSpPr>
      </xdr:nvSpPr>
      <xdr:spPr>
        <a:xfrm>
          <a:off x="1914525" y="3924300"/>
          <a:ext cx="6924675" cy="190500"/>
        </a:xfrm>
        <a:prstGeom prst="roundRect">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17</xdr:row>
      <xdr:rowOff>0</xdr:rowOff>
    </xdr:from>
    <xdr:to>
      <xdr:col>12</xdr:col>
      <xdr:colOff>114300</xdr:colOff>
      <xdr:row>42</xdr:row>
      <xdr:rowOff>95250</xdr:rowOff>
    </xdr:to>
    <xdr:sp>
      <xdr:nvSpPr>
        <xdr:cNvPr id="7" name="Line 11"/>
        <xdr:cNvSpPr>
          <a:spLocks/>
        </xdr:cNvSpPr>
      </xdr:nvSpPr>
      <xdr:spPr>
        <a:xfrm>
          <a:off x="6734175" y="4114800"/>
          <a:ext cx="0" cy="6286500"/>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42</xdr:row>
      <xdr:rowOff>114300</xdr:rowOff>
    </xdr:from>
    <xdr:to>
      <xdr:col>12</xdr:col>
      <xdr:colOff>123825</xdr:colOff>
      <xdr:row>42</xdr:row>
      <xdr:rowOff>114300</xdr:rowOff>
    </xdr:to>
    <xdr:sp>
      <xdr:nvSpPr>
        <xdr:cNvPr id="8" name="Line 12"/>
        <xdr:cNvSpPr>
          <a:spLocks/>
        </xdr:cNvSpPr>
      </xdr:nvSpPr>
      <xdr:spPr>
        <a:xfrm flipH="1">
          <a:off x="6324600" y="10420350"/>
          <a:ext cx="419100" cy="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42</xdr:row>
      <xdr:rowOff>19050</xdr:rowOff>
    </xdr:from>
    <xdr:to>
      <xdr:col>11</xdr:col>
      <xdr:colOff>95250</xdr:colOff>
      <xdr:row>43</xdr:row>
      <xdr:rowOff>0</xdr:rowOff>
    </xdr:to>
    <xdr:sp>
      <xdr:nvSpPr>
        <xdr:cNvPr id="9" name="Oval 13"/>
        <xdr:cNvSpPr>
          <a:spLocks/>
        </xdr:cNvSpPr>
      </xdr:nvSpPr>
      <xdr:spPr>
        <a:xfrm>
          <a:off x="5848350" y="10325100"/>
          <a:ext cx="533400" cy="228600"/>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44</xdr:row>
      <xdr:rowOff>19050</xdr:rowOff>
    </xdr:from>
    <xdr:to>
      <xdr:col>4</xdr:col>
      <xdr:colOff>95250</xdr:colOff>
      <xdr:row>45</xdr:row>
      <xdr:rowOff>0</xdr:rowOff>
    </xdr:to>
    <xdr:sp>
      <xdr:nvSpPr>
        <xdr:cNvPr id="10" name="Oval 14"/>
        <xdr:cNvSpPr>
          <a:spLocks/>
        </xdr:cNvSpPr>
      </xdr:nvSpPr>
      <xdr:spPr>
        <a:xfrm>
          <a:off x="1819275" y="10820400"/>
          <a:ext cx="533400" cy="228600"/>
        </a:xfrm>
        <a:prstGeom prst="ellipse">
          <a:avLst/>
        </a:prstGeom>
        <a:noFill/>
        <a:ln w="38100"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11</xdr:row>
      <xdr:rowOff>38100</xdr:rowOff>
    </xdr:from>
    <xdr:to>
      <xdr:col>16</xdr:col>
      <xdr:colOff>57150</xdr:colOff>
      <xdr:row>11</xdr:row>
      <xdr:rowOff>219075</xdr:rowOff>
    </xdr:to>
    <xdr:sp>
      <xdr:nvSpPr>
        <xdr:cNvPr id="11" name="AutoShape 15"/>
        <xdr:cNvSpPr>
          <a:spLocks/>
        </xdr:cNvSpPr>
      </xdr:nvSpPr>
      <xdr:spPr>
        <a:xfrm>
          <a:off x="1447800" y="2667000"/>
          <a:ext cx="7410450" cy="190500"/>
        </a:xfrm>
        <a:prstGeom prst="roundRect">
          <a:avLst/>
        </a:prstGeom>
        <a:noFill/>
        <a:ln w="38100"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133350</xdr:colOff>
      <xdr:row>11</xdr:row>
      <xdr:rowOff>219075</xdr:rowOff>
    </xdr:from>
    <xdr:to>
      <xdr:col>3</xdr:col>
      <xdr:colOff>133350</xdr:colOff>
      <xdr:row>41</xdr:row>
      <xdr:rowOff>76200</xdr:rowOff>
    </xdr:to>
    <xdr:sp>
      <xdr:nvSpPr>
        <xdr:cNvPr id="12" name="Line 16"/>
        <xdr:cNvSpPr>
          <a:spLocks/>
        </xdr:cNvSpPr>
      </xdr:nvSpPr>
      <xdr:spPr>
        <a:xfrm>
          <a:off x="1666875" y="2847975"/>
          <a:ext cx="0" cy="7286625"/>
        </a:xfrm>
        <a:prstGeom prst="line">
          <a:avLst/>
        </a:prstGeom>
        <a:noFill/>
        <a:ln w="38100"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41</xdr:row>
      <xdr:rowOff>57150</xdr:rowOff>
    </xdr:from>
    <xdr:to>
      <xdr:col>3</xdr:col>
      <xdr:colOff>352425</xdr:colOff>
      <xdr:row>44</xdr:row>
      <xdr:rowOff>38100</xdr:rowOff>
    </xdr:to>
    <xdr:sp>
      <xdr:nvSpPr>
        <xdr:cNvPr id="13" name="Line 17"/>
        <xdr:cNvSpPr>
          <a:spLocks/>
        </xdr:cNvSpPr>
      </xdr:nvSpPr>
      <xdr:spPr>
        <a:xfrm>
          <a:off x="1657350" y="10115550"/>
          <a:ext cx="228600" cy="723900"/>
        </a:xfrm>
        <a:prstGeom prst="line">
          <a:avLst/>
        </a:prstGeom>
        <a:noFill/>
        <a:ln w="38100"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409575</xdr:colOff>
      <xdr:row>12</xdr:row>
      <xdr:rowOff>57150</xdr:rowOff>
    </xdr:from>
    <xdr:to>
      <xdr:col>18</xdr:col>
      <xdr:colOff>114300</xdr:colOff>
      <xdr:row>13</xdr:row>
      <xdr:rowOff>0</xdr:rowOff>
    </xdr:to>
    <xdr:sp>
      <xdr:nvSpPr>
        <xdr:cNvPr id="14" name="AutoShape 18"/>
        <xdr:cNvSpPr>
          <a:spLocks/>
        </xdr:cNvSpPr>
      </xdr:nvSpPr>
      <xdr:spPr>
        <a:xfrm>
          <a:off x="1943100" y="2933700"/>
          <a:ext cx="7639050" cy="190500"/>
        </a:xfrm>
        <a:prstGeom prst="roundRect">
          <a:avLst/>
        </a:prstGeom>
        <a:noFill/>
        <a:ln w="381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13</xdr:row>
      <xdr:rowOff>28575</xdr:rowOff>
    </xdr:from>
    <xdr:to>
      <xdr:col>17</xdr:col>
      <xdr:colOff>104775</xdr:colOff>
      <xdr:row>43</xdr:row>
      <xdr:rowOff>95250</xdr:rowOff>
    </xdr:to>
    <xdr:sp>
      <xdr:nvSpPr>
        <xdr:cNvPr id="15" name="Line 19"/>
        <xdr:cNvSpPr>
          <a:spLocks/>
        </xdr:cNvSpPr>
      </xdr:nvSpPr>
      <xdr:spPr>
        <a:xfrm flipH="1">
          <a:off x="9229725" y="3152775"/>
          <a:ext cx="9525" cy="7496175"/>
        </a:xfrm>
        <a:prstGeom prst="line">
          <a:avLst/>
        </a:prstGeom>
        <a:noFill/>
        <a:ln w="381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43</xdr:row>
      <xdr:rowOff>114300</xdr:rowOff>
    </xdr:from>
    <xdr:to>
      <xdr:col>17</xdr:col>
      <xdr:colOff>133350</xdr:colOff>
      <xdr:row>43</xdr:row>
      <xdr:rowOff>114300</xdr:rowOff>
    </xdr:to>
    <xdr:sp>
      <xdr:nvSpPr>
        <xdr:cNvPr id="16" name="Line 20"/>
        <xdr:cNvSpPr>
          <a:spLocks/>
        </xdr:cNvSpPr>
      </xdr:nvSpPr>
      <xdr:spPr>
        <a:xfrm flipH="1">
          <a:off x="8820150" y="10668000"/>
          <a:ext cx="447675" cy="0"/>
        </a:xfrm>
        <a:prstGeom prst="line">
          <a:avLst/>
        </a:prstGeom>
        <a:noFill/>
        <a:ln w="38100" cmpd="sng">
          <a:solidFill>
            <a:srgbClr val="008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266700</xdr:colOff>
      <xdr:row>43</xdr:row>
      <xdr:rowOff>19050</xdr:rowOff>
    </xdr:from>
    <xdr:to>
      <xdr:col>16</xdr:col>
      <xdr:colOff>76200</xdr:colOff>
      <xdr:row>44</xdr:row>
      <xdr:rowOff>0</xdr:rowOff>
    </xdr:to>
    <xdr:sp>
      <xdr:nvSpPr>
        <xdr:cNvPr id="17" name="Oval 21"/>
        <xdr:cNvSpPr>
          <a:spLocks/>
        </xdr:cNvSpPr>
      </xdr:nvSpPr>
      <xdr:spPr>
        <a:xfrm>
          <a:off x="8343900" y="10572750"/>
          <a:ext cx="533400" cy="228600"/>
        </a:xfrm>
        <a:prstGeom prst="ellipse">
          <a:avLst/>
        </a:prstGeom>
        <a:noFill/>
        <a:ln w="3810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23</xdr:row>
      <xdr:rowOff>57150</xdr:rowOff>
    </xdr:from>
    <xdr:to>
      <xdr:col>13</xdr:col>
      <xdr:colOff>219075</xdr:colOff>
      <xdr:row>27</xdr:row>
      <xdr:rowOff>114300</xdr:rowOff>
    </xdr:to>
    <xdr:sp>
      <xdr:nvSpPr>
        <xdr:cNvPr id="18" name="AutoShape 22"/>
        <xdr:cNvSpPr>
          <a:spLocks/>
        </xdr:cNvSpPr>
      </xdr:nvSpPr>
      <xdr:spPr>
        <a:xfrm>
          <a:off x="3257550" y="5657850"/>
          <a:ext cx="3914775" cy="1047750"/>
        </a:xfrm>
        <a:prstGeom prst="roundRect">
          <a:avLst/>
        </a:prstGeom>
        <a:solidFill>
          <a:srgbClr val="FFFFFF"/>
        </a:solidFill>
        <a:ln w="38100" cmpd="sng">
          <a:solidFill>
            <a:srgbClr val="FF6600"/>
          </a:solidFill>
          <a:prstDash val="sysDash"/>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COD</a:t>
          </a:r>
          <a:r>
            <a:rPr lang="en-US" cap="none" sz="900" b="0" i="0" u="none" baseline="0">
              <a:solidFill>
                <a:srgbClr val="000000"/>
              </a:solidFill>
              <a:latin typeface="ＭＳ Ｐゴシック"/>
              <a:ea typeface="ＭＳ Ｐゴシック"/>
              <a:cs typeface="ＭＳ Ｐゴシック"/>
            </a:rPr>
            <a:t>負荷量最大</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T-N</a:t>
          </a:r>
          <a:r>
            <a:rPr lang="en-US" cap="none" sz="900" b="0" i="0" u="none" baseline="0">
              <a:solidFill>
                <a:srgbClr val="000000"/>
              </a:solidFill>
              <a:latin typeface="ＭＳ Ｐゴシック"/>
              <a:ea typeface="ＭＳ Ｐゴシック"/>
              <a:cs typeface="ＭＳ Ｐゴシック"/>
            </a:rPr>
            <a:t>負荷量最大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これらの最大値を記録した日の他の値を転記する。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T-P</a:t>
          </a:r>
          <a:r>
            <a:rPr lang="en-US" cap="none" sz="900" b="0" i="0" u="none" baseline="0">
              <a:solidFill>
                <a:srgbClr val="000000"/>
              </a:solidFill>
              <a:latin typeface="ＭＳ Ｐゴシック"/>
              <a:ea typeface="ＭＳ Ｐゴシック"/>
              <a:cs typeface="ＭＳ Ｐゴシック"/>
            </a:rPr>
            <a:t>負荷量最大</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排水量最大</a:t>
          </a:r>
        </a:p>
      </xdr:txBody>
    </xdr:sp>
    <xdr:clientData/>
  </xdr:twoCellAnchor>
  <xdr:twoCellAnchor>
    <xdr:from>
      <xdr:col>7</xdr:col>
      <xdr:colOff>228600</xdr:colOff>
      <xdr:row>23</xdr:row>
      <xdr:rowOff>228600</xdr:rowOff>
    </xdr:from>
    <xdr:to>
      <xdr:col>7</xdr:col>
      <xdr:colOff>304800</xdr:colOff>
      <xdr:row>26</xdr:row>
      <xdr:rowOff>171450</xdr:rowOff>
    </xdr:to>
    <xdr:sp>
      <xdr:nvSpPr>
        <xdr:cNvPr id="19" name="AutoShape 23"/>
        <xdr:cNvSpPr>
          <a:spLocks/>
        </xdr:cNvSpPr>
      </xdr:nvSpPr>
      <xdr:spPr>
        <a:xfrm>
          <a:off x="4333875" y="5829300"/>
          <a:ext cx="76200" cy="685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27</xdr:row>
      <xdr:rowOff>0</xdr:rowOff>
    </xdr:from>
    <xdr:to>
      <xdr:col>5</xdr:col>
      <xdr:colOff>200025</xdr:colOff>
      <xdr:row>30</xdr:row>
      <xdr:rowOff>38100</xdr:rowOff>
    </xdr:to>
    <xdr:sp>
      <xdr:nvSpPr>
        <xdr:cNvPr id="20" name="Line 27"/>
        <xdr:cNvSpPr>
          <a:spLocks/>
        </xdr:cNvSpPr>
      </xdr:nvSpPr>
      <xdr:spPr>
        <a:xfrm flipH="1">
          <a:off x="1724025" y="6591300"/>
          <a:ext cx="1524000" cy="781050"/>
        </a:xfrm>
        <a:prstGeom prst="line">
          <a:avLst/>
        </a:prstGeom>
        <a:noFill/>
        <a:ln w="38100" cmpd="sng">
          <a:solidFill>
            <a:srgbClr val="FF66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27</xdr:row>
      <xdr:rowOff>9525</xdr:rowOff>
    </xdr:from>
    <xdr:to>
      <xdr:col>17</xdr:col>
      <xdr:colOff>57150</xdr:colOff>
      <xdr:row>31</xdr:row>
      <xdr:rowOff>95250</xdr:rowOff>
    </xdr:to>
    <xdr:sp>
      <xdr:nvSpPr>
        <xdr:cNvPr id="21" name="Line 28"/>
        <xdr:cNvSpPr>
          <a:spLocks/>
        </xdr:cNvSpPr>
      </xdr:nvSpPr>
      <xdr:spPr>
        <a:xfrm>
          <a:off x="7162800" y="6600825"/>
          <a:ext cx="2028825" cy="1076325"/>
        </a:xfrm>
        <a:prstGeom prst="line">
          <a:avLst/>
        </a:prstGeom>
        <a:noFill/>
        <a:ln w="38100" cmpd="sng">
          <a:solidFill>
            <a:srgbClr val="FF66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466725</xdr:colOff>
      <xdr:row>27</xdr:row>
      <xdr:rowOff>114300</xdr:rowOff>
    </xdr:from>
    <xdr:to>
      <xdr:col>7</xdr:col>
      <xdr:colOff>9525</xdr:colOff>
      <xdr:row>31</xdr:row>
      <xdr:rowOff>228600</xdr:rowOff>
    </xdr:to>
    <xdr:sp>
      <xdr:nvSpPr>
        <xdr:cNvPr id="22" name="Line 29"/>
        <xdr:cNvSpPr>
          <a:spLocks/>
        </xdr:cNvSpPr>
      </xdr:nvSpPr>
      <xdr:spPr>
        <a:xfrm>
          <a:off x="3514725" y="6705600"/>
          <a:ext cx="600075" cy="1104900"/>
        </a:xfrm>
        <a:prstGeom prst="line">
          <a:avLst/>
        </a:prstGeom>
        <a:noFill/>
        <a:ln w="38100" cmpd="sng">
          <a:solidFill>
            <a:srgbClr val="FF66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27</xdr:row>
      <xdr:rowOff>133350</xdr:rowOff>
    </xdr:from>
    <xdr:to>
      <xdr:col>13</xdr:col>
      <xdr:colOff>28575</xdr:colOff>
      <xdr:row>31</xdr:row>
      <xdr:rowOff>219075</xdr:rowOff>
    </xdr:to>
    <xdr:sp>
      <xdr:nvSpPr>
        <xdr:cNvPr id="23" name="Line 30"/>
        <xdr:cNvSpPr>
          <a:spLocks/>
        </xdr:cNvSpPr>
      </xdr:nvSpPr>
      <xdr:spPr>
        <a:xfrm flipH="1">
          <a:off x="6753225" y="6724650"/>
          <a:ext cx="228600" cy="1076325"/>
        </a:xfrm>
        <a:prstGeom prst="line">
          <a:avLst/>
        </a:prstGeom>
        <a:noFill/>
        <a:ln w="38100" cmpd="sng">
          <a:solidFill>
            <a:srgbClr val="FF66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685800</xdr:colOff>
      <xdr:row>33</xdr:row>
      <xdr:rowOff>228600</xdr:rowOff>
    </xdr:from>
    <xdr:to>
      <xdr:col>24</xdr:col>
      <xdr:colOff>9525</xdr:colOff>
      <xdr:row>36</xdr:row>
      <xdr:rowOff>228600</xdr:rowOff>
    </xdr:to>
    <xdr:sp>
      <xdr:nvSpPr>
        <xdr:cNvPr id="24" name="AutoShape 31"/>
        <xdr:cNvSpPr>
          <a:spLocks/>
        </xdr:cNvSpPr>
      </xdr:nvSpPr>
      <xdr:spPr>
        <a:xfrm>
          <a:off x="11210925" y="8305800"/>
          <a:ext cx="2800350" cy="7429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欠測が出た場合等、測定すべき日に測定ができなかった場合、その日にち及び測定できなかった理由等を記載すること。</a:t>
          </a:r>
        </a:p>
      </xdr:txBody>
    </xdr:sp>
    <xdr:clientData/>
  </xdr:twoCellAnchor>
  <xdr:twoCellAnchor>
    <xdr:from>
      <xdr:col>22</xdr:col>
      <xdr:colOff>57150</xdr:colOff>
      <xdr:row>6</xdr:row>
      <xdr:rowOff>0</xdr:rowOff>
    </xdr:from>
    <xdr:to>
      <xdr:col>24</xdr:col>
      <xdr:colOff>752475</xdr:colOff>
      <xdr:row>6</xdr:row>
      <xdr:rowOff>209550</xdr:rowOff>
    </xdr:to>
    <xdr:sp>
      <xdr:nvSpPr>
        <xdr:cNvPr id="25" name="AutoShape 32"/>
        <xdr:cNvSpPr>
          <a:spLocks/>
        </xdr:cNvSpPr>
      </xdr:nvSpPr>
      <xdr:spPr>
        <a:xfrm>
          <a:off x="12458700" y="1390650"/>
          <a:ext cx="2295525" cy="209550"/>
        </a:xfrm>
        <a:prstGeom prst="roundRect">
          <a:avLst/>
        </a:prstGeom>
        <a:noFill/>
        <a:ln w="381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5</xdr:row>
      <xdr:rowOff>161925</xdr:rowOff>
    </xdr:from>
    <xdr:to>
      <xdr:col>22</xdr:col>
      <xdr:colOff>9525</xdr:colOff>
      <xdr:row>6</xdr:row>
      <xdr:rowOff>95250</xdr:rowOff>
    </xdr:to>
    <xdr:sp>
      <xdr:nvSpPr>
        <xdr:cNvPr id="26" name="Line 33"/>
        <xdr:cNvSpPr>
          <a:spLocks/>
        </xdr:cNvSpPr>
      </xdr:nvSpPr>
      <xdr:spPr>
        <a:xfrm>
          <a:off x="10677525" y="1304925"/>
          <a:ext cx="1733550" cy="180975"/>
        </a:xfrm>
        <a:prstGeom prst="line">
          <a:avLst/>
        </a:prstGeom>
        <a:noFill/>
        <a:ln w="25400" cmpd="sng">
          <a:solidFill>
            <a:srgbClr val="FF99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342900</xdr:colOff>
      <xdr:row>4</xdr:row>
      <xdr:rowOff>57150</xdr:rowOff>
    </xdr:from>
    <xdr:to>
      <xdr:col>20</xdr:col>
      <xdr:colOff>152400</xdr:colOff>
      <xdr:row>6</xdr:row>
      <xdr:rowOff>28575</xdr:rowOff>
    </xdr:to>
    <xdr:sp>
      <xdr:nvSpPr>
        <xdr:cNvPr id="27" name="AutoShape 34"/>
        <xdr:cNvSpPr>
          <a:spLocks/>
        </xdr:cNvSpPr>
      </xdr:nvSpPr>
      <xdr:spPr>
        <a:xfrm>
          <a:off x="8420100" y="1047750"/>
          <a:ext cx="2257425" cy="371475"/>
        </a:xfrm>
        <a:prstGeom prst="roundRect">
          <a:avLst/>
        </a:prstGeom>
        <a:solidFill>
          <a:srgbClr val="FFFFFF"/>
        </a:solidFill>
        <a:ln w="38100" cmpd="sng">
          <a:solidFill>
            <a:srgbClr val="FF6600"/>
          </a:solidFill>
          <a:prstDash val="sysDash"/>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県が通知した総量規制基準値を記入する</a:t>
          </a:r>
        </a:p>
      </xdr:txBody>
    </xdr:sp>
    <xdr:clientData/>
  </xdr:twoCellAnchor>
  <xdr:twoCellAnchor>
    <xdr:from>
      <xdr:col>5</xdr:col>
      <xdr:colOff>638175</xdr:colOff>
      <xdr:row>5</xdr:row>
      <xdr:rowOff>104775</xdr:rowOff>
    </xdr:from>
    <xdr:to>
      <xdr:col>9</xdr:col>
      <xdr:colOff>285750</xdr:colOff>
      <xdr:row>17</xdr:row>
      <xdr:rowOff>228600</xdr:rowOff>
    </xdr:to>
    <xdr:sp>
      <xdr:nvSpPr>
        <xdr:cNvPr id="28" name="Line 35"/>
        <xdr:cNvSpPr>
          <a:spLocks/>
        </xdr:cNvSpPr>
      </xdr:nvSpPr>
      <xdr:spPr>
        <a:xfrm flipH="1">
          <a:off x="3686175" y="1247775"/>
          <a:ext cx="1371600" cy="3095625"/>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285750</xdr:colOff>
      <xdr:row>3</xdr:row>
      <xdr:rowOff>190500</xdr:rowOff>
    </xdr:from>
    <xdr:to>
      <xdr:col>14</xdr:col>
      <xdr:colOff>142875</xdr:colOff>
      <xdr:row>5</xdr:row>
      <xdr:rowOff>161925</xdr:rowOff>
    </xdr:to>
    <xdr:sp>
      <xdr:nvSpPr>
        <xdr:cNvPr id="29" name="AutoShape 36"/>
        <xdr:cNvSpPr>
          <a:spLocks/>
        </xdr:cNvSpPr>
      </xdr:nvSpPr>
      <xdr:spPr>
        <a:xfrm>
          <a:off x="5057775" y="933450"/>
          <a:ext cx="2371725" cy="371475"/>
        </a:xfrm>
        <a:prstGeom prst="roundRect">
          <a:avLst/>
        </a:prstGeom>
        <a:solidFill>
          <a:srgbClr val="FFFFFF"/>
        </a:solidFill>
        <a:ln w="381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総量規制基準値を超過するとセルが赤くなる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1</xdr:row>
      <xdr:rowOff>114300</xdr:rowOff>
    </xdr:from>
    <xdr:to>
      <xdr:col>5</xdr:col>
      <xdr:colOff>419100</xdr:colOff>
      <xdr:row>3</xdr:row>
      <xdr:rowOff>85725</xdr:rowOff>
    </xdr:to>
    <xdr:sp>
      <xdr:nvSpPr>
        <xdr:cNvPr id="1" name="AutoShape 1"/>
        <xdr:cNvSpPr>
          <a:spLocks/>
        </xdr:cNvSpPr>
      </xdr:nvSpPr>
      <xdr:spPr>
        <a:xfrm>
          <a:off x="2552700" y="361950"/>
          <a:ext cx="9144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1</xdr:row>
      <xdr:rowOff>114300</xdr:rowOff>
    </xdr:from>
    <xdr:to>
      <xdr:col>5</xdr:col>
      <xdr:colOff>419100</xdr:colOff>
      <xdr:row>3</xdr:row>
      <xdr:rowOff>85725</xdr:rowOff>
    </xdr:to>
    <xdr:sp>
      <xdr:nvSpPr>
        <xdr:cNvPr id="1" name="AutoShape 1"/>
        <xdr:cNvSpPr>
          <a:spLocks/>
        </xdr:cNvSpPr>
      </xdr:nvSpPr>
      <xdr:spPr>
        <a:xfrm>
          <a:off x="2552700" y="361950"/>
          <a:ext cx="9144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1</xdr:row>
      <xdr:rowOff>114300</xdr:rowOff>
    </xdr:from>
    <xdr:to>
      <xdr:col>5</xdr:col>
      <xdr:colOff>419100</xdr:colOff>
      <xdr:row>3</xdr:row>
      <xdr:rowOff>85725</xdr:rowOff>
    </xdr:to>
    <xdr:sp>
      <xdr:nvSpPr>
        <xdr:cNvPr id="1" name="AutoShape 1"/>
        <xdr:cNvSpPr>
          <a:spLocks/>
        </xdr:cNvSpPr>
      </xdr:nvSpPr>
      <xdr:spPr>
        <a:xfrm>
          <a:off x="2552700" y="361950"/>
          <a:ext cx="9144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1</xdr:row>
      <xdr:rowOff>114300</xdr:rowOff>
    </xdr:from>
    <xdr:to>
      <xdr:col>5</xdr:col>
      <xdr:colOff>419100</xdr:colOff>
      <xdr:row>3</xdr:row>
      <xdr:rowOff>85725</xdr:rowOff>
    </xdr:to>
    <xdr:sp>
      <xdr:nvSpPr>
        <xdr:cNvPr id="1" name="AutoShape 1"/>
        <xdr:cNvSpPr>
          <a:spLocks/>
        </xdr:cNvSpPr>
      </xdr:nvSpPr>
      <xdr:spPr>
        <a:xfrm>
          <a:off x="2552700" y="361950"/>
          <a:ext cx="9144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1</xdr:row>
      <xdr:rowOff>114300</xdr:rowOff>
    </xdr:from>
    <xdr:to>
      <xdr:col>5</xdr:col>
      <xdr:colOff>419100</xdr:colOff>
      <xdr:row>3</xdr:row>
      <xdr:rowOff>85725</xdr:rowOff>
    </xdr:to>
    <xdr:sp>
      <xdr:nvSpPr>
        <xdr:cNvPr id="1" name="AutoShape 1"/>
        <xdr:cNvSpPr>
          <a:spLocks/>
        </xdr:cNvSpPr>
      </xdr:nvSpPr>
      <xdr:spPr>
        <a:xfrm>
          <a:off x="2552700" y="361950"/>
          <a:ext cx="9144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1</xdr:row>
      <xdr:rowOff>114300</xdr:rowOff>
    </xdr:from>
    <xdr:to>
      <xdr:col>5</xdr:col>
      <xdr:colOff>419100</xdr:colOff>
      <xdr:row>3</xdr:row>
      <xdr:rowOff>85725</xdr:rowOff>
    </xdr:to>
    <xdr:sp>
      <xdr:nvSpPr>
        <xdr:cNvPr id="1" name="AutoShape 1"/>
        <xdr:cNvSpPr>
          <a:spLocks/>
        </xdr:cNvSpPr>
      </xdr:nvSpPr>
      <xdr:spPr>
        <a:xfrm>
          <a:off x="2552700" y="361950"/>
          <a:ext cx="9144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1</xdr:row>
      <xdr:rowOff>114300</xdr:rowOff>
    </xdr:from>
    <xdr:to>
      <xdr:col>5</xdr:col>
      <xdr:colOff>419100</xdr:colOff>
      <xdr:row>3</xdr:row>
      <xdr:rowOff>85725</xdr:rowOff>
    </xdr:to>
    <xdr:sp>
      <xdr:nvSpPr>
        <xdr:cNvPr id="1" name="AutoShape 1"/>
        <xdr:cNvSpPr>
          <a:spLocks/>
        </xdr:cNvSpPr>
      </xdr:nvSpPr>
      <xdr:spPr>
        <a:xfrm>
          <a:off x="2552700" y="361950"/>
          <a:ext cx="9144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C51"/>
  <sheetViews>
    <sheetView zoomScale="75" zoomScaleNormal="75" zoomScaleSheetLayoutView="75" zoomScalePageLayoutView="0" workbookViewId="0" topLeftCell="A1">
      <selection activeCell="B29" sqref="B29:C29"/>
    </sheetView>
  </sheetViews>
  <sheetFormatPr defaultColWidth="12" defaultRowHeight="11.25"/>
  <cols>
    <col min="1" max="1" width="30.83203125" style="1" customWidth="1"/>
    <col min="2" max="3" width="80.83203125" style="1" customWidth="1"/>
    <col min="4" max="16384" width="12" style="1" customWidth="1"/>
  </cols>
  <sheetData>
    <row r="1" spans="1:3" ht="39.75" customHeight="1">
      <c r="A1" s="54" t="s">
        <v>0</v>
      </c>
      <c r="B1" s="96" t="s">
        <v>1</v>
      </c>
      <c r="C1" s="96"/>
    </row>
    <row r="2" spans="1:3" ht="9.75" customHeight="1">
      <c r="A2" s="54"/>
      <c r="B2" s="55"/>
      <c r="C2" s="55"/>
    </row>
    <row r="3" spans="1:3" ht="19.5" customHeight="1">
      <c r="A3" s="102" t="s">
        <v>67</v>
      </c>
      <c r="B3" s="103"/>
      <c r="C3" s="103"/>
    </row>
    <row r="4" spans="1:3" ht="9.75" customHeight="1">
      <c r="A4" s="56"/>
      <c r="B4" s="26"/>
      <c r="C4" s="26"/>
    </row>
    <row r="5" spans="1:3" ht="19.5" customHeight="1">
      <c r="A5" s="3"/>
      <c r="B5" s="23" t="s">
        <v>17</v>
      </c>
      <c r="C5" s="23" t="s">
        <v>18</v>
      </c>
    </row>
    <row r="6" spans="1:3" ht="19.5" customHeight="1">
      <c r="A6" s="4"/>
      <c r="B6" s="57" t="s">
        <v>73</v>
      </c>
      <c r="C6" s="57" t="s">
        <v>74</v>
      </c>
    </row>
    <row r="7" spans="1:3" ht="19.5" customHeight="1">
      <c r="A7" s="24" t="s">
        <v>19</v>
      </c>
      <c r="B7" s="97" t="s">
        <v>82</v>
      </c>
      <c r="C7" s="92"/>
    </row>
    <row r="8" spans="1:3" ht="19.5" customHeight="1">
      <c r="A8" s="24" t="s">
        <v>20</v>
      </c>
      <c r="B8" s="100" t="s">
        <v>21</v>
      </c>
      <c r="C8" s="101"/>
    </row>
    <row r="9" spans="1:3" ht="19.5" customHeight="1">
      <c r="A9" s="4" t="s">
        <v>2</v>
      </c>
      <c r="B9" s="97" t="s">
        <v>122</v>
      </c>
      <c r="C9" s="92"/>
    </row>
    <row r="10" spans="1:3" ht="19.5" customHeight="1">
      <c r="A10" s="24" t="s">
        <v>112</v>
      </c>
      <c r="B10" s="69" t="s">
        <v>113</v>
      </c>
      <c r="C10" s="70"/>
    </row>
    <row r="11" spans="1:3" ht="19.5" customHeight="1">
      <c r="A11" s="28" t="s">
        <v>28</v>
      </c>
      <c r="B11" s="98"/>
      <c r="C11" s="99"/>
    </row>
    <row r="12" spans="1:3" ht="19.5" customHeight="1">
      <c r="A12" s="28" t="s">
        <v>31</v>
      </c>
      <c r="B12" s="91" t="s">
        <v>69</v>
      </c>
      <c r="C12" s="92"/>
    </row>
    <row r="13" spans="1:3" ht="49.5" customHeight="1">
      <c r="A13" s="28" t="s">
        <v>51</v>
      </c>
      <c r="B13" s="25" t="s">
        <v>22</v>
      </c>
      <c r="C13" s="25" t="s">
        <v>23</v>
      </c>
    </row>
    <row r="14" spans="1:3" ht="19.5" customHeight="1">
      <c r="A14" s="24" t="s">
        <v>52</v>
      </c>
      <c r="B14" s="93" t="s">
        <v>81</v>
      </c>
      <c r="C14" s="94"/>
    </row>
    <row r="15" spans="1:3" ht="19.5" customHeight="1">
      <c r="A15" s="28" t="s">
        <v>117</v>
      </c>
      <c r="B15" s="93" t="s">
        <v>24</v>
      </c>
      <c r="C15" s="94"/>
    </row>
    <row r="16" spans="1:3" ht="19.5" customHeight="1">
      <c r="A16" s="29" t="s">
        <v>121</v>
      </c>
      <c r="B16" s="93" t="s">
        <v>83</v>
      </c>
      <c r="C16" s="95"/>
    </row>
    <row r="17" spans="1:3" ht="19.5" customHeight="1">
      <c r="A17" s="28" t="s">
        <v>118</v>
      </c>
      <c r="B17" s="93" t="s">
        <v>25</v>
      </c>
      <c r="C17" s="95"/>
    </row>
    <row r="18" spans="1:3" ht="19.5" customHeight="1">
      <c r="A18" s="29" t="s">
        <v>120</v>
      </c>
      <c r="B18" s="93" t="s">
        <v>84</v>
      </c>
      <c r="C18" s="95"/>
    </row>
    <row r="19" spans="1:3" ht="19.5" customHeight="1">
      <c r="A19" s="28" t="s">
        <v>119</v>
      </c>
      <c r="B19" s="93" t="s">
        <v>26</v>
      </c>
      <c r="C19" s="95"/>
    </row>
    <row r="20" spans="1:3" ht="19.5" customHeight="1">
      <c r="A20" s="29" t="s">
        <v>33</v>
      </c>
      <c r="B20" s="91" t="s">
        <v>3</v>
      </c>
      <c r="C20" s="104"/>
    </row>
    <row r="21" spans="1:3" ht="15" customHeight="1">
      <c r="A21" s="30" t="s">
        <v>30</v>
      </c>
      <c r="B21" s="107" t="s">
        <v>85</v>
      </c>
      <c r="C21" s="108"/>
    </row>
    <row r="22" spans="1:3" ht="15" customHeight="1">
      <c r="A22" s="32" t="s">
        <v>34</v>
      </c>
      <c r="B22" s="105" t="s">
        <v>70</v>
      </c>
      <c r="C22" s="106"/>
    </row>
    <row r="23" spans="1:3" ht="15" customHeight="1">
      <c r="A23" s="32" t="s">
        <v>53</v>
      </c>
      <c r="B23" s="105" t="s">
        <v>71</v>
      </c>
      <c r="C23" s="106"/>
    </row>
    <row r="24" spans="1:3" ht="30" customHeight="1">
      <c r="A24" s="33" t="s">
        <v>54</v>
      </c>
      <c r="B24" s="109" t="s">
        <v>86</v>
      </c>
      <c r="C24" s="110"/>
    </row>
    <row r="25" spans="1:3" ht="15" customHeight="1">
      <c r="A25" s="32" t="s">
        <v>55</v>
      </c>
      <c r="B25" s="113" t="s">
        <v>87</v>
      </c>
      <c r="C25" s="114"/>
    </row>
    <row r="26" spans="1:3" ht="15" customHeight="1">
      <c r="A26" s="32" t="s">
        <v>56</v>
      </c>
      <c r="B26" s="115"/>
      <c r="C26" s="116"/>
    </row>
    <row r="27" spans="1:3" ht="15" customHeight="1">
      <c r="A27" s="32" t="s">
        <v>57</v>
      </c>
      <c r="B27" s="115"/>
      <c r="C27" s="116"/>
    </row>
    <row r="28" spans="1:3" ht="15" customHeight="1">
      <c r="A28" s="32" t="s">
        <v>58</v>
      </c>
      <c r="B28" s="117"/>
      <c r="C28" s="118"/>
    </row>
    <row r="29" spans="1:3" ht="15" customHeight="1">
      <c r="A29" s="32" t="s">
        <v>59</v>
      </c>
      <c r="B29" s="93" t="s">
        <v>123</v>
      </c>
      <c r="C29" s="94"/>
    </row>
    <row r="30" spans="1:3" ht="15" customHeight="1">
      <c r="A30" s="32" t="s">
        <v>60</v>
      </c>
      <c r="B30" s="93" t="s">
        <v>88</v>
      </c>
      <c r="C30" s="94"/>
    </row>
    <row r="31" spans="1:3" ht="15" customHeight="1">
      <c r="A31" s="32" t="s">
        <v>61</v>
      </c>
      <c r="B31" s="93" t="s">
        <v>103</v>
      </c>
      <c r="C31" s="94"/>
    </row>
    <row r="32" spans="1:3" ht="15" customHeight="1">
      <c r="A32" s="32" t="s">
        <v>62</v>
      </c>
      <c r="B32" s="105" t="s">
        <v>104</v>
      </c>
      <c r="C32" s="106"/>
    </row>
    <row r="33" spans="1:3" ht="15" customHeight="1">
      <c r="A33" s="6" t="s">
        <v>4</v>
      </c>
      <c r="B33" s="121"/>
      <c r="C33" s="108"/>
    </row>
    <row r="34" spans="1:3" ht="15" customHeight="1">
      <c r="A34" s="27" t="s">
        <v>45</v>
      </c>
      <c r="B34" s="122" t="s">
        <v>66</v>
      </c>
      <c r="C34" s="123"/>
    </row>
    <row r="35" spans="1:3" ht="15" customHeight="1">
      <c r="A35" s="31" t="s">
        <v>46</v>
      </c>
      <c r="B35" s="111" t="s">
        <v>89</v>
      </c>
      <c r="C35" s="112"/>
    </row>
    <row r="36" spans="1:3" ht="15" customHeight="1">
      <c r="A36" s="31" t="s">
        <v>47</v>
      </c>
      <c r="B36" s="111" t="s">
        <v>90</v>
      </c>
      <c r="C36" s="112"/>
    </row>
    <row r="37" spans="1:3" ht="15" customHeight="1">
      <c r="A37" s="31" t="s">
        <v>63</v>
      </c>
      <c r="B37" s="111" t="s">
        <v>91</v>
      </c>
      <c r="C37" s="112"/>
    </row>
    <row r="38" spans="1:3" ht="15" customHeight="1">
      <c r="A38" s="31" t="s">
        <v>64</v>
      </c>
      <c r="B38" s="111" t="s">
        <v>72</v>
      </c>
      <c r="C38" s="112"/>
    </row>
    <row r="39" spans="1:3" ht="15" customHeight="1">
      <c r="A39" s="53" t="s">
        <v>65</v>
      </c>
      <c r="B39" s="119" t="s">
        <v>72</v>
      </c>
      <c r="C39" s="120"/>
    </row>
    <row r="40" spans="1:3" ht="15" customHeight="1">
      <c r="A40" s="68" t="s">
        <v>68</v>
      </c>
      <c r="B40" s="90"/>
      <c r="C40" s="90"/>
    </row>
    <row r="41" spans="1:3" ht="13.5">
      <c r="A41" s="5"/>
      <c r="B41" s="5"/>
      <c r="C41" s="5"/>
    </row>
    <row r="42" spans="1:3" ht="13.5">
      <c r="A42" s="5"/>
      <c r="B42" s="5"/>
      <c r="C42" s="5"/>
    </row>
    <row r="43" spans="1:3" ht="13.5">
      <c r="A43" s="5"/>
      <c r="B43" s="5"/>
      <c r="C43" s="5"/>
    </row>
    <row r="44" spans="1:3" ht="13.5">
      <c r="A44" s="5"/>
      <c r="B44" s="5"/>
      <c r="C44" s="5"/>
    </row>
    <row r="45" spans="1:3" ht="13.5">
      <c r="A45" s="5"/>
      <c r="B45" s="5"/>
      <c r="C45" s="5"/>
    </row>
    <row r="46" spans="1:3" ht="13.5">
      <c r="A46" s="5"/>
      <c r="B46" s="5"/>
      <c r="C46" s="5"/>
    </row>
    <row r="47" spans="1:3" ht="13.5">
      <c r="A47" s="5"/>
      <c r="B47" s="5"/>
      <c r="C47" s="5"/>
    </row>
    <row r="48" spans="1:3" ht="13.5">
      <c r="A48" s="5"/>
      <c r="B48" s="5"/>
      <c r="C48" s="5"/>
    </row>
    <row r="49" spans="1:3" ht="27" customHeight="1">
      <c r="A49" s="7"/>
      <c r="B49" s="8"/>
      <c r="C49" s="7"/>
    </row>
    <row r="50" spans="1:3" ht="13.5">
      <c r="A50" s="5"/>
      <c r="B50" s="5"/>
      <c r="C50" s="5"/>
    </row>
    <row r="51" spans="1:3" ht="13.5">
      <c r="A51" s="5"/>
      <c r="B51" s="5"/>
      <c r="C51" s="5"/>
    </row>
  </sheetData>
  <sheetProtection/>
  <mergeCells count="31">
    <mergeCell ref="B37:C37"/>
    <mergeCell ref="B38:C38"/>
    <mergeCell ref="B25:C28"/>
    <mergeCell ref="B39:C39"/>
    <mergeCell ref="B33:C33"/>
    <mergeCell ref="B34:C34"/>
    <mergeCell ref="B35:C35"/>
    <mergeCell ref="B36:C36"/>
    <mergeCell ref="B19:C19"/>
    <mergeCell ref="B20:C20"/>
    <mergeCell ref="B32:C32"/>
    <mergeCell ref="B22:C22"/>
    <mergeCell ref="B23:C23"/>
    <mergeCell ref="B21:C21"/>
    <mergeCell ref="B24:C24"/>
    <mergeCell ref="B1:C1"/>
    <mergeCell ref="B7:C7"/>
    <mergeCell ref="B9:C9"/>
    <mergeCell ref="B11:C11"/>
    <mergeCell ref="B8:C8"/>
    <mergeCell ref="A3:C3"/>
    <mergeCell ref="B40:C40"/>
    <mergeCell ref="B12:C12"/>
    <mergeCell ref="B30:C30"/>
    <mergeCell ref="B31:C31"/>
    <mergeCell ref="B29:C29"/>
    <mergeCell ref="B14:C14"/>
    <mergeCell ref="B15:C15"/>
    <mergeCell ref="B16:C16"/>
    <mergeCell ref="B17:C17"/>
    <mergeCell ref="B18:C18"/>
  </mergeCells>
  <printOptions/>
  <pageMargins left="0.984251968503937" right="0.7874015748031497" top="0.3937007874015748" bottom="0.3937007874015748" header="0.2755905511811024" footer="0.31496062992125984"/>
  <pageSetup horizontalDpi="600" verticalDpi="600" orientation="landscape" paperSize="9" scale="80" r:id="rId2"/>
  <drawing r:id="rId1"/>
</worksheet>
</file>

<file path=xl/worksheets/sheet10.xml><?xml version="1.0" encoding="utf-8"?>
<worksheet xmlns="http://schemas.openxmlformats.org/spreadsheetml/2006/main" xmlns:r="http://schemas.openxmlformats.org/officeDocument/2006/relationships">
  <dimension ref="A1:AA49"/>
  <sheetViews>
    <sheetView view="pageBreakPreview" zoomScale="70" zoomScaleSheetLayoutView="70" zoomScalePageLayoutView="0" workbookViewId="0" topLeftCell="A1">
      <selection activeCell="P2" sqref="P2:P3"/>
    </sheetView>
  </sheetViews>
  <sheetFormatPr defaultColWidth="12" defaultRowHeight="11.25"/>
  <cols>
    <col min="1" max="1" width="5.16015625" style="2" customWidth="1"/>
    <col min="2" max="3" width="10.83203125" style="2" customWidth="1"/>
    <col min="4" max="4" width="12.66015625" style="2" customWidth="1"/>
    <col min="5" max="5" width="13.83203125" style="2" customWidth="1"/>
    <col min="6" max="6" width="12.66015625" style="2" customWidth="1"/>
    <col min="7" max="9" width="5.83203125" style="2" customWidth="1"/>
    <col min="10" max="10" width="13.83203125" style="2" customWidth="1"/>
    <col min="11" max="11" width="12.66015625" style="2" customWidth="1"/>
    <col min="12" max="14" width="5.83203125" style="2" customWidth="1"/>
    <col min="15" max="15" width="13.83203125" style="2" customWidth="1"/>
    <col min="16" max="16" width="12.66015625" style="2" customWidth="1"/>
    <col min="17" max="19" width="5.83203125" style="2" customWidth="1"/>
    <col min="20" max="20" width="12.66015625" style="2" customWidth="1"/>
    <col min="21" max="21" width="18.83203125" style="2" customWidth="1"/>
    <col min="22" max="25" width="14" style="2" customWidth="1"/>
    <col min="26" max="26" width="12" style="2" customWidth="1"/>
    <col min="27" max="27" width="12" style="9" customWidth="1"/>
    <col min="28" max="16384" width="12" style="2" customWidth="1"/>
  </cols>
  <sheetData>
    <row r="1" spans="1:21" ht="19.5" customHeight="1">
      <c r="A1" s="11" t="s">
        <v>5</v>
      </c>
      <c r="B1" s="11"/>
      <c r="U1" s="58"/>
    </row>
    <row r="2" spans="1:26" ht="19.5" customHeight="1">
      <c r="A2" s="10"/>
      <c r="B2" s="10"/>
      <c r="C2" s="10"/>
      <c r="D2" s="10"/>
      <c r="E2" s="197" t="s">
        <v>0</v>
      </c>
      <c r="F2" s="197"/>
      <c r="H2" s="12"/>
      <c r="I2" s="12"/>
      <c r="J2" s="12"/>
      <c r="K2" s="198" t="s">
        <v>6</v>
      </c>
      <c r="L2" s="198"/>
      <c r="M2" s="198"/>
      <c r="N2" s="198"/>
      <c r="O2" s="198"/>
      <c r="P2" s="199"/>
      <c r="Q2" s="200" t="s">
        <v>7</v>
      </c>
      <c r="R2" s="202">
        <v>11</v>
      </c>
      <c r="S2" s="200" t="s">
        <v>8</v>
      </c>
      <c r="T2" s="10"/>
      <c r="U2" s="10"/>
      <c r="V2" s="39" t="s">
        <v>2</v>
      </c>
      <c r="W2" s="84"/>
      <c r="X2" s="72"/>
      <c r="Y2" s="72"/>
      <c r="Z2" s="10"/>
    </row>
    <row r="3" spans="1:25" ht="19.5" customHeight="1">
      <c r="A3" s="10"/>
      <c r="B3" s="10"/>
      <c r="C3" s="10"/>
      <c r="D3" s="10"/>
      <c r="E3" s="197"/>
      <c r="F3" s="197"/>
      <c r="H3" s="12"/>
      <c r="I3" s="12"/>
      <c r="J3" s="12"/>
      <c r="K3" s="198"/>
      <c r="L3" s="198"/>
      <c r="M3" s="198"/>
      <c r="N3" s="198"/>
      <c r="O3" s="198"/>
      <c r="P3" s="199"/>
      <c r="Q3" s="200"/>
      <c r="R3" s="202"/>
      <c r="S3" s="200"/>
      <c r="T3" s="10"/>
      <c r="U3" s="10"/>
      <c r="V3" s="40" t="s">
        <v>9</v>
      </c>
      <c r="W3" s="181"/>
      <c r="X3" s="181"/>
      <c r="Y3" s="181"/>
    </row>
    <row r="4" spans="1:25" ht="19.5" customHeight="1">
      <c r="A4" s="10"/>
      <c r="B4" s="10"/>
      <c r="C4" s="10"/>
      <c r="D4" s="10"/>
      <c r="E4" s="10"/>
      <c r="F4" s="10"/>
      <c r="G4" s="10"/>
      <c r="H4" s="10"/>
      <c r="I4" s="10"/>
      <c r="J4" s="10"/>
      <c r="K4" s="10"/>
      <c r="L4" s="10"/>
      <c r="M4" s="10"/>
      <c r="N4" s="10"/>
      <c r="O4" s="10"/>
      <c r="P4" s="10"/>
      <c r="Q4" s="10"/>
      <c r="R4" s="10"/>
      <c r="S4" s="10"/>
      <c r="T4" s="10"/>
      <c r="U4" s="10"/>
      <c r="V4" s="73" t="s">
        <v>10</v>
      </c>
      <c r="W4" s="181"/>
      <c r="X4" s="181"/>
      <c r="Y4" s="181"/>
    </row>
    <row r="5" spans="1:25" ht="12" customHeight="1">
      <c r="A5" s="10"/>
      <c r="B5" s="10"/>
      <c r="C5" s="10"/>
      <c r="D5" s="10"/>
      <c r="E5" s="10"/>
      <c r="F5" s="10"/>
      <c r="G5" s="10"/>
      <c r="H5" s="10"/>
      <c r="I5" s="10"/>
      <c r="J5" s="10"/>
      <c r="K5" s="10"/>
      <c r="L5" s="10"/>
      <c r="M5" s="10"/>
      <c r="N5" s="10"/>
      <c r="O5" s="10"/>
      <c r="P5" s="10"/>
      <c r="Q5" s="10"/>
      <c r="R5" s="10"/>
      <c r="S5" s="10"/>
      <c r="T5" s="10"/>
      <c r="U5" s="10"/>
      <c r="V5" s="75"/>
      <c r="W5" s="76"/>
      <c r="X5" s="76"/>
      <c r="Y5" s="77"/>
    </row>
    <row r="6" spans="1:25" ht="19.5" customHeight="1">
      <c r="A6" s="10"/>
      <c r="B6" s="10"/>
      <c r="C6" s="10"/>
      <c r="D6" s="10"/>
      <c r="E6" s="10"/>
      <c r="F6" s="10"/>
      <c r="G6" s="10"/>
      <c r="H6" s="10"/>
      <c r="I6" s="10"/>
      <c r="J6" s="10"/>
      <c r="K6" s="10"/>
      <c r="L6" s="10"/>
      <c r="M6" s="10"/>
      <c r="N6" s="10"/>
      <c r="O6" s="10"/>
      <c r="P6" s="10"/>
      <c r="Q6" s="10"/>
      <c r="R6" s="10"/>
      <c r="S6" s="10"/>
      <c r="T6" s="10"/>
      <c r="U6" s="10"/>
      <c r="V6" s="39" t="s">
        <v>108</v>
      </c>
      <c r="W6" s="74" t="s">
        <v>114</v>
      </c>
      <c r="X6" s="74" t="s">
        <v>115</v>
      </c>
      <c r="Y6" s="74" t="s">
        <v>116</v>
      </c>
    </row>
    <row r="7" spans="1:25" ht="19.5" customHeight="1" thickBot="1">
      <c r="A7" s="10"/>
      <c r="B7" s="10"/>
      <c r="C7" s="10"/>
      <c r="D7" s="10"/>
      <c r="E7" s="10"/>
      <c r="F7" s="10"/>
      <c r="G7" s="10"/>
      <c r="H7" s="10"/>
      <c r="I7" s="10"/>
      <c r="J7" s="10"/>
      <c r="K7" s="10"/>
      <c r="L7" s="10"/>
      <c r="M7" s="10"/>
      <c r="N7" s="10"/>
      <c r="O7" s="10"/>
      <c r="P7" s="10"/>
      <c r="Q7" s="10"/>
      <c r="R7" s="10"/>
      <c r="S7" s="10"/>
      <c r="T7" s="10"/>
      <c r="U7" s="10"/>
      <c r="V7" s="78" t="s">
        <v>109</v>
      </c>
      <c r="W7" s="83"/>
      <c r="X7" s="83"/>
      <c r="Y7" s="83"/>
    </row>
    <row r="8" spans="1:25" ht="19.5" customHeight="1" thickTop="1">
      <c r="A8" s="182" t="s">
        <v>27</v>
      </c>
      <c r="B8" s="184" t="s">
        <v>31</v>
      </c>
      <c r="C8" s="185"/>
      <c r="D8" s="13" t="s">
        <v>32</v>
      </c>
      <c r="E8" s="13" t="s">
        <v>78</v>
      </c>
      <c r="F8" s="184" t="s">
        <v>75</v>
      </c>
      <c r="G8" s="188"/>
      <c r="H8" s="188"/>
      <c r="I8" s="185"/>
      <c r="J8" s="13" t="s">
        <v>79</v>
      </c>
      <c r="K8" s="184" t="s">
        <v>76</v>
      </c>
      <c r="L8" s="188"/>
      <c r="M8" s="188"/>
      <c r="N8" s="185"/>
      <c r="O8" s="13" t="s">
        <v>80</v>
      </c>
      <c r="P8" s="184" t="s">
        <v>77</v>
      </c>
      <c r="Q8" s="188"/>
      <c r="R8" s="188"/>
      <c r="S8" s="189"/>
      <c r="T8" s="190" t="s">
        <v>33</v>
      </c>
      <c r="U8" s="192" t="s">
        <v>29</v>
      </c>
      <c r="V8" s="188"/>
      <c r="W8" s="188"/>
      <c r="X8" s="188"/>
      <c r="Y8" s="193"/>
    </row>
    <row r="9" spans="1:25" ht="19.5" customHeight="1">
      <c r="A9" s="154"/>
      <c r="B9" s="186"/>
      <c r="C9" s="187"/>
      <c r="D9" s="14" t="s">
        <v>11</v>
      </c>
      <c r="E9" s="14" t="s">
        <v>12</v>
      </c>
      <c r="F9" s="15" t="s">
        <v>13</v>
      </c>
      <c r="G9" s="17"/>
      <c r="H9" s="18"/>
      <c r="I9" s="18"/>
      <c r="J9" s="14" t="s">
        <v>12</v>
      </c>
      <c r="K9" s="15" t="s">
        <v>13</v>
      </c>
      <c r="L9" s="17"/>
      <c r="M9" s="18"/>
      <c r="N9" s="18"/>
      <c r="O9" s="14" t="s">
        <v>12</v>
      </c>
      <c r="P9" s="15" t="s">
        <v>13</v>
      </c>
      <c r="Q9" s="17"/>
      <c r="R9" s="18"/>
      <c r="S9" s="18"/>
      <c r="T9" s="191"/>
      <c r="U9" s="194"/>
      <c r="V9" s="195"/>
      <c r="W9" s="195"/>
      <c r="X9" s="195"/>
      <c r="Y9" s="196"/>
    </row>
    <row r="10" spans="1:25" ht="19.5" customHeight="1">
      <c r="A10" s="154"/>
      <c r="B10" s="48">
        <f aca="true" t="shared" si="0" ref="B10:B37">IF(AND(ISNUMBER($P$2),ISNUMBER($R$2)),DATE($P$2,$R$2,ROW()-9),TRIM(BA10))</f>
      </c>
      <c r="C10" s="49">
        <f aca="true" t="shared" si="1" ref="C10:C40">IF(ISNUMBER(B10),"（"&amp;IF(WEEKDAY(B10)=1,"日",IF(WEEKDAY(B10)=2,"月",IF(WEEKDAY(B10)=3,"火",IF(WEEKDAY(B10)=4,"水",IF(WEEKDAY(B10)=5,"木",IF(WEEKDAY(B10)=6,"金","土"))))))&amp;"）",TRIM(BB10))</f>
      </c>
      <c r="D10" s="34"/>
      <c r="E10" s="85">
        <f aca="true" t="shared" si="2" ref="E10:E40">IF(ISNUMBER(D10),(F10/D10)*1000,TRIM(AA10))</f>
      </c>
      <c r="F10" s="71"/>
      <c r="G10" s="19"/>
      <c r="H10" s="20"/>
      <c r="I10" s="20"/>
      <c r="J10" s="44">
        <f aca="true" t="shared" si="3" ref="J10:J40">IF(ISNUMBER(D10),(K10/D10)*1000,TRIM(AA10))</f>
      </c>
      <c r="K10" s="71"/>
      <c r="L10" s="19"/>
      <c r="M10" s="20"/>
      <c r="N10" s="20"/>
      <c r="O10" s="87">
        <f aca="true" t="shared" si="4" ref="O10:O40">IF(ISNUMBER(D10),(P10/D10)*1000,TRIM(AA10))</f>
      </c>
      <c r="P10" s="36"/>
      <c r="Q10" s="21"/>
      <c r="R10" s="22"/>
      <c r="S10" s="22"/>
      <c r="T10" s="38"/>
      <c r="U10" s="179" t="s">
        <v>34</v>
      </c>
      <c r="V10" s="175"/>
      <c r="W10" s="175"/>
      <c r="X10" s="175"/>
      <c r="Y10" s="177"/>
    </row>
    <row r="11" spans="1:25" ht="19.5" customHeight="1">
      <c r="A11" s="154"/>
      <c r="B11" s="48">
        <f t="shared" si="0"/>
      </c>
      <c r="C11" s="49">
        <f t="shared" si="1"/>
      </c>
      <c r="D11" s="34"/>
      <c r="E11" s="85">
        <f t="shared" si="2"/>
      </c>
      <c r="F11" s="71"/>
      <c r="G11" s="19"/>
      <c r="H11" s="20"/>
      <c r="I11" s="20"/>
      <c r="J11" s="44">
        <f t="shared" si="3"/>
      </c>
      <c r="K11" s="71"/>
      <c r="L11" s="19" t="s">
        <v>92</v>
      </c>
      <c r="M11" s="20"/>
      <c r="N11" s="20"/>
      <c r="O11" s="87">
        <f t="shared" si="4"/>
      </c>
      <c r="P11" s="36"/>
      <c r="Q11" s="21"/>
      <c r="R11" s="22"/>
      <c r="S11" s="22"/>
      <c r="T11" s="38"/>
      <c r="U11" s="180"/>
      <c r="V11" s="176"/>
      <c r="W11" s="176"/>
      <c r="X11" s="176"/>
      <c r="Y11" s="178"/>
    </row>
    <row r="12" spans="1:25" ht="19.5" customHeight="1">
      <c r="A12" s="154"/>
      <c r="B12" s="48">
        <f t="shared" si="0"/>
      </c>
      <c r="C12" s="49">
        <f t="shared" si="1"/>
      </c>
      <c r="D12" s="34"/>
      <c r="E12" s="85">
        <f t="shared" si="2"/>
      </c>
      <c r="F12" s="71"/>
      <c r="G12" s="19"/>
      <c r="H12" s="20"/>
      <c r="I12" s="20"/>
      <c r="J12" s="44">
        <f t="shared" si="3"/>
      </c>
      <c r="K12" s="71"/>
      <c r="L12" s="19"/>
      <c r="M12" s="20"/>
      <c r="N12" s="20"/>
      <c r="O12" s="87">
        <f t="shared" si="4"/>
      </c>
      <c r="P12" s="36"/>
      <c r="Q12" s="21"/>
      <c r="R12" s="22"/>
      <c r="S12" s="22"/>
      <c r="T12" s="38"/>
      <c r="U12" s="179" t="s">
        <v>35</v>
      </c>
      <c r="V12" s="175"/>
      <c r="W12" s="175"/>
      <c r="X12" s="175"/>
      <c r="Y12" s="177"/>
    </row>
    <row r="13" spans="1:25" ht="19.5" customHeight="1">
      <c r="A13" s="154"/>
      <c r="B13" s="48">
        <f t="shared" si="0"/>
      </c>
      <c r="C13" s="49">
        <f t="shared" si="1"/>
      </c>
      <c r="D13" s="34"/>
      <c r="E13" s="85">
        <f t="shared" si="2"/>
      </c>
      <c r="F13" s="71"/>
      <c r="G13" s="19"/>
      <c r="H13" s="20"/>
      <c r="I13" s="20"/>
      <c r="J13" s="44">
        <f t="shared" si="3"/>
      </c>
      <c r="K13" s="71"/>
      <c r="L13" s="19"/>
      <c r="M13" s="20"/>
      <c r="N13" s="20"/>
      <c r="O13" s="87">
        <f t="shared" si="4"/>
      </c>
      <c r="P13" s="36"/>
      <c r="Q13" s="21"/>
      <c r="R13" s="22"/>
      <c r="S13" s="22"/>
      <c r="T13" s="38"/>
      <c r="U13" s="180"/>
      <c r="V13" s="176"/>
      <c r="W13" s="176"/>
      <c r="X13" s="176"/>
      <c r="Y13" s="178"/>
    </row>
    <row r="14" spans="1:25" ht="19.5" customHeight="1">
      <c r="A14" s="154"/>
      <c r="B14" s="48">
        <f t="shared" si="0"/>
      </c>
      <c r="C14" s="49">
        <f t="shared" si="1"/>
      </c>
      <c r="D14" s="34"/>
      <c r="E14" s="85">
        <f t="shared" si="2"/>
      </c>
      <c r="F14" s="71"/>
      <c r="G14" s="19"/>
      <c r="H14" s="20"/>
      <c r="I14" s="20"/>
      <c r="J14" s="44">
        <f t="shared" si="3"/>
      </c>
      <c r="K14" s="71"/>
      <c r="L14" s="19"/>
      <c r="M14" s="20"/>
      <c r="N14" s="20"/>
      <c r="O14" s="87">
        <f t="shared" si="4"/>
      </c>
      <c r="P14" s="36"/>
      <c r="Q14" s="21"/>
      <c r="R14" s="22"/>
      <c r="S14" s="22"/>
      <c r="T14" s="38"/>
      <c r="U14" s="50" t="s">
        <v>36</v>
      </c>
      <c r="V14" s="171"/>
      <c r="W14" s="171"/>
      <c r="X14" s="171"/>
      <c r="Y14" s="173"/>
    </row>
    <row r="15" spans="1:25" ht="19.5" customHeight="1">
      <c r="A15" s="154"/>
      <c r="B15" s="48">
        <f t="shared" si="0"/>
      </c>
      <c r="C15" s="49">
        <f t="shared" si="1"/>
      </c>
      <c r="D15" s="34"/>
      <c r="E15" s="85">
        <f t="shared" si="2"/>
      </c>
      <c r="F15" s="71"/>
      <c r="G15" s="19"/>
      <c r="H15" s="20"/>
      <c r="I15" s="20"/>
      <c r="J15" s="44">
        <f t="shared" si="3"/>
      </c>
      <c r="K15" s="71"/>
      <c r="L15" s="19"/>
      <c r="M15" s="20"/>
      <c r="N15" s="20"/>
      <c r="O15" s="87">
        <f t="shared" si="4"/>
      </c>
      <c r="P15" s="36"/>
      <c r="Q15" s="21"/>
      <c r="R15" s="22"/>
      <c r="S15" s="22"/>
      <c r="T15" s="38"/>
      <c r="U15" s="51" t="s">
        <v>48</v>
      </c>
      <c r="V15" s="172"/>
      <c r="W15" s="172"/>
      <c r="X15" s="172"/>
      <c r="Y15" s="174"/>
    </row>
    <row r="16" spans="1:25" ht="19.5" customHeight="1">
      <c r="A16" s="154"/>
      <c r="B16" s="48">
        <f t="shared" si="0"/>
      </c>
      <c r="C16" s="49">
        <f t="shared" si="1"/>
      </c>
      <c r="D16" s="34"/>
      <c r="E16" s="85">
        <f t="shared" si="2"/>
      </c>
      <c r="F16" s="71"/>
      <c r="G16" s="19"/>
      <c r="H16" s="20"/>
      <c r="I16" s="20"/>
      <c r="J16" s="44">
        <f t="shared" si="3"/>
      </c>
      <c r="K16" s="71"/>
      <c r="L16" s="19"/>
      <c r="M16" s="20"/>
      <c r="N16" s="20"/>
      <c r="O16" s="87">
        <f t="shared" si="4"/>
      </c>
      <c r="P16" s="36"/>
      <c r="Q16" s="21"/>
      <c r="R16" s="22"/>
      <c r="S16" s="22"/>
      <c r="T16" s="38"/>
      <c r="U16" s="52" t="s">
        <v>93</v>
      </c>
      <c r="V16" s="167"/>
      <c r="W16" s="167"/>
      <c r="X16" s="167"/>
      <c r="Y16" s="169"/>
    </row>
    <row r="17" spans="1:25" ht="19.5" customHeight="1">
      <c r="A17" s="154"/>
      <c r="B17" s="48">
        <f t="shared" si="0"/>
      </c>
      <c r="C17" s="49">
        <f t="shared" si="1"/>
      </c>
      <c r="D17" s="34"/>
      <c r="E17" s="85">
        <f t="shared" si="2"/>
      </c>
      <c r="F17" s="71"/>
      <c r="G17" s="19"/>
      <c r="H17" s="20"/>
      <c r="I17" s="20"/>
      <c r="J17" s="44">
        <f t="shared" si="3"/>
      </c>
      <c r="K17" s="71"/>
      <c r="L17" s="19"/>
      <c r="M17" s="20"/>
      <c r="N17" s="20"/>
      <c r="O17" s="87">
        <f t="shared" si="4"/>
      </c>
      <c r="P17" s="36"/>
      <c r="Q17" s="21"/>
      <c r="R17" s="22"/>
      <c r="S17" s="22"/>
      <c r="T17" s="38"/>
      <c r="U17" s="51" t="s">
        <v>94</v>
      </c>
      <c r="V17" s="168"/>
      <c r="W17" s="168"/>
      <c r="X17" s="168"/>
      <c r="Y17" s="170"/>
    </row>
    <row r="18" spans="1:25" ht="19.5" customHeight="1">
      <c r="A18" s="154"/>
      <c r="B18" s="48">
        <f t="shared" si="0"/>
      </c>
      <c r="C18" s="49">
        <f t="shared" si="1"/>
      </c>
      <c r="D18" s="34"/>
      <c r="E18" s="85">
        <f t="shared" si="2"/>
      </c>
      <c r="F18" s="71"/>
      <c r="G18" s="19"/>
      <c r="H18" s="20"/>
      <c r="I18" s="20"/>
      <c r="J18" s="44">
        <f t="shared" si="3"/>
      </c>
      <c r="K18" s="71"/>
      <c r="L18" s="19"/>
      <c r="M18" s="20"/>
      <c r="N18" s="20"/>
      <c r="O18" s="87">
        <f t="shared" si="4"/>
      </c>
      <c r="P18" s="36"/>
      <c r="Q18" s="21"/>
      <c r="R18" s="22"/>
      <c r="S18" s="22"/>
      <c r="T18" s="38"/>
      <c r="U18" s="52" t="s">
        <v>95</v>
      </c>
      <c r="V18" s="167"/>
      <c r="W18" s="167"/>
      <c r="X18" s="167"/>
      <c r="Y18" s="169"/>
    </row>
    <row r="19" spans="1:25" ht="19.5" customHeight="1">
      <c r="A19" s="154"/>
      <c r="B19" s="48">
        <f t="shared" si="0"/>
      </c>
      <c r="C19" s="49">
        <f t="shared" si="1"/>
      </c>
      <c r="D19" s="34"/>
      <c r="E19" s="85">
        <f t="shared" si="2"/>
      </c>
      <c r="F19" s="71"/>
      <c r="G19" s="19"/>
      <c r="H19" s="20"/>
      <c r="I19" s="20"/>
      <c r="J19" s="44">
        <f t="shared" si="3"/>
      </c>
      <c r="K19" s="71"/>
      <c r="L19" s="19"/>
      <c r="M19" s="20"/>
      <c r="N19" s="20"/>
      <c r="O19" s="87">
        <f t="shared" si="4"/>
      </c>
      <c r="P19" s="36"/>
      <c r="Q19" s="21"/>
      <c r="R19" s="22"/>
      <c r="S19" s="22"/>
      <c r="T19" s="38"/>
      <c r="U19" s="51" t="s">
        <v>94</v>
      </c>
      <c r="V19" s="168"/>
      <c r="W19" s="168"/>
      <c r="X19" s="168"/>
      <c r="Y19" s="170"/>
    </row>
    <row r="20" spans="1:25" ht="19.5" customHeight="1">
      <c r="A20" s="154"/>
      <c r="B20" s="48">
        <f t="shared" si="0"/>
      </c>
      <c r="C20" s="49">
        <f t="shared" si="1"/>
      </c>
      <c r="D20" s="34"/>
      <c r="E20" s="85">
        <f t="shared" si="2"/>
      </c>
      <c r="F20" s="71"/>
      <c r="G20" s="19"/>
      <c r="H20" s="20"/>
      <c r="I20" s="20"/>
      <c r="J20" s="44">
        <f t="shared" si="3"/>
      </c>
      <c r="K20" s="71"/>
      <c r="L20" s="19"/>
      <c r="M20" s="20"/>
      <c r="N20" s="20"/>
      <c r="O20" s="87">
        <f t="shared" si="4"/>
      </c>
      <c r="P20" s="36"/>
      <c r="Q20" s="21"/>
      <c r="R20" s="22"/>
      <c r="S20" s="22"/>
      <c r="T20" s="38"/>
      <c r="U20" s="52" t="s">
        <v>96</v>
      </c>
      <c r="V20" s="167"/>
      <c r="W20" s="167"/>
      <c r="X20" s="167"/>
      <c r="Y20" s="169"/>
    </row>
    <row r="21" spans="1:25" ht="19.5" customHeight="1">
      <c r="A21" s="154"/>
      <c r="B21" s="48">
        <f t="shared" si="0"/>
      </c>
      <c r="C21" s="49">
        <f t="shared" si="1"/>
      </c>
      <c r="D21" s="34"/>
      <c r="E21" s="85">
        <f t="shared" si="2"/>
      </c>
      <c r="F21" s="71"/>
      <c r="G21" s="19"/>
      <c r="H21" s="20"/>
      <c r="I21" s="20"/>
      <c r="J21" s="44">
        <f t="shared" si="3"/>
      </c>
      <c r="K21" s="71"/>
      <c r="L21" s="19"/>
      <c r="M21" s="20"/>
      <c r="N21" s="20"/>
      <c r="O21" s="87">
        <f t="shared" si="4"/>
      </c>
      <c r="P21" s="36"/>
      <c r="Q21" s="21"/>
      <c r="R21" s="22"/>
      <c r="S21" s="22"/>
      <c r="T21" s="38"/>
      <c r="U21" s="51" t="s">
        <v>94</v>
      </c>
      <c r="V21" s="168"/>
      <c r="W21" s="168"/>
      <c r="X21" s="168"/>
      <c r="Y21" s="170"/>
    </row>
    <row r="22" spans="1:25" ht="19.5" customHeight="1">
      <c r="A22" s="154"/>
      <c r="B22" s="48">
        <f t="shared" si="0"/>
      </c>
      <c r="C22" s="49">
        <f t="shared" si="1"/>
      </c>
      <c r="D22" s="34"/>
      <c r="E22" s="85">
        <f t="shared" si="2"/>
      </c>
      <c r="F22" s="71"/>
      <c r="G22" s="19"/>
      <c r="H22" s="20"/>
      <c r="I22" s="20"/>
      <c r="J22" s="44">
        <f t="shared" si="3"/>
      </c>
      <c r="K22" s="71"/>
      <c r="L22" s="19"/>
      <c r="M22" s="20"/>
      <c r="N22" s="20"/>
      <c r="O22" s="87">
        <f t="shared" si="4"/>
      </c>
      <c r="P22" s="36"/>
      <c r="Q22" s="21"/>
      <c r="R22" s="22"/>
      <c r="S22" s="22"/>
      <c r="T22" s="38"/>
      <c r="U22" s="52" t="s">
        <v>97</v>
      </c>
      <c r="V22" s="171"/>
      <c r="W22" s="171"/>
      <c r="X22" s="171"/>
      <c r="Y22" s="173"/>
    </row>
    <row r="23" spans="1:25" ht="19.5" customHeight="1">
      <c r="A23" s="154"/>
      <c r="B23" s="48">
        <f t="shared" si="0"/>
      </c>
      <c r="C23" s="49">
        <f t="shared" si="1"/>
      </c>
      <c r="D23" s="34"/>
      <c r="E23" s="85">
        <f t="shared" si="2"/>
      </c>
      <c r="F23" s="71"/>
      <c r="G23" s="19"/>
      <c r="H23" s="20"/>
      <c r="I23" s="20"/>
      <c r="J23" s="44">
        <f t="shared" si="3"/>
      </c>
      <c r="K23" s="71"/>
      <c r="L23" s="19"/>
      <c r="M23" s="20"/>
      <c r="N23" s="20"/>
      <c r="O23" s="87">
        <f t="shared" si="4"/>
      </c>
      <c r="P23" s="36"/>
      <c r="Q23" s="21"/>
      <c r="R23" s="22"/>
      <c r="S23" s="22"/>
      <c r="T23" s="38"/>
      <c r="U23" s="51" t="s">
        <v>94</v>
      </c>
      <c r="V23" s="172"/>
      <c r="W23" s="172"/>
      <c r="X23" s="172"/>
      <c r="Y23" s="174"/>
    </row>
    <row r="24" spans="1:25" ht="19.5" customHeight="1">
      <c r="A24" s="154"/>
      <c r="B24" s="48">
        <f t="shared" si="0"/>
      </c>
      <c r="C24" s="49">
        <f t="shared" si="1"/>
      </c>
      <c r="D24" s="34"/>
      <c r="E24" s="85">
        <f t="shared" si="2"/>
      </c>
      <c r="F24" s="71"/>
      <c r="G24" s="19"/>
      <c r="H24" s="20"/>
      <c r="I24" s="20"/>
      <c r="J24" s="44">
        <f t="shared" si="3"/>
      </c>
      <c r="K24" s="71"/>
      <c r="L24" s="19"/>
      <c r="M24" s="20"/>
      <c r="N24" s="20"/>
      <c r="O24" s="87">
        <f t="shared" si="4"/>
      </c>
      <c r="P24" s="36"/>
      <c r="Q24" s="21"/>
      <c r="R24" s="22"/>
      <c r="S24" s="22"/>
      <c r="T24" s="38"/>
      <c r="U24" s="50" t="s">
        <v>41</v>
      </c>
      <c r="V24" s="171"/>
      <c r="W24" s="171"/>
      <c r="X24" s="171"/>
      <c r="Y24" s="173"/>
    </row>
    <row r="25" spans="1:25" ht="19.5" customHeight="1">
      <c r="A25" s="154"/>
      <c r="B25" s="48">
        <f t="shared" si="0"/>
      </c>
      <c r="C25" s="49">
        <f t="shared" si="1"/>
      </c>
      <c r="D25" s="34"/>
      <c r="E25" s="85">
        <f t="shared" si="2"/>
      </c>
      <c r="F25" s="71"/>
      <c r="G25" s="19"/>
      <c r="H25" s="20"/>
      <c r="I25" s="20"/>
      <c r="J25" s="44">
        <f t="shared" si="3"/>
      </c>
      <c r="K25" s="71"/>
      <c r="L25" s="19"/>
      <c r="M25" s="20"/>
      <c r="N25" s="20"/>
      <c r="O25" s="87">
        <f t="shared" si="4"/>
      </c>
      <c r="P25" s="36"/>
      <c r="Q25" s="21"/>
      <c r="R25" s="22"/>
      <c r="S25" s="22"/>
      <c r="T25" s="38"/>
      <c r="U25" s="51" t="s">
        <v>50</v>
      </c>
      <c r="V25" s="172"/>
      <c r="W25" s="172"/>
      <c r="X25" s="172"/>
      <c r="Y25" s="174"/>
    </row>
    <row r="26" spans="1:25" ht="19.5" customHeight="1">
      <c r="A26" s="154"/>
      <c r="B26" s="48">
        <f t="shared" si="0"/>
      </c>
      <c r="C26" s="49">
        <f t="shared" si="1"/>
      </c>
      <c r="D26" s="34"/>
      <c r="E26" s="85">
        <f t="shared" si="2"/>
      </c>
      <c r="F26" s="71"/>
      <c r="G26" s="19"/>
      <c r="H26" s="20"/>
      <c r="I26" s="20"/>
      <c r="J26" s="44">
        <f t="shared" si="3"/>
      </c>
      <c r="K26" s="71"/>
      <c r="L26" s="19"/>
      <c r="M26" s="20"/>
      <c r="N26" s="20"/>
      <c r="O26" s="87">
        <f t="shared" si="4"/>
      </c>
      <c r="P26" s="36"/>
      <c r="Q26" s="21"/>
      <c r="R26" s="22"/>
      <c r="S26" s="22"/>
      <c r="T26" s="38"/>
      <c r="U26" s="52" t="s">
        <v>42</v>
      </c>
      <c r="V26" s="167"/>
      <c r="W26" s="167"/>
      <c r="X26" s="167"/>
      <c r="Y26" s="169"/>
    </row>
    <row r="27" spans="1:25" ht="19.5" customHeight="1">
      <c r="A27" s="154"/>
      <c r="B27" s="48">
        <f t="shared" si="0"/>
      </c>
      <c r="C27" s="49">
        <f t="shared" si="1"/>
      </c>
      <c r="D27" s="34"/>
      <c r="E27" s="85">
        <f t="shared" si="2"/>
      </c>
      <c r="F27" s="71"/>
      <c r="G27" s="19"/>
      <c r="H27" s="20"/>
      <c r="I27" s="20"/>
      <c r="J27" s="44">
        <f t="shared" si="3"/>
      </c>
      <c r="K27" s="71"/>
      <c r="L27" s="19"/>
      <c r="M27" s="20"/>
      <c r="N27" s="20"/>
      <c r="O27" s="87">
        <f t="shared" si="4"/>
      </c>
      <c r="P27" s="36"/>
      <c r="Q27" s="21"/>
      <c r="R27" s="22"/>
      <c r="S27" s="22"/>
      <c r="T27" s="38"/>
      <c r="U27" s="51" t="s">
        <v>98</v>
      </c>
      <c r="V27" s="168"/>
      <c r="W27" s="168"/>
      <c r="X27" s="168"/>
      <c r="Y27" s="170"/>
    </row>
    <row r="28" spans="1:25" ht="19.5" customHeight="1">
      <c r="A28" s="154"/>
      <c r="B28" s="48">
        <f t="shared" si="0"/>
      </c>
      <c r="C28" s="49">
        <f t="shared" si="1"/>
      </c>
      <c r="D28" s="34"/>
      <c r="E28" s="85">
        <f t="shared" si="2"/>
      </c>
      <c r="F28" s="71"/>
      <c r="G28" s="19"/>
      <c r="H28" s="20"/>
      <c r="I28" s="20"/>
      <c r="J28" s="44">
        <f t="shared" si="3"/>
      </c>
      <c r="K28" s="71"/>
      <c r="L28" s="19"/>
      <c r="M28" s="20"/>
      <c r="N28" s="20"/>
      <c r="O28" s="87">
        <f t="shared" si="4"/>
      </c>
      <c r="P28" s="36"/>
      <c r="Q28" s="21"/>
      <c r="R28" s="22"/>
      <c r="S28" s="22"/>
      <c r="T28" s="38"/>
      <c r="U28" s="52" t="s">
        <v>99</v>
      </c>
      <c r="V28" s="167"/>
      <c r="W28" s="167"/>
      <c r="X28" s="167"/>
      <c r="Y28" s="169"/>
    </row>
    <row r="29" spans="1:25" ht="19.5" customHeight="1">
      <c r="A29" s="154"/>
      <c r="B29" s="48">
        <f t="shared" si="0"/>
      </c>
      <c r="C29" s="49">
        <f t="shared" si="1"/>
      </c>
      <c r="D29" s="34"/>
      <c r="E29" s="85">
        <f t="shared" si="2"/>
      </c>
      <c r="F29" s="71"/>
      <c r="G29" s="19"/>
      <c r="H29" s="20"/>
      <c r="I29" s="20"/>
      <c r="J29" s="44">
        <f t="shared" si="3"/>
      </c>
      <c r="K29" s="71"/>
      <c r="L29" s="19"/>
      <c r="M29" s="20"/>
      <c r="N29" s="20"/>
      <c r="O29" s="87">
        <f t="shared" si="4"/>
      </c>
      <c r="P29" s="36"/>
      <c r="Q29" s="21"/>
      <c r="R29" s="22"/>
      <c r="S29" s="22"/>
      <c r="T29" s="38"/>
      <c r="U29" s="51" t="s">
        <v>98</v>
      </c>
      <c r="V29" s="168"/>
      <c r="W29" s="168"/>
      <c r="X29" s="168"/>
      <c r="Y29" s="170"/>
    </row>
    <row r="30" spans="1:25" ht="19.5" customHeight="1">
      <c r="A30" s="154"/>
      <c r="B30" s="48">
        <f t="shared" si="0"/>
      </c>
      <c r="C30" s="49">
        <f t="shared" si="1"/>
      </c>
      <c r="D30" s="34"/>
      <c r="E30" s="85">
        <f t="shared" si="2"/>
      </c>
      <c r="F30" s="71"/>
      <c r="G30" s="19"/>
      <c r="H30" s="20"/>
      <c r="I30" s="20"/>
      <c r="J30" s="44">
        <f t="shared" si="3"/>
      </c>
      <c r="K30" s="71"/>
      <c r="L30" s="19"/>
      <c r="M30" s="20"/>
      <c r="N30" s="20"/>
      <c r="O30" s="87">
        <f t="shared" si="4"/>
      </c>
      <c r="P30" s="36"/>
      <c r="Q30" s="21"/>
      <c r="R30" s="22"/>
      <c r="S30" s="22"/>
      <c r="T30" s="38"/>
      <c r="U30" s="52" t="s">
        <v>100</v>
      </c>
      <c r="V30" s="149"/>
      <c r="W30" s="149"/>
      <c r="X30" s="149"/>
      <c r="Y30" s="151"/>
    </row>
    <row r="31" spans="1:25" ht="19.5" customHeight="1" thickBot="1">
      <c r="A31" s="154"/>
      <c r="B31" s="48">
        <f t="shared" si="0"/>
      </c>
      <c r="C31" s="49">
        <f t="shared" si="1"/>
      </c>
      <c r="D31" s="34"/>
      <c r="E31" s="85">
        <f t="shared" si="2"/>
      </c>
      <c r="F31" s="71"/>
      <c r="G31" s="19"/>
      <c r="H31" s="20"/>
      <c r="I31" s="20"/>
      <c r="J31" s="44">
        <f t="shared" si="3"/>
      </c>
      <c r="K31" s="71"/>
      <c r="L31" s="19"/>
      <c r="M31" s="20"/>
      <c r="N31" s="20"/>
      <c r="O31" s="87">
        <f t="shared" si="4"/>
      </c>
      <c r="P31" s="36"/>
      <c r="Q31" s="21"/>
      <c r="R31" s="22"/>
      <c r="S31" s="22"/>
      <c r="T31" s="38"/>
      <c r="U31" s="51" t="s">
        <v>98</v>
      </c>
      <c r="V31" s="150"/>
      <c r="W31" s="150"/>
      <c r="X31" s="150"/>
      <c r="Y31" s="152"/>
    </row>
    <row r="32" spans="1:25" ht="19.5" customHeight="1" thickBot="1" thickTop="1">
      <c r="A32" s="154"/>
      <c r="B32" s="48">
        <f t="shared" si="0"/>
      </c>
      <c r="C32" s="49">
        <f t="shared" si="1"/>
      </c>
      <c r="D32" s="34"/>
      <c r="E32" s="85">
        <f t="shared" si="2"/>
      </c>
      <c r="F32" s="71"/>
      <c r="G32" s="19"/>
      <c r="H32" s="20"/>
      <c r="I32" s="20"/>
      <c r="J32" s="44">
        <f t="shared" si="3"/>
      </c>
      <c r="K32" s="71"/>
      <c r="L32" s="19"/>
      <c r="M32" s="20"/>
      <c r="N32" s="20"/>
      <c r="O32" s="87">
        <f t="shared" si="4"/>
      </c>
      <c r="P32" s="36"/>
      <c r="Q32" s="21"/>
      <c r="R32" s="22"/>
      <c r="S32" s="22"/>
      <c r="T32" s="38"/>
      <c r="U32" s="128" t="s">
        <v>14</v>
      </c>
      <c r="V32" s="129"/>
      <c r="W32" s="129"/>
      <c r="X32" s="129"/>
      <c r="Y32" s="130"/>
    </row>
    <row r="33" spans="1:25" ht="19.5" customHeight="1" thickTop="1">
      <c r="A33" s="154"/>
      <c r="B33" s="48">
        <f t="shared" si="0"/>
      </c>
      <c r="C33" s="49">
        <f t="shared" si="1"/>
      </c>
      <c r="D33" s="34"/>
      <c r="E33" s="85">
        <f t="shared" si="2"/>
      </c>
      <c r="F33" s="71"/>
      <c r="G33" s="19"/>
      <c r="H33" s="20"/>
      <c r="I33" s="20"/>
      <c r="J33" s="44">
        <f t="shared" si="3"/>
      </c>
      <c r="K33" s="71"/>
      <c r="L33" s="19"/>
      <c r="M33" s="20"/>
      <c r="N33" s="20"/>
      <c r="O33" s="87">
        <f t="shared" si="4"/>
      </c>
      <c r="P33" s="36"/>
      <c r="Q33" s="21"/>
      <c r="R33" s="22"/>
      <c r="S33" s="22"/>
      <c r="T33" s="38"/>
      <c r="U33" s="131"/>
      <c r="V33" s="132"/>
      <c r="W33" s="132"/>
      <c r="X33" s="132"/>
      <c r="Y33" s="133"/>
    </row>
    <row r="34" spans="1:27" ht="19.5" customHeight="1">
      <c r="A34" s="154"/>
      <c r="B34" s="48">
        <f t="shared" si="0"/>
      </c>
      <c r="C34" s="49">
        <f t="shared" si="1"/>
      </c>
      <c r="D34" s="34"/>
      <c r="E34" s="85">
        <f t="shared" si="2"/>
      </c>
      <c r="F34" s="71"/>
      <c r="G34" s="19"/>
      <c r="H34" s="20"/>
      <c r="I34" s="20"/>
      <c r="J34" s="44">
        <f t="shared" si="3"/>
      </c>
      <c r="K34" s="71"/>
      <c r="L34" s="19"/>
      <c r="M34" s="20"/>
      <c r="N34" s="20"/>
      <c r="O34" s="87">
        <f t="shared" si="4"/>
      </c>
      <c r="P34" s="36"/>
      <c r="Q34" s="21"/>
      <c r="R34" s="22"/>
      <c r="S34" s="22"/>
      <c r="T34" s="38"/>
      <c r="U34" s="134"/>
      <c r="V34" s="135"/>
      <c r="W34" s="135"/>
      <c r="X34" s="135"/>
      <c r="Y34" s="136"/>
      <c r="AA34" s="16"/>
    </row>
    <row r="35" spans="1:25" ht="19.5" customHeight="1">
      <c r="A35" s="154"/>
      <c r="B35" s="48">
        <f t="shared" si="0"/>
      </c>
      <c r="C35" s="49">
        <f t="shared" si="1"/>
      </c>
      <c r="D35" s="34"/>
      <c r="E35" s="85">
        <f t="shared" si="2"/>
      </c>
      <c r="F35" s="71"/>
      <c r="G35" s="19"/>
      <c r="H35" s="20"/>
      <c r="I35" s="20"/>
      <c r="J35" s="44">
        <f t="shared" si="3"/>
      </c>
      <c r="K35" s="71"/>
      <c r="L35" s="19"/>
      <c r="M35" s="20"/>
      <c r="N35" s="20"/>
      <c r="O35" s="87">
        <f t="shared" si="4"/>
      </c>
      <c r="P35" s="36"/>
      <c r="Q35" s="21"/>
      <c r="R35" s="22"/>
      <c r="S35" s="22"/>
      <c r="T35" s="38"/>
      <c r="U35" s="134"/>
      <c r="V35" s="135"/>
      <c r="W35" s="135"/>
      <c r="X35" s="135"/>
      <c r="Y35" s="136"/>
    </row>
    <row r="36" spans="1:25" ht="19.5" customHeight="1">
      <c r="A36" s="154"/>
      <c r="B36" s="48">
        <f t="shared" si="0"/>
      </c>
      <c r="C36" s="49">
        <f t="shared" si="1"/>
      </c>
      <c r="D36" s="34"/>
      <c r="E36" s="85">
        <f t="shared" si="2"/>
      </c>
      <c r="F36" s="71"/>
      <c r="G36" s="19"/>
      <c r="H36" s="20"/>
      <c r="I36" s="20"/>
      <c r="J36" s="44">
        <f t="shared" si="3"/>
      </c>
      <c r="K36" s="71"/>
      <c r="L36" s="19"/>
      <c r="M36" s="20"/>
      <c r="N36" s="20"/>
      <c r="O36" s="87">
        <f t="shared" si="4"/>
      </c>
      <c r="P36" s="36"/>
      <c r="Q36" s="21"/>
      <c r="R36" s="22"/>
      <c r="S36" s="22"/>
      <c r="T36" s="38"/>
      <c r="U36" s="134"/>
      <c r="V36" s="135"/>
      <c r="W36" s="135"/>
      <c r="X36" s="135"/>
      <c r="Y36" s="136"/>
    </row>
    <row r="37" spans="1:25" ht="19.5" customHeight="1">
      <c r="A37" s="154"/>
      <c r="B37" s="48">
        <f t="shared" si="0"/>
      </c>
      <c r="C37" s="49">
        <f t="shared" si="1"/>
      </c>
      <c r="D37" s="34"/>
      <c r="E37" s="85">
        <f t="shared" si="2"/>
      </c>
      <c r="F37" s="71"/>
      <c r="G37" s="19"/>
      <c r="H37" s="20"/>
      <c r="I37" s="20"/>
      <c r="J37" s="44">
        <f t="shared" si="3"/>
      </c>
      <c r="K37" s="71"/>
      <c r="L37" s="19"/>
      <c r="M37" s="20"/>
      <c r="N37" s="20"/>
      <c r="O37" s="87">
        <f t="shared" si="4"/>
      </c>
      <c r="P37" s="36"/>
      <c r="Q37" s="21"/>
      <c r="R37" s="22"/>
      <c r="S37" s="22"/>
      <c r="T37" s="38"/>
      <c r="U37" s="134"/>
      <c r="V37" s="135"/>
      <c r="W37" s="135"/>
      <c r="X37" s="135"/>
      <c r="Y37" s="136"/>
    </row>
    <row r="38" spans="1:25" ht="19.5" customHeight="1">
      <c r="A38" s="154"/>
      <c r="B38" s="48">
        <f>IF(AND(ISNUMBER($P$2),ISNUMBER($R$2)),IF(MONTH(DATE($P$2,$R$2,ROW()-9))=$R$2,DATE($P$2,$R$2,ROW()-9),TRIM(BA38)),TRIM(BA38))</f>
      </c>
      <c r="C38" s="49">
        <f t="shared" si="1"/>
      </c>
      <c r="D38" s="34"/>
      <c r="E38" s="85">
        <f t="shared" si="2"/>
      </c>
      <c r="F38" s="71"/>
      <c r="G38" s="19"/>
      <c r="H38" s="20"/>
      <c r="I38" s="20"/>
      <c r="J38" s="44">
        <f t="shared" si="3"/>
      </c>
      <c r="K38" s="71"/>
      <c r="L38" s="19"/>
      <c r="M38" s="20"/>
      <c r="N38" s="20"/>
      <c r="O38" s="87">
        <f t="shared" si="4"/>
      </c>
      <c r="P38" s="36"/>
      <c r="Q38" s="21"/>
      <c r="R38" s="22"/>
      <c r="S38" s="22"/>
      <c r="T38" s="38"/>
      <c r="U38" s="134"/>
      <c r="V38" s="135"/>
      <c r="W38" s="135"/>
      <c r="X38" s="135"/>
      <c r="Y38" s="136"/>
    </row>
    <row r="39" spans="1:25" ht="19.5" customHeight="1">
      <c r="A39" s="154"/>
      <c r="B39" s="48">
        <f>IF(AND(ISNUMBER($P$2),ISNUMBER($R$2)),IF(MONTH(DATE($P$2,$R$2,ROW()-9))=$R$2,DATE($P$2,$R$2,ROW()-9),TRIM(BA39)),TRIM(BA39))</f>
      </c>
      <c r="C39" s="49">
        <f t="shared" si="1"/>
      </c>
      <c r="D39" s="34"/>
      <c r="E39" s="85">
        <f t="shared" si="2"/>
      </c>
      <c r="F39" s="71"/>
      <c r="G39" s="19"/>
      <c r="H39" s="20"/>
      <c r="I39" s="20"/>
      <c r="J39" s="44">
        <f t="shared" si="3"/>
      </c>
      <c r="K39" s="71"/>
      <c r="L39" s="19"/>
      <c r="M39" s="20"/>
      <c r="N39" s="20"/>
      <c r="O39" s="87">
        <f t="shared" si="4"/>
      </c>
      <c r="P39" s="36"/>
      <c r="Q39" s="21"/>
      <c r="R39" s="22"/>
      <c r="S39" s="22"/>
      <c r="T39" s="38"/>
      <c r="U39" s="134"/>
      <c r="V39" s="135"/>
      <c r="W39" s="135"/>
      <c r="X39" s="135"/>
      <c r="Y39" s="136"/>
    </row>
    <row r="40" spans="1:25" ht="19.5" customHeight="1">
      <c r="A40" s="183"/>
      <c r="B40" s="48">
        <f>IF(AND(ISNUMBER($P$2),ISNUMBER($R$2)),IF(MONTH(DATE($P$2,$R$2,ROW()-9))=$R$2,DATE($P$2,$R$2,ROW()-9),TRIM(BA40)),TRIM(BA40))</f>
      </c>
      <c r="C40" s="49">
        <f t="shared" si="1"/>
      </c>
      <c r="D40" s="34"/>
      <c r="E40" s="85">
        <f t="shared" si="2"/>
      </c>
      <c r="F40" s="71"/>
      <c r="G40" s="19"/>
      <c r="H40" s="20"/>
      <c r="I40" s="20"/>
      <c r="J40" s="44">
        <f t="shared" si="3"/>
      </c>
      <c r="K40" s="71"/>
      <c r="L40" s="19"/>
      <c r="M40" s="20"/>
      <c r="N40" s="20"/>
      <c r="O40" s="87">
        <f t="shared" si="4"/>
      </c>
      <c r="P40" s="36"/>
      <c r="Q40" s="21"/>
      <c r="R40" s="22"/>
      <c r="S40" s="22"/>
      <c r="T40" s="38"/>
      <c r="U40" s="134"/>
      <c r="V40" s="135"/>
      <c r="W40" s="135"/>
      <c r="X40" s="135"/>
      <c r="Y40" s="136"/>
    </row>
    <row r="41" spans="1:25" ht="19.5" customHeight="1">
      <c r="A41" s="153" t="s">
        <v>15</v>
      </c>
      <c r="B41" s="156" t="s">
        <v>45</v>
      </c>
      <c r="C41" s="157"/>
      <c r="D41" s="46">
        <f>IF(COUNTBLANK(D10:D40)=31,TRIM(AA41),AVERAGE(D10:D40))</f>
      </c>
      <c r="E41" s="85">
        <f>IF(COUNTBLANK(D10:D40)=31,TRIM(AB41),F41*1000/D41)</f>
      </c>
      <c r="F41" s="44">
        <f>IF(COUNTBLANK(F10:F40)=31,TRIM(AC41),AVERAGE(F10:F40))</f>
      </c>
      <c r="G41" s="158"/>
      <c r="H41" s="159"/>
      <c r="I41" s="160"/>
      <c r="J41" s="44">
        <f>IF(COUNTBLANK(D10:D40)=31,TRIM(AG41),K41*1000/D41)</f>
      </c>
      <c r="K41" s="44">
        <f>IF(COUNTBLANK(K10:K40)=31,TRIM(AH41),AVERAGE(K10:K40))</f>
      </c>
      <c r="L41" s="158"/>
      <c r="M41" s="159"/>
      <c r="N41" s="160"/>
      <c r="O41" s="87">
        <f>IF(COUNTBLANK(D10:D40)=31,TRIM(AL41),P41*1000/D41)</f>
      </c>
      <c r="P41" s="42">
        <f>IF(COUNTBLANK(P10:P40)=31,TRIM(AM41),AVERAGE(P10:P40))</f>
      </c>
      <c r="Q41" s="140" t="s">
        <v>65</v>
      </c>
      <c r="R41" s="141"/>
      <c r="S41" s="142"/>
      <c r="T41" s="43">
        <f>IF(COUNTBLANK(T10:T40)=31,TRIM(AQ41),SUM(T10:T40))</f>
      </c>
      <c r="U41" s="134"/>
      <c r="V41" s="135"/>
      <c r="W41" s="135"/>
      <c r="X41" s="135"/>
      <c r="Y41" s="136"/>
    </row>
    <row r="42" spans="1:25" ht="19.5" customHeight="1">
      <c r="A42" s="154"/>
      <c r="B42" s="124" t="s">
        <v>46</v>
      </c>
      <c r="C42" s="125"/>
      <c r="D42" s="34"/>
      <c r="E42" s="85">
        <f>IF(ISNUMBER(D42),(F42/D42)*1000,TRIM(AA42))</f>
      </c>
      <c r="F42" s="44">
        <f>IF(COUNTBLANK(F10:F40)=31,TRIM(AC42),MAX(F10:F40))</f>
      </c>
      <c r="G42" s="161"/>
      <c r="H42" s="162"/>
      <c r="I42" s="163"/>
      <c r="J42" s="44">
        <f>IF(ISNUMBER(D42),(K42/D42)*1000,TRIM(AA42))</f>
      </c>
      <c r="K42" s="59"/>
      <c r="L42" s="161"/>
      <c r="M42" s="162"/>
      <c r="N42" s="163"/>
      <c r="O42" s="87">
        <f>IF(ISNUMBER(D42),(P42/D42)*1000,TRIM(AA42))</f>
      </c>
      <c r="P42" s="62"/>
      <c r="Q42" s="143"/>
      <c r="R42" s="144"/>
      <c r="S42" s="144"/>
      <c r="T42" s="144"/>
      <c r="U42" s="134"/>
      <c r="V42" s="135"/>
      <c r="W42" s="135"/>
      <c r="X42" s="135"/>
      <c r="Y42" s="136"/>
    </row>
    <row r="43" spans="1:25" ht="19.5" customHeight="1">
      <c r="A43" s="154"/>
      <c r="B43" s="124" t="s">
        <v>47</v>
      </c>
      <c r="C43" s="125"/>
      <c r="D43" s="34"/>
      <c r="E43" s="85">
        <f>IF(ISNUMBER(D43),(F43/D43)*1000,TRIM(AA43))</f>
      </c>
      <c r="F43" s="59"/>
      <c r="G43" s="161"/>
      <c r="H43" s="162"/>
      <c r="I43" s="163"/>
      <c r="J43" s="44">
        <f>IF(ISNUMBER(D43),(K43/D43)*1000,TRIM(AA43))</f>
      </c>
      <c r="K43" s="44">
        <f>IF(COUNTBLANK(K10:K40)=31,TRIM(AH43),MAX(K10:K40))</f>
      </c>
      <c r="L43" s="161"/>
      <c r="M43" s="162"/>
      <c r="N43" s="163"/>
      <c r="O43" s="87">
        <f>IF(ISNUMBER(D43),(P43/D43)*1000,TRIM(AA43))</f>
      </c>
      <c r="P43" s="63"/>
      <c r="Q43" s="145"/>
      <c r="R43" s="146"/>
      <c r="S43" s="146"/>
      <c r="T43" s="146"/>
      <c r="U43" s="134"/>
      <c r="V43" s="135"/>
      <c r="W43" s="135"/>
      <c r="X43" s="135"/>
      <c r="Y43" s="136"/>
    </row>
    <row r="44" spans="1:25" ht="19.5" customHeight="1">
      <c r="A44" s="154"/>
      <c r="B44" s="124" t="s">
        <v>63</v>
      </c>
      <c r="C44" s="125"/>
      <c r="D44" s="34"/>
      <c r="E44" s="85">
        <f>IF(ISNUMBER(D44),(F44/D44)*1000,TRIM(AA44))</f>
      </c>
      <c r="F44" s="60"/>
      <c r="G44" s="161"/>
      <c r="H44" s="162"/>
      <c r="I44" s="163"/>
      <c r="J44" s="44">
        <f>IF(ISNUMBER(D44),(K44/D44)*1000,TRIM(AA44))</f>
      </c>
      <c r="K44" s="59"/>
      <c r="L44" s="161"/>
      <c r="M44" s="162"/>
      <c r="N44" s="163"/>
      <c r="O44" s="87">
        <f>IF(ISNUMBER(D44),(P44/D44)*1000,TRIM(AA44))</f>
      </c>
      <c r="P44" s="42">
        <f>IF(COUNTBLANK(P10:P40)=31,TRIM(AM44),MAX(P10:P40))</f>
      </c>
      <c r="Q44" s="145"/>
      <c r="R44" s="146"/>
      <c r="S44" s="146"/>
      <c r="T44" s="146"/>
      <c r="U44" s="134"/>
      <c r="V44" s="135"/>
      <c r="W44" s="135"/>
      <c r="X44" s="135"/>
      <c r="Y44" s="136"/>
    </row>
    <row r="45" spans="1:25" ht="19.5" customHeight="1" thickBot="1">
      <c r="A45" s="155"/>
      <c r="B45" s="126" t="s">
        <v>64</v>
      </c>
      <c r="C45" s="127"/>
      <c r="D45" s="47">
        <f>IF(COUNTBLANK(D10:D40)=31,TRIM(AA45),MAX(D10:D40))</f>
      </c>
      <c r="E45" s="86">
        <f>IF(ISNUMBER(D45),(F45/D45)*1000,TRIM(AA45))</f>
      </c>
      <c r="F45" s="61"/>
      <c r="G45" s="164"/>
      <c r="H45" s="165"/>
      <c r="I45" s="166"/>
      <c r="J45" s="66">
        <f>IF(ISNUMBER(D45),(K45/D45)*1000,TRIM(AA45))</f>
      </c>
      <c r="K45" s="61"/>
      <c r="L45" s="164"/>
      <c r="M45" s="165"/>
      <c r="N45" s="166"/>
      <c r="O45" s="88">
        <f>IF(ISNUMBER(D45),(P45/D45)*1000,TRIM(AA45))</f>
      </c>
      <c r="P45" s="64"/>
      <c r="Q45" s="147"/>
      <c r="R45" s="148"/>
      <c r="S45" s="148"/>
      <c r="T45" s="148"/>
      <c r="U45" s="137"/>
      <c r="V45" s="138"/>
      <c r="W45" s="138"/>
      <c r="X45" s="138"/>
      <c r="Y45" s="139"/>
    </row>
    <row r="46" spans="1:26" ht="12.75" thickTop="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sheetData>
  <sheetProtection sheet="1"/>
  <mergeCells count="73">
    <mergeCell ref="E2:F3"/>
    <mergeCell ref="K2:O3"/>
    <mergeCell ref="P2:P3"/>
    <mergeCell ref="Q2:Q3"/>
    <mergeCell ref="R2:R3"/>
    <mergeCell ref="S2:S3"/>
    <mergeCell ref="W3:Y3"/>
    <mergeCell ref="W4:Y4"/>
    <mergeCell ref="A8:A40"/>
    <mergeCell ref="B8:C9"/>
    <mergeCell ref="F8:I8"/>
    <mergeCell ref="K8:N8"/>
    <mergeCell ref="P8:S8"/>
    <mergeCell ref="T8:T9"/>
    <mergeCell ref="U8:Y9"/>
    <mergeCell ref="U10:U11"/>
    <mergeCell ref="V10:V11"/>
    <mergeCell ref="W10:W11"/>
    <mergeCell ref="X10:X11"/>
    <mergeCell ref="Y10:Y11"/>
    <mergeCell ref="U12:U13"/>
    <mergeCell ref="V12:V13"/>
    <mergeCell ref="W12:W13"/>
    <mergeCell ref="X12:X13"/>
    <mergeCell ref="Y12:Y13"/>
    <mergeCell ref="V14:V15"/>
    <mergeCell ref="W14:W15"/>
    <mergeCell ref="X14:X15"/>
    <mergeCell ref="Y14:Y15"/>
    <mergeCell ref="V16:V17"/>
    <mergeCell ref="W16:W17"/>
    <mergeCell ref="X16:X17"/>
    <mergeCell ref="Y16:Y17"/>
    <mergeCell ref="V18:V19"/>
    <mergeCell ref="W18:W19"/>
    <mergeCell ref="X18:X19"/>
    <mergeCell ref="Y18:Y19"/>
    <mergeCell ref="V20:V21"/>
    <mergeCell ref="W20:W21"/>
    <mergeCell ref="X20:X21"/>
    <mergeCell ref="Y20:Y21"/>
    <mergeCell ref="V22:V23"/>
    <mergeCell ref="W22:W23"/>
    <mergeCell ref="X22:X23"/>
    <mergeCell ref="Y22:Y23"/>
    <mergeCell ref="V24:V25"/>
    <mergeCell ref="W24:W25"/>
    <mergeCell ref="X24:X25"/>
    <mergeCell ref="Y24:Y25"/>
    <mergeCell ref="V26:V27"/>
    <mergeCell ref="W26:W27"/>
    <mergeCell ref="X26:X27"/>
    <mergeCell ref="Y26:Y27"/>
    <mergeCell ref="V28:V29"/>
    <mergeCell ref="W28:W29"/>
    <mergeCell ref="X28:X29"/>
    <mergeCell ref="Y28:Y29"/>
    <mergeCell ref="V30:V31"/>
    <mergeCell ref="W30:W31"/>
    <mergeCell ref="X30:X31"/>
    <mergeCell ref="Y30:Y31"/>
    <mergeCell ref="A41:A45"/>
    <mergeCell ref="B41:C41"/>
    <mergeCell ref="G41:I45"/>
    <mergeCell ref="L41:N45"/>
    <mergeCell ref="B42:C42"/>
    <mergeCell ref="B43:C43"/>
    <mergeCell ref="B44:C44"/>
    <mergeCell ref="B45:C45"/>
    <mergeCell ref="U32:Y32"/>
    <mergeCell ref="U33:Y45"/>
    <mergeCell ref="Q41:S41"/>
    <mergeCell ref="Q42:T45"/>
  </mergeCells>
  <conditionalFormatting sqref="F10:F40">
    <cfRule type="cellIs" priority="1" dxfId="0" operator="greaterThan" stopIfTrue="1">
      <formula>$W$7</formula>
    </cfRule>
  </conditionalFormatting>
  <conditionalFormatting sqref="K10:K40">
    <cfRule type="cellIs" priority="2" dxfId="0" operator="greaterThan" stopIfTrue="1">
      <formula>$X$7</formula>
    </cfRule>
  </conditionalFormatting>
  <conditionalFormatting sqref="P10:P40">
    <cfRule type="cellIs" priority="3" dxfId="0" operator="greaterThan" stopIfTrue="1">
      <formula>$Y$7</formula>
    </cfRule>
  </conditionalFormatting>
  <dataValidations count="15">
    <dataValidation allowBlank="1" showInputMessage="1" showErrorMessage="1" imeMode="on" sqref="W3:Y6"/>
    <dataValidation type="whole" allowBlank="1" showInputMessage="1" showErrorMessage="1" errorTitle="月の入力エラー" error="月を1～12の半角数字で入力してください。" sqref="R2">
      <formula1>1</formula1>
      <formula2>12</formula2>
    </dataValidation>
    <dataValidation type="whole" showErrorMessage="1" errorTitle="事業場番号の入力エラー" error="半角数字で1～9999の範囲で入力してください。" sqref="W2">
      <formula1>1</formula1>
      <formula2>9999</formula2>
    </dataValidation>
    <dataValidation type="whole" allowBlank="1" showInputMessage="1" showErrorMessage="1" errorTitle="特定施設の稼動の入力エラー" error="操業のとき｢1｣を記入してください。&#10;それ以外の値は無効です。" imeMode="off" sqref="T10:T40">
      <formula1>1</formula1>
      <formula2>1</formula2>
    </dataValidation>
    <dataValidation type="decimal" allowBlank="1" showInputMessage="1" showErrorMessage="1" errorTitle="BOD,CODの入力エラー" error="BOD,CODの入力は数値0～9999.9の範囲に制限されています。" imeMode="off" sqref="V26:Y26 V22:Y22 V16:Y16">
      <formula1>0</formula1>
      <formula2>9999.9</formula2>
    </dataValidation>
    <dataValidation type="whole" allowBlank="1" showInputMessage="1" showErrorMessage="1" errorTitle="水量の入力エラー" error="水量の入力は数値0～9,999,999の範囲に制限されています。" imeMode="off" sqref="D10:D40 D42:D44 V14:Y14 V24:Y24">
      <formula1>0</formula1>
      <formula2>99999999</formula2>
    </dataValidation>
    <dataValidation type="decimal" allowBlank="1" showInputMessage="1" showErrorMessage="1" errorTitle="T-N値の入力エラー" error="T-N値の入力は数値0～99999.9の範囲に制限されています。" imeMode="off" sqref="V18:Y18 V28:Y28">
      <formula1>0</formula1>
      <formula2>99999.9</formula2>
    </dataValidation>
    <dataValidation type="decimal" allowBlank="1" showInputMessage="1" showErrorMessage="1" errorTitle="T-P値の入力エラー" error="T-P値の入力は数値0～9,999.99の範囲に制限されています。" imeMode="off" sqref="V20:Y20 V30:Y30">
      <formula1>0</formula1>
      <formula2>9999.99</formula2>
    </dataValidation>
    <dataValidation type="decimal" allowBlank="1" showInputMessage="1" showErrorMessage="1" errorTitle="T-N値の入力エラー" error="T-N値の入力は数値0～99,999.9の範囲に制限されています。" imeMode="off" sqref="J10:J40 J42:J45">
      <formula1>0</formula1>
      <formula2>99999.9</formula2>
    </dataValidation>
    <dataValidation type="decimal" allowBlank="1" showInputMessage="1" showErrorMessage="1" errorTitle="COD値の入力エラー" error="COD値の入力は数値0～99,999.9の範囲に制限されています。" imeMode="off" sqref="F10:F40 F43:F45">
      <formula1>0</formula1>
      <formula2>99999.9</formula2>
    </dataValidation>
    <dataValidation type="decimal" allowBlank="1" showInputMessage="1" showErrorMessage="1" errorTitle="T-P値の入力エラー" error="T-P値の入力は数値0～9,999.9の範囲に制限されています。" imeMode="off" sqref="K10:K40 K42 K44:K45">
      <formula1>0</formula1>
      <formula2>9999.9</formula2>
    </dataValidation>
    <dataValidation type="decimal" allowBlank="1" showInputMessage="1" showErrorMessage="1" errorTitle="T-P負荷量の入力エラー" error="T-P負荷量の入力は数値0～9,999.99に制限されています。" imeMode="off" sqref="P10:P40 P42:P43 P45">
      <formula1>0</formula1>
      <formula2>9999.99</formula2>
    </dataValidation>
    <dataValidation allowBlank="1" showInputMessage="1" showErrorMessage="1" imeMode="hiragana" sqref="U33:Y33"/>
    <dataValidation allowBlank="1" showInputMessage="1" showErrorMessage="1" imeMode="off" sqref="W7:Y7"/>
    <dataValidation type="whole" showInputMessage="1" showErrorMessage="1" errorTitle="年の入力エラー" error="西暦４桁年を半角数字で入力してください。&#10;また、2001年～2020年以外もエラーになります。" sqref="P2:P3">
      <formula1>2001</formula1>
      <formula2>2050</formula2>
    </dataValidation>
  </dataValidations>
  <printOptions/>
  <pageMargins left="0.3937007874015748" right="0.3937007874015748" top="0.5905511811023623" bottom="0.3937007874015748" header="0.31496062992125984" footer="0.1968503937007874"/>
  <pageSetup horizontalDpi="600" verticalDpi="600" orientation="landscape" paperSize="9" scale="64" r:id="rId4"/>
  <drawing r:id="rId3"/>
  <legacyDrawing r:id="rId2"/>
</worksheet>
</file>

<file path=xl/worksheets/sheet11.xml><?xml version="1.0" encoding="utf-8"?>
<worksheet xmlns="http://schemas.openxmlformats.org/spreadsheetml/2006/main" xmlns:r="http://schemas.openxmlformats.org/officeDocument/2006/relationships">
  <dimension ref="A1:AA49"/>
  <sheetViews>
    <sheetView view="pageBreakPreview" zoomScale="70" zoomScaleSheetLayoutView="70" zoomScalePageLayoutView="0" workbookViewId="0" topLeftCell="A1">
      <selection activeCell="P2" sqref="P2:P3"/>
    </sheetView>
  </sheetViews>
  <sheetFormatPr defaultColWidth="12" defaultRowHeight="11.25"/>
  <cols>
    <col min="1" max="1" width="5.16015625" style="2" customWidth="1"/>
    <col min="2" max="3" width="10.83203125" style="2" customWidth="1"/>
    <col min="4" max="4" width="12.66015625" style="2" customWidth="1"/>
    <col min="5" max="5" width="13.83203125" style="2" customWidth="1"/>
    <col min="6" max="6" width="12.66015625" style="2" customWidth="1"/>
    <col min="7" max="9" width="5.83203125" style="2" customWidth="1"/>
    <col min="10" max="10" width="13.83203125" style="2" customWidth="1"/>
    <col min="11" max="11" width="12.66015625" style="2" customWidth="1"/>
    <col min="12" max="14" width="5.83203125" style="2" customWidth="1"/>
    <col min="15" max="15" width="13.83203125" style="2" customWidth="1"/>
    <col min="16" max="16" width="12.66015625" style="2" customWidth="1"/>
    <col min="17" max="19" width="5.83203125" style="2" customWidth="1"/>
    <col min="20" max="20" width="12.66015625" style="2" customWidth="1"/>
    <col min="21" max="21" width="18.83203125" style="2" customWidth="1"/>
    <col min="22" max="25" width="14" style="2" customWidth="1"/>
    <col min="26" max="26" width="12" style="2" customWidth="1"/>
    <col min="27" max="27" width="12" style="9" customWidth="1"/>
    <col min="28" max="16384" width="12" style="2" customWidth="1"/>
  </cols>
  <sheetData>
    <row r="1" spans="1:21" ht="19.5" customHeight="1">
      <c r="A1" s="11" t="s">
        <v>5</v>
      </c>
      <c r="B1" s="11"/>
      <c r="U1" s="58"/>
    </row>
    <row r="2" spans="1:26" ht="19.5" customHeight="1">
      <c r="A2" s="10"/>
      <c r="B2" s="10"/>
      <c r="C2" s="10"/>
      <c r="D2" s="10"/>
      <c r="E2" s="197" t="s">
        <v>0</v>
      </c>
      <c r="F2" s="197"/>
      <c r="H2" s="12"/>
      <c r="I2" s="12"/>
      <c r="J2" s="12"/>
      <c r="K2" s="198" t="s">
        <v>6</v>
      </c>
      <c r="L2" s="198"/>
      <c r="M2" s="198"/>
      <c r="N2" s="198"/>
      <c r="O2" s="198"/>
      <c r="P2" s="199"/>
      <c r="Q2" s="200" t="s">
        <v>7</v>
      </c>
      <c r="R2" s="202">
        <v>12</v>
      </c>
      <c r="S2" s="200" t="s">
        <v>8</v>
      </c>
      <c r="T2" s="10"/>
      <c r="U2" s="10"/>
      <c r="V2" s="39" t="s">
        <v>2</v>
      </c>
      <c r="W2" s="84"/>
      <c r="X2" s="72"/>
      <c r="Y2" s="72"/>
      <c r="Z2" s="10"/>
    </row>
    <row r="3" spans="1:25" ht="19.5" customHeight="1">
      <c r="A3" s="10"/>
      <c r="B3" s="10"/>
      <c r="C3" s="10"/>
      <c r="D3" s="10"/>
      <c r="E3" s="197"/>
      <c r="F3" s="197"/>
      <c r="H3" s="12"/>
      <c r="I3" s="12"/>
      <c r="J3" s="12"/>
      <c r="K3" s="198"/>
      <c r="L3" s="198"/>
      <c r="M3" s="198"/>
      <c r="N3" s="198"/>
      <c r="O3" s="198"/>
      <c r="P3" s="199"/>
      <c r="Q3" s="200"/>
      <c r="R3" s="202"/>
      <c r="S3" s="200"/>
      <c r="T3" s="10"/>
      <c r="U3" s="10"/>
      <c r="V3" s="40" t="s">
        <v>9</v>
      </c>
      <c r="W3" s="181"/>
      <c r="X3" s="181"/>
      <c r="Y3" s="181"/>
    </row>
    <row r="4" spans="1:25" ht="19.5" customHeight="1">
      <c r="A4" s="10"/>
      <c r="B4" s="10"/>
      <c r="C4" s="10"/>
      <c r="D4" s="10"/>
      <c r="E4" s="10"/>
      <c r="F4" s="10"/>
      <c r="G4" s="10"/>
      <c r="H4" s="10"/>
      <c r="I4" s="10"/>
      <c r="J4" s="10"/>
      <c r="K4" s="10"/>
      <c r="L4" s="10"/>
      <c r="M4" s="10"/>
      <c r="N4" s="10"/>
      <c r="O4" s="10"/>
      <c r="P4" s="10"/>
      <c r="Q4" s="10"/>
      <c r="R4" s="10"/>
      <c r="S4" s="10"/>
      <c r="T4" s="10"/>
      <c r="U4" s="10"/>
      <c r="V4" s="73" t="s">
        <v>10</v>
      </c>
      <c r="W4" s="181"/>
      <c r="X4" s="181"/>
      <c r="Y4" s="181"/>
    </row>
    <row r="5" spans="1:25" ht="12" customHeight="1">
      <c r="A5" s="10"/>
      <c r="B5" s="10"/>
      <c r="C5" s="10"/>
      <c r="D5" s="10"/>
      <c r="E5" s="10"/>
      <c r="F5" s="10"/>
      <c r="G5" s="10"/>
      <c r="H5" s="10"/>
      <c r="I5" s="10"/>
      <c r="J5" s="10"/>
      <c r="K5" s="10"/>
      <c r="L5" s="10"/>
      <c r="M5" s="10"/>
      <c r="N5" s="10"/>
      <c r="O5" s="10"/>
      <c r="P5" s="10"/>
      <c r="Q5" s="10"/>
      <c r="R5" s="10"/>
      <c r="S5" s="10"/>
      <c r="T5" s="10"/>
      <c r="U5" s="10"/>
      <c r="V5" s="75"/>
      <c r="W5" s="76"/>
      <c r="X5" s="76"/>
      <c r="Y5" s="77"/>
    </row>
    <row r="6" spans="1:25" ht="19.5" customHeight="1">
      <c r="A6" s="10"/>
      <c r="B6" s="10"/>
      <c r="C6" s="10"/>
      <c r="D6" s="10"/>
      <c r="E6" s="10"/>
      <c r="F6" s="10"/>
      <c r="G6" s="10"/>
      <c r="H6" s="10"/>
      <c r="I6" s="10"/>
      <c r="J6" s="10"/>
      <c r="K6" s="10"/>
      <c r="L6" s="10"/>
      <c r="M6" s="10"/>
      <c r="N6" s="10"/>
      <c r="O6" s="10"/>
      <c r="P6" s="10"/>
      <c r="Q6" s="10"/>
      <c r="R6" s="10"/>
      <c r="S6" s="10"/>
      <c r="T6" s="10"/>
      <c r="U6" s="10"/>
      <c r="V6" s="39" t="s">
        <v>108</v>
      </c>
      <c r="W6" s="74" t="s">
        <v>114</v>
      </c>
      <c r="X6" s="74" t="s">
        <v>115</v>
      </c>
      <c r="Y6" s="74" t="s">
        <v>116</v>
      </c>
    </row>
    <row r="7" spans="1:25" ht="19.5" customHeight="1" thickBot="1">
      <c r="A7" s="10"/>
      <c r="B7" s="10"/>
      <c r="C7" s="10"/>
      <c r="D7" s="10"/>
      <c r="E7" s="10"/>
      <c r="F7" s="10"/>
      <c r="G7" s="10"/>
      <c r="H7" s="10"/>
      <c r="I7" s="10"/>
      <c r="J7" s="10"/>
      <c r="K7" s="10"/>
      <c r="L7" s="10"/>
      <c r="M7" s="10"/>
      <c r="N7" s="10"/>
      <c r="O7" s="10"/>
      <c r="P7" s="10"/>
      <c r="Q7" s="10"/>
      <c r="R7" s="10"/>
      <c r="S7" s="10"/>
      <c r="T7" s="10"/>
      <c r="U7" s="10"/>
      <c r="V7" s="78" t="s">
        <v>109</v>
      </c>
      <c r="W7" s="83"/>
      <c r="X7" s="83"/>
      <c r="Y7" s="83"/>
    </row>
    <row r="8" spans="1:25" ht="19.5" customHeight="1" thickTop="1">
      <c r="A8" s="182" t="s">
        <v>27</v>
      </c>
      <c r="B8" s="184" t="s">
        <v>31</v>
      </c>
      <c r="C8" s="185"/>
      <c r="D8" s="13" t="s">
        <v>32</v>
      </c>
      <c r="E8" s="13" t="s">
        <v>78</v>
      </c>
      <c r="F8" s="184" t="s">
        <v>75</v>
      </c>
      <c r="G8" s="188"/>
      <c r="H8" s="188"/>
      <c r="I8" s="185"/>
      <c r="J8" s="13" t="s">
        <v>79</v>
      </c>
      <c r="K8" s="184" t="s">
        <v>76</v>
      </c>
      <c r="L8" s="188"/>
      <c r="M8" s="188"/>
      <c r="N8" s="185"/>
      <c r="O8" s="13" t="s">
        <v>80</v>
      </c>
      <c r="P8" s="184" t="s">
        <v>77</v>
      </c>
      <c r="Q8" s="188"/>
      <c r="R8" s="188"/>
      <c r="S8" s="189"/>
      <c r="T8" s="190" t="s">
        <v>33</v>
      </c>
      <c r="U8" s="192" t="s">
        <v>29</v>
      </c>
      <c r="V8" s="188"/>
      <c r="W8" s="188"/>
      <c r="X8" s="188"/>
      <c r="Y8" s="193"/>
    </row>
    <row r="9" spans="1:25" ht="19.5" customHeight="1">
      <c r="A9" s="154"/>
      <c r="B9" s="186"/>
      <c r="C9" s="187"/>
      <c r="D9" s="14" t="s">
        <v>11</v>
      </c>
      <c r="E9" s="14" t="s">
        <v>12</v>
      </c>
      <c r="F9" s="15" t="s">
        <v>13</v>
      </c>
      <c r="G9" s="17"/>
      <c r="H9" s="18"/>
      <c r="I9" s="18"/>
      <c r="J9" s="14" t="s">
        <v>12</v>
      </c>
      <c r="K9" s="15" t="s">
        <v>13</v>
      </c>
      <c r="L9" s="17"/>
      <c r="M9" s="18"/>
      <c r="N9" s="18"/>
      <c r="O9" s="14" t="s">
        <v>12</v>
      </c>
      <c r="P9" s="15" t="s">
        <v>13</v>
      </c>
      <c r="Q9" s="17"/>
      <c r="R9" s="18"/>
      <c r="S9" s="18"/>
      <c r="T9" s="191"/>
      <c r="U9" s="194"/>
      <c r="V9" s="195"/>
      <c r="W9" s="195"/>
      <c r="X9" s="195"/>
      <c r="Y9" s="196"/>
    </row>
    <row r="10" spans="1:25" ht="19.5" customHeight="1">
      <c r="A10" s="154"/>
      <c r="B10" s="48">
        <f aca="true" t="shared" si="0" ref="B10:B37">IF(AND(ISNUMBER($P$2),ISNUMBER($R$2)),DATE($P$2,$R$2,ROW()-9),TRIM(BA10))</f>
      </c>
      <c r="C10" s="49">
        <f aca="true" t="shared" si="1" ref="C10:C40">IF(ISNUMBER(B10),"（"&amp;IF(WEEKDAY(B10)=1,"日",IF(WEEKDAY(B10)=2,"月",IF(WEEKDAY(B10)=3,"火",IF(WEEKDAY(B10)=4,"水",IF(WEEKDAY(B10)=5,"木",IF(WEEKDAY(B10)=6,"金","土"))))))&amp;"）",TRIM(BB10))</f>
      </c>
      <c r="D10" s="34"/>
      <c r="E10" s="85">
        <f aca="true" t="shared" si="2" ref="E10:E40">IF(ISNUMBER(D10),(F10/D10)*1000,TRIM(AA10))</f>
      </c>
      <c r="F10" s="71"/>
      <c r="G10" s="19"/>
      <c r="H10" s="20"/>
      <c r="I10" s="20"/>
      <c r="J10" s="44">
        <f aca="true" t="shared" si="3" ref="J10:J40">IF(ISNUMBER(D10),(K10/D10)*1000,TRIM(AA10))</f>
      </c>
      <c r="K10" s="71"/>
      <c r="L10" s="19"/>
      <c r="M10" s="20"/>
      <c r="N10" s="20"/>
      <c r="O10" s="87">
        <f aca="true" t="shared" si="4" ref="O10:O40">IF(ISNUMBER(D10),(P10/D10)*1000,TRIM(AA10))</f>
      </c>
      <c r="P10" s="36"/>
      <c r="Q10" s="21"/>
      <c r="R10" s="22"/>
      <c r="S10" s="22"/>
      <c r="T10" s="38"/>
      <c r="U10" s="179" t="s">
        <v>34</v>
      </c>
      <c r="V10" s="175"/>
      <c r="W10" s="175"/>
      <c r="X10" s="175"/>
      <c r="Y10" s="177"/>
    </row>
    <row r="11" spans="1:25" ht="19.5" customHeight="1">
      <c r="A11" s="154"/>
      <c r="B11" s="48">
        <f t="shared" si="0"/>
      </c>
      <c r="C11" s="49">
        <f t="shared" si="1"/>
      </c>
      <c r="D11" s="34"/>
      <c r="E11" s="85">
        <f t="shared" si="2"/>
      </c>
      <c r="F11" s="71"/>
      <c r="G11" s="19"/>
      <c r="H11" s="20"/>
      <c r="I11" s="20"/>
      <c r="J11" s="44">
        <f t="shared" si="3"/>
      </c>
      <c r="K11" s="71"/>
      <c r="L11" s="19" t="s">
        <v>92</v>
      </c>
      <c r="M11" s="20"/>
      <c r="N11" s="20"/>
      <c r="O11" s="87">
        <f t="shared" si="4"/>
      </c>
      <c r="P11" s="36"/>
      <c r="Q11" s="21"/>
      <c r="R11" s="22"/>
      <c r="S11" s="22"/>
      <c r="T11" s="38"/>
      <c r="U11" s="180"/>
      <c r="V11" s="176"/>
      <c r="W11" s="176"/>
      <c r="X11" s="176"/>
      <c r="Y11" s="178"/>
    </row>
    <row r="12" spans="1:25" ht="19.5" customHeight="1">
      <c r="A12" s="154"/>
      <c r="B12" s="48">
        <f t="shared" si="0"/>
      </c>
      <c r="C12" s="49">
        <f t="shared" si="1"/>
      </c>
      <c r="D12" s="34"/>
      <c r="E12" s="85">
        <f t="shared" si="2"/>
      </c>
      <c r="F12" s="71"/>
      <c r="G12" s="19"/>
      <c r="H12" s="20"/>
      <c r="I12" s="20"/>
      <c r="J12" s="44">
        <f t="shared" si="3"/>
      </c>
      <c r="K12" s="71"/>
      <c r="L12" s="19"/>
      <c r="M12" s="20"/>
      <c r="N12" s="20"/>
      <c r="O12" s="87">
        <f t="shared" si="4"/>
      </c>
      <c r="P12" s="36"/>
      <c r="Q12" s="21"/>
      <c r="R12" s="22"/>
      <c r="S12" s="22"/>
      <c r="T12" s="38"/>
      <c r="U12" s="179" t="s">
        <v>35</v>
      </c>
      <c r="V12" s="175"/>
      <c r="W12" s="175"/>
      <c r="X12" s="175"/>
      <c r="Y12" s="177"/>
    </row>
    <row r="13" spans="1:25" ht="19.5" customHeight="1">
      <c r="A13" s="154"/>
      <c r="B13" s="48">
        <f t="shared" si="0"/>
      </c>
      <c r="C13" s="49">
        <f t="shared" si="1"/>
      </c>
      <c r="D13" s="34"/>
      <c r="E13" s="85">
        <f t="shared" si="2"/>
      </c>
      <c r="F13" s="71"/>
      <c r="G13" s="19"/>
      <c r="H13" s="20"/>
      <c r="I13" s="20"/>
      <c r="J13" s="44">
        <f t="shared" si="3"/>
      </c>
      <c r="K13" s="71"/>
      <c r="L13" s="19"/>
      <c r="M13" s="20"/>
      <c r="N13" s="20"/>
      <c r="O13" s="87">
        <f t="shared" si="4"/>
      </c>
      <c r="P13" s="36"/>
      <c r="Q13" s="21"/>
      <c r="R13" s="22"/>
      <c r="S13" s="22"/>
      <c r="T13" s="38"/>
      <c r="U13" s="180"/>
      <c r="V13" s="176"/>
      <c r="W13" s="176"/>
      <c r="X13" s="176"/>
      <c r="Y13" s="178"/>
    </row>
    <row r="14" spans="1:25" ht="19.5" customHeight="1">
      <c r="A14" s="154"/>
      <c r="B14" s="48">
        <f t="shared" si="0"/>
      </c>
      <c r="C14" s="49">
        <f t="shared" si="1"/>
      </c>
      <c r="D14" s="34"/>
      <c r="E14" s="85">
        <f t="shared" si="2"/>
      </c>
      <c r="F14" s="71"/>
      <c r="G14" s="19"/>
      <c r="H14" s="20"/>
      <c r="I14" s="20"/>
      <c r="J14" s="44">
        <f t="shared" si="3"/>
      </c>
      <c r="K14" s="71"/>
      <c r="L14" s="19"/>
      <c r="M14" s="20"/>
      <c r="N14" s="20"/>
      <c r="O14" s="87">
        <f t="shared" si="4"/>
      </c>
      <c r="P14" s="36"/>
      <c r="Q14" s="21"/>
      <c r="R14" s="22"/>
      <c r="S14" s="22"/>
      <c r="T14" s="38"/>
      <c r="U14" s="50" t="s">
        <v>36</v>
      </c>
      <c r="V14" s="171"/>
      <c r="W14" s="171"/>
      <c r="X14" s="171"/>
      <c r="Y14" s="173"/>
    </row>
    <row r="15" spans="1:25" ht="19.5" customHeight="1">
      <c r="A15" s="154"/>
      <c r="B15" s="48">
        <f t="shared" si="0"/>
      </c>
      <c r="C15" s="49">
        <f t="shared" si="1"/>
      </c>
      <c r="D15" s="34"/>
      <c r="E15" s="85">
        <f t="shared" si="2"/>
      </c>
      <c r="F15" s="71"/>
      <c r="G15" s="19"/>
      <c r="H15" s="20"/>
      <c r="I15" s="20"/>
      <c r="J15" s="44">
        <f t="shared" si="3"/>
      </c>
      <c r="K15" s="71"/>
      <c r="L15" s="19"/>
      <c r="M15" s="20"/>
      <c r="N15" s="20"/>
      <c r="O15" s="87">
        <f t="shared" si="4"/>
      </c>
      <c r="P15" s="36"/>
      <c r="Q15" s="21"/>
      <c r="R15" s="22"/>
      <c r="S15" s="22"/>
      <c r="T15" s="38"/>
      <c r="U15" s="51" t="s">
        <v>48</v>
      </c>
      <c r="V15" s="172"/>
      <c r="W15" s="172"/>
      <c r="X15" s="172"/>
      <c r="Y15" s="174"/>
    </row>
    <row r="16" spans="1:25" ht="19.5" customHeight="1">
      <c r="A16" s="154"/>
      <c r="B16" s="48">
        <f t="shared" si="0"/>
      </c>
      <c r="C16" s="49">
        <f t="shared" si="1"/>
      </c>
      <c r="D16" s="34"/>
      <c r="E16" s="85">
        <f t="shared" si="2"/>
      </c>
      <c r="F16" s="71"/>
      <c r="G16" s="19"/>
      <c r="H16" s="20"/>
      <c r="I16" s="20"/>
      <c r="J16" s="44">
        <f t="shared" si="3"/>
      </c>
      <c r="K16" s="71"/>
      <c r="L16" s="19"/>
      <c r="M16" s="20"/>
      <c r="N16" s="20"/>
      <c r="O16" s="87">
        <f t="shared" si="4"/>
      </c>
      <c r="P16" s="36"/>
      <c r="Q16" s="21"/>
      <c r="R16" s="22"/>
      <c r="S16" s="22"/>
      <c r="T16" s="38"/>
      <c r="U16" s="52" t="s">
        <v>93</v>
      </c>
      <c r="V16" s="167"/>
      <c r="W16" s="167"/>
      <c r="X16" s="167"/>
      <c r="Y16" s="169"/>
    </row>
    <row r="17" spans="1:25" ht="19.5" customHeight="1">
      <c r="A17" s="154"/>
      <c r="B17" s="48">
        <f t="shared" si="0"/>
      </c>
      <c r="C17" s="49">
        <f t="shared" si="1"/>
      </c>
      <c r="D17" s="34"/>
      <c r="E17" s="85">
        <f t="shared" si="2"/>
      </c>
      <c r="F17" s="71"/>
      <c r="G17" s="19"/>
      <c r="H17" s="20"/>
      <c r="I17" s="20"/>
      <c r="J17" s="44">
        <f t="shared" si="3"/>
      </c>
      <c r="K17" s="71"/>
      <c r="L17" s="19"/>
      <c r="M17" s="20"/>
      <c r="N17" s="20"/>
      <c r="O17" s="87">
        <f t="shared" si="4"/>
      </c>
      <c r="P17" s="36"/>
      <c r="Q17" s="21"/>
      <c r="R17" s="22"/>
      <c r="S17" s="22"/>
      <c r="T17" s="38"/>
      <c r="U17" s="51" t="s">
        <v>94</v>
      </c>
      <c r="V17" s="168"/>
      <c r="W17" s="168"/>
      <c r="X17" s="168"/>
      <c r="Y17" s="170"/>
    </row>
    <row r="18" spans="1:25" ht="19.5" customHeight="1">
      <c r="A18" s="154"/>
      <c r="B18" s="48">
        <f t="shared" si="0"/>
      </c>
      <c r="C18" s="49">
        <f t="shared" si="1"/>
      </c>
      <c r="D18" s="34"/>
      <c r="E18" s="85">
        <f t="shared" si="2"/>
      </c>
      <c r="F18" s="71"/>
      <c r="G18" s="19"/>
      <c r="H18" s="20"/>
      <c r="I18" s="20"/>
      <c r="J18" s="44">
        <f t="shared" si="3"/>
      </c>
      <c r="K18" s="71"/>
      <c r="L18" s="19"/>
      <c r="M18" s="20"/>
      <c r="N18" s="20"/>
      <c r="O18" s="87">
        <f t="shared" si="4"/>
      </c>
      <c r="P18" s="36"/>
      <c r="Q18" s="21"/>
      <c r="R18" s="22"/>
      <c r="S18" s="22"/>
      <c r="T18" s="38"/>
      <c r="U18" s="52" t="s">
        <v>95</v>
      </c>
      <c r="V18" s="167"/>
      <c r="W18" s="167"/>
      <c r="X18" s="167"/>
      <c r="Y18" s="169"/>
    </row>
    <row r="19" spans="1:25" ht="19.5" customHeight="1">
      <c r="A19" s="154"/>
      <c r="B19" s="48">
        <f t="shared" si="0"/>
      </c>
      <c r="C19" s="49">
        <f t="shared" si="1"/>
      </c>
      <c r="D19" s="34"/>
      <c r="E19" s="85">
        <f t="shared" si="2"/>
      </c>
      <c r="F19" s="71"/>
      <c r="G19" s="19"/>
      <c r="H19" s="20"/>
      <c r="I19" s="20"/>
      <c r="J19" s="44">
        <f t="shared" si="3"/>
      </c>
      <c r="K19" s="71"/>
      <c r="L19" s="19"/>
      <c r="M19" s="20"/>
      <c r="N19" s="20"/>
      <c r="O19" s="87">
        <f t="shared" si="4"/>
      </c>
      <c r="P19" s="36"/>
      <c r="Q19" s="21"/>
      <c r="R19" s="22"/>
      <c r="S19" s="22"/>
      <c r="T19" s="38"/>
      <c r="U19" s="51" t="s">
        <v>94</v>
      </c>
      <c r="V19" s="168"/>
      <c r="W19" s="168"/>
      <c r="X19" s="168"/>
      <c r="Y19" s="170"/>
    </row>
    <row r="20" spans="1:25" ht="19.5" customHeight="1">
      <c r="A20" s="154"/>
      <c r="B20" s="48">
        <f t="shared" si="0"/>
      </c>
      <c r="C20" s="49">
        <f t="shared" si="1"/>
      </c>
      <c r="D20" s="34"/>
      <c r="E20" s="85">
        <f t="shared" si="2"/>
      </c>
      <c r="F20" s="71"/>
      <c r="G20" s="19"/>
      <c r="H20" s="20"/>
      <c r="I20" s="20"/>
      <c r="J20" s="44">
        <f t="shared" si="3"/>
      </c>
      <c r="K20" s="71"/>
      <c r="L20" s="19"/>
      <c r="M20" s="20"/>
      <c r="N20" s="20"/>
      <c r="O20" s="87">
        <f t="shared" si="4"/>
      </c>
      <c r="P20" s="36"/>
      <c r="Q20" s="21"/>
      <c r="R20" s="22"/>
      <c r="S20" s="22"/>
      <c r="T20" s="38"/>
      <c r="U20" s="52" t="s">
        <v>96</v>
      </c>
      <c r="V20" s="167"/>
      <c r="W20" s="167"/>
      <c r="X20" s="167"/>
      <c r="Y20" s="169"/>
    </row>
    <row r="21" spans="1:25" ht="19.5" customHeight="1">
      <c r="A21" s="154"/>
      <c r="B21" s="48">
        <f t="shared" si="0"/>
      </c>
      <c r="C21" s="49">
        <f t="shared" si="1"/>
      </c>
      <c r="D21" s="34"/>
      <c r="E21" s="85">
        <f t="shared" si="2"/>
      </c>
      <c r="F21" s="71"/>
      <c r="G21" s="19"/>
      <c r="H21" s="20"/>
      <c r="I21" s="20"/>
      <c r="J21" s="44">
        <f t="shared" si="3"/>
      </c>
      <c r="K21" s="71"/>
      <c r="L21" s="19"/>
      <c r="M21" s="20"/>
      <c r="N21" s="20"/>
      <c r="O21" s="87">
        <f t="shared" si="4"/>
      </c>
      <c r="P21" s="36"/>
      <c r="Q21" s="21"/>
      <c r="R21" s="22"/>
      <c r="S21" s="22"/>
      <c r="T21" s="38"/>
      <c r="U21" s="51" t="s">
        <v>94</v>
      </c>
      <c r="V21" s="168"/>
      <c r="W21" s="168"/>
      <c r="X21" s="168"/>
      <c r="Y21" s="170"/>
    </row>
    <row r="22" spans="1:25" ht="19.5" customHeight="1">
      <c r="A22" s="154"/>
      <c r="B22" s="48">
        <f t="shared" si="0"/>
      </c>
      <c r="C22" s="49">
        <f t="shared" si="1"/>
      </c>
      <c r="D22" s="34"/>
      <c r="E22" s="85">
        <f t="shared" si="2"/>
      </c>
      <c r="F22" s="71"/>
      <c r="G22" s="19"/>
      <c r="H22" s="20"/>
      <c r="I22" s="20"/>
      <c r="J22" s="44">
        <f t="shared" si="3"/>
      </c>
      <c r="K22" s="71"/>
      <c r="L22" s="19"/>
      <c r="M22" s="20"/>
      <c r="N22" s="20"/>
      <c r="O22" s="87">
        <f t="shared" si="4"/>
      </c>
      <c r="P22" s="36"/>
      <c r="Q22" s="21"/>
      <c r="R22" s="22"/>
      <c r="S22" s="22"/>
      <c r="T22" s="38"/>
      <c r="U22" s="52" t="s">
        <v>97</v>
      </c>
      <c r="V22" s="171"/>
      <c r="W22" s="171"/>
      <c r="X22" s="171"/>
      <c r="Y22" s="173"/>
    </row>
    <row r="23" spans="1:25" ht="19.5" customHeight="1">
      <c r="A23" s="154"/>
      <c r="B23" s="48">
        <f t="shared" si="0"/>
      </c>
      <c r="C23" s="49">
        <f t="shared" si="1"/>
      </c>
      <c r="D23" s="34"/>
      <c r="E23" s="85">
        <f t="shared" si="2"/>
      </c>
      <c r="F23" s="71"/>
      <c r="G23" s="19"/>
      <c r="H23" s="20"/>
      <c r="I23" s="20"/>
      <c r="J23" s="44">
        <f t="shared" si="3"/>
      </c>
      <c r="K23" s="71"/>
      <c r="L23" s="19"/>
      <c r="M23" s="20"/>
      <c r="N23" s="20"/>
      <c r="O23" s="87">
        <f t="shared" si="4"/>
      </c>
      <c r="P23" s="36"/>
      <c r="Q23" s="21"/>
      <c r="R23" s="22"/>
      <c r="S23" s="22"/>
      <c r="T23" s="38"/>
      <c r="U23" s="51" t="s">
        <v>94</v>
      </c>
      <c r="V23" s="172"/>
      <c r="W23" s="172"/>
      <c r="X23" s="172"/>
      <c r="Y23" s="174"/>
    </row>
    <row r="24" spans="1:25" ht="19.5" customHeight="1">
      <c r="A24" s="154"/>
      <c r="B24" s="48">
        <f t="shared" si="0"/>
      </c>
      <c r="C24" s="49">
        <f t="shared" si="1"/>
      </c>
      <c r="D24" s="34"/>
      <c r="E24" s="85">
        <f t="shared" si="2"/>
      </c>
      <c r="F24" s="71"/>
      <c r="G24" s="19"/>
      <c r="H24" s="20"/>
      <c r="I24" s="20"/>
      <c r="J24" s="44">
        <f t="shared" si="3"/>
      </c>
      <c r="K24" s="71"/>
      <c r="L24" s="19"/>
      <c r="M24" s="20"/>
      <c r="N24" s="20"/>
      <c r="O24" s="87">
        <f t="shared" si="4"/>
      </c>
      <c r="P24" s="36"/>
      <c r="Q24" s="21"/>
      <c r="R24" s="22"/>
      <c r="S24" s="22"/>
      <c r="T24" s="38"/>
      <c r="U24" s="50" t="s">
        <v>41</v>
      </c>
      <c r="V24" s="171"/>
      <c r="W24" s="171"/>
      <c r="X24" s="171"/>
      <c r="Y24" s="173"/>
    </row>
    <row r="25" spans="1:25" ht="19.5" customHeight="1">
      <c r="A25" s="154"/>
      <c r="B25" s="48">
        <f t="shared" si="0"/>
      </c>
      <c r="C25" s="49">
        <f t="shared" si="1"/>
      </c>
      <c r="D25" s="34"/>
      <c r="E25" s="85">
        <f t="shared" si="2"/>
      </c>
      <c r="F25" s="71"/>
      <c r="G25" s="19"/>
      <c r="H25" s="20"/>
      <c r="I25" s="20"/>
      <c r="J25" s="44">
        <f t="shared" si="3"/>
      </c>
      <c r="K25" s="71"/>
      <c r="L25" s="19"/>
      <c r="M25" s="20"/>
      <c r="N25" s="20"/>
      <c r="O25" s="87">
        <f t="shared" si="4"/>
      </c>
      <c r="P25" s="36"/>
      <c r="Q25" s="21"/>
      <c r="R25" s="22"/>
      <c r="S25" s="22"/>
      <c r="T25" s="38"/>
      <c r="U25" s="51" t="s">
        <v>50</v>
      </c>
      <c r="V25" s="172"/>
      <c r="W25" s="172"/>
      <c r="X25" s="172"/>
      <c r="Y25" s="174"/>
    </row>
    <row r="26" spans="1:25" ht="19.5" customHeight="1">
      <c r="A26" s="154"/>
      <c r="B26" s="48">
        <f t="shared" si="0"/>
      </c>
      <c r="C26" s="49">
        <f t="shared" si="1"/>
      </c>
      <c r="D26" s="34"/>
      <c r="E26" s="85">
        <f t="shared" si="2"/>
      </c>
      <c r="F26" s="71"/>
      <c r="G26" s="19"/>
      <c r="H26" s="20"/>
      <c r="I26" s="20"/>
      <c r="J26" s="44">
        <f t="shared" si="3"/>
      </c>
      <c r="K26" s="71"/>
      <c r="L26" s="19"/>
      <c r="M26" s="20"/>
      <c r="N26" s="20"/>
      <c r="O26" s="87">
        <f t="shared" si="4"/>
      </c>
      <c r="P26" s="36"/>
      <c r="Q26" s="21"/>
      <c r="R26" s="22"/>
      <c r="S26" s="22"/>
      <c r="T26" s="38"/>
      <c r="U26" s="52" t="s">
        <v>42</v>
      </c>
      <c r="V26" s="167"/>
      <c r="W26" s="167"/>
      <c r="X26" s="167"/>
      <c r="Y26" s="169"/>
    </row>
    <row r="27" spans="1:25" ht="19.5" customHeight="1">
      <c r="A27" s="154"/>
      <c r="B27" s="48">
        <f t="shared" si="0"/>
      </c>
      <c r="C27" s="49">
        <f t="shared" si="1"/>
      </c>
      <c r="D27" s="34"/>
      <c r="E27" s="85">
        <f t="shared" si="2"/>
      </c>
      <c r="F27" s="71"/>
      <c r="G27" s="19"/>
      <c r="H27" s="20"/>
      <c r="I27" s="20"/>
      <c r="J27" s="44">
        <f t="shared" si="3"/>
      </c>
      <c r="K27" s="71"/>
      <c r="L27" s="19"/>
      <c r="M27" s="20"/>
      <c r="N27" s="20"/>
      <c r="O27" s="87">
        <f t="shared" si="4"/>
      </c>
      <c r="P27" s="36"/>
      <c r="Q27" s="21"/>
      <c r="R27" s="22"/>
      <c r="S27" s="22"/>
      <c r="T27" s="38"/>
      <c r="U27" s="51" t="s">
        <v>98</v>
      </c>
      <c r="V27" s="168"/>
      <c r="W27" s="168"/>
      <c r="X27" s="168"/>
      <c r="Y27" s="170"/>
    </row>
    <row r="28" spans="1:25" ht="19.5" customHeight="1">
      <c r="A28" s="154"/>
      <c r="B28" s="48">
        <f t="shared" si="0"/>
      </c>
      <c r="C28" s="49">
        <f t="shared" si="1"/>
      </c>
      <c r="D28" s="34"/>
      <c r="E28" s="85">
        <f t="shared" si="2"/>
      </c>
      <c r="F28" s="71"/>
      <c r="G28" s="19"/>
      <c r="H28" s="20"/>
      <c r="I28" s="20"/>
      <c r="J28" s="44">
        <f t="shared" si="3"/>
      </c>
      <c r="K28" s="71"/>
      <c r="L28" s="19"/>
      <c r="M28" s="20"/>
      <c r="N28" s="20"/>
      <c r="O28" s="87">
        <f t="shared" si="4"/>
      </c>
      <c r="P28" s="36"/>
      <c r="Q28" s="21"/>
      <c r="R28" s="22"/>
      <c r="S28" s="22"/>
      <c r="T28" s="38"/>
      <c r="U28" s="52" t="s">
        <v>99</v>
      </c>
      <c r="V28" s="167"/>
      <c r="W28" s="167"/>
      <c r="X28" s="167"/>
      <c r="Y28" s="169"/>
    </row>
    <row r="29" spans="1:25" ht="19.5" customHeight="1">
      <c r="A29" s="154"/>
      <c r="B29" s="48">
        <f t="shared" si="0"/>
      </c>
      <c r="C29" s="49">
        <f t="shared" si="1"/>
      </c>
      <c r="D29" s="34"/>
      <c r="E29" s="85">
        <f t="shared" si="2"/>
      </c>
      <c r="F29" s="71"/>
      <c r="G29" s="19"/>
      <c r="H29" s="20"/>
      <c r="I29" s="20"/>
      <c r="J29" s="44">
        <f t="shared" si="3"/>
      </c>
      <c r="K29" s="71"/>
      <c r="L29" s="19"/>
      <c r="M29" s="20"/>
      <c r="N29" s="20"/>
      <c r="O29" s="87">
        <f t="shared" si="4"/>
      </c>
      <c r="P29" s="36"/>
      <c r="Q29" s="21"/>
      <c r="R29" s="22"/>
      <c r="S29" s="22"/>
      <c r="T29" s="38"/>
      <c r="U29" s="51" t="s">
        <v>98</v>
      </c>
      <c r="V29" s="168"/>
      <c r="W29" s="168"/>
      <c r="X29" s="168"/>
      <c r="Y29" s="170"/>
    </row>
    <row r="30" spans="1:25" ht="19.5" customHeight="1">
      <c r="A30" s="154"/>
      <c r="B30" s="48">
        <f t="shared" si="0"/>
      </c>
      <c r="C30" s="49">
        <f t="shared" si="1"/>
      </c>
      <c r="D30" s="34"/>
      <c r="E30" s="85">
        <f t="shared" si="2"/>
      </c>
      <c r="F30" s="71"/>
      <c r="G30" s="19"/>
      <c r="H30" s="20"/>
      <c r="I30" s="20"/>
      <c r="J30" s="44">
        <f t="shared" si="3"/>
      </c>
      <c r="K30" s="71"/>
      <c r="L30" s="19"/>
      <c r="M30" s="20"/>
      <c r="N30" s="20"/>
      <c r="O30" s="87">
        <f t="shared" si="4"/>
      </c>
      <c r="P30" s="36"/>
      <c r="Q30" s="21"/>
      <c r="R30" s="22"/>
      <c r="S30" s="22"/>
      <c r="T30" s="38"/>
      <c r="U30" s="52" t="s">
        <v>100</v>
      </c>
      <c r="V30" s="149"/>
      <c r="W30" s="149"/>
      <c r="X30" s="149"/>
      <c r="Y30" s="151"/>
    </row>
    <row r="31" spans="1:25" ht="19.5" customHeight="1" thickBot="1">
      <c r="A31" s="154"/>
      <c r="B31" s="48">
        <f t="shared" si="0"/>
      </c>
      <c r="C31" s="49">
        <f t="shared" si="1"/>
      </c>
      <c r="D31" s="34"/>
      <c r="E31" s="85">
        <f t="shared" si="2"/>
      </c>
      <c r="F31" s="71"/>
      <c r="G31" s="19"/>
      <c r="H31" s="20"/>
      <c r="I31" s="20"/>
      <c r="J31" s="44">
        <f t="shared" si="3"/>
      </c>
      <c r="K31" s="71"/>
      <c r="L31" s="19"/>
      <c r="M31" s="20"/>
      <c r="N31" s="20"/>
      <c r="O31" s="87">
        <f t="shared" si="4"/>
      </c>
      <c r="P31" s="36"/>
      <c r="Q31" s="21"/>
      <c r="R31" s="22"/>
      <c r="S31" s="22"/>
      <c r="T31" s="38"/>
      <c r="U31" s="51" t="s">
        <v>98</v>
      </c>
      <c r="V31" s="150"/>
      <c r="W31" s="150"/>
      <c r="X31" s="150"/>
      <c r="Y31" s="152"/>
    </row>
    <row r="32" spans="1:25" ht="19.5" customHeight="1" thickBot="1" thickTop="1">
      <c r="A32" s="154"/>
      <c r="B32" s="48">
        <f t="shared" si="0"/>
      </c>
      <c r="C32" s="49">
        <f t="shared" si="1"/>
      </c>
      <c r="D32" s="34"/>
      <c r="E32" s="85">
        <f t="shared" si="2"/>
      </c>
      <c r="F32" s="71"/>
      <c r="G32" s="19"/>
      <c r="H32" s="20"/>
      <c r="I32" s="20"/>
      <c r="J32" s="44">
        <f t="shared" si="3"/>
      </c>
      <c r="K32" s="71"/>
      <c r="L32" s="19"/>
      <c r="M32" s="20"/>
      <c r="N32" s="20"/>
      <c r="O32" s="87">
        <f t="shared" si="4"/>
      </c>
      <c r="P32" s="36"/>
      <c r="Q32" s="21"/>
      <c r="R32" s="22"/>
      <c r="S32" s="22"/>
      <c r="T32" s="38"/>
      <c r="U32" s="128" t="s">
        <v>14</v>
      </c>
      <c r="V32" s="129"/>
      <c r="W32" s="129"/>
      <c r="X32" s="129"/>
      <c r="Y32" s="130"/>
    </row>
    <row r="33" spans="1:25" ht="19.5" customHeight="1" thickTop="1">
      <c r="A33" s="154"/>
      <c r="B33" s="48">
        <f t="shared" si="0"/>
      </c>
      <c r="C33" s="49">
        <f t="shared" si="1"/>
      </c>
      <c r="D33" s="34"/>
      <c r="E33" s="85">
        <f t="shared" si="2"/>
      </c>
      <c r="F33" s="71"/>
      <c r="G33" s="19"/>
      <c r="H33" s="20"/>
      <c r="I33" s="20"/>
      <c r="J33" s="44">
        <f t="shared" si="3"/>
      </c>
      <c r="K33" s="71"/>
      <c r="L33" s="19"/>
      <c r="M33" s="20"/>
      <c r="N33" s="20"/>
      <c r="O33" s="87">
        <f t="shared" si="4"/>
      </c>
      <c r="P33" s="36"/>
      <c r="Q33" s="21"/>
      <c r="R33" s="22"/>
      <c r="S33" s="22"/>
      <c r="T33" s="38"/>
      <c r="U33" s="131"/>
      <c r="V33" s="132"/>
      <c r="W33" s="132"/>
      <c r="X33" s="132"/>
      <c r="Y33" s="133"/>
    </row>
    <row r="34" spans="1:27" ht="19.5" customHeight="1">
      <c r="A34" s="154"/>
      <c r="B34" s="48">
        <f t="shared" si="0"/>
      </c>
      <c r="C34" s="49">
        <f t="shared" si="1"/>
      </c>
      <c r="D34" s="34"/>
      <c r="E34" s="85">
        <f t="shared" si="2"/>
      </c>
      <c r="F34" s="71"/>
      <c r="G34" s="19"/>
      <c r="H34" s="20"/>
      <c r="I34" s="20"/>
      <c r="J34" s="44">
        <f t="shared" si="3"/>
      </c>
      <c r="K34" s="71"/>
      <c r="L34" s="19"/>
      <c r="M34" s="20"/>
      <c r="N34" s="20"/>
      <c r="O34" s="87">
        <f t="shared" si="4"/>
      </c>
      <c r="P34" s="36"/>
      <c r="Q34" s="21"/>
      <c r="R34" s="22"/>
      <c r="S34" s="22"/>
      <c r="T34" s="38"/>
      <c r="U34" s="134"/>
      <c r="V34" s="135"/>
      <c r="W34" s="135"/>
      <c r="X34" s="135"/>
      <c r="Y34" s="136"/>
      <c r="AA34" s="16"/>
    </row>
    <row r="35" spans="1:25" ht="19.5" customHeight="1">
      <c r="A35" s="154"/>
      <c r="B35" s="48">
        <f t="shared" si="0"/>
      </c>
      <c r="C35" s="49">
        <f t="shared" si="1"/>
      </c>
      <c r="D35" s="34"/>
      <c r="E35" s="85">
        <f t="shared" si="2"/>
      </c>
      <c r="F35" s="71"/>
      <c r="G35" s="19"/>
      <c r="H35" s="20"/>
      <c r="I35" s="20"/>
      <c r="J35" s="44">
        <f t="shared" si="3"/>
      </c>
      <c r="K35" s="71"/>
      <c r="L35" s="19"/>
      <c r="M35" s="20"/>
      <c r="N35" s="20"/>
      <c r="O35" s="87">
        <f t="shared" si="4"/>
      </c>
      <c r="P35" s="36"/>
      <c r="Q35" s="21"/>
      <c r="R35" s="22"/>
      <c r="S35" s="22"/>
      <c r="T35" s="38"/>
      <c r="U35" s="134"/>
      <c r="V35" s="135"/>
      <c r="W35" s="135"/>
      <c r="X35" s="135"/>
      <c r="Y35" s="136"/>
    </row>
    <row r="36" spans="1:25" ht="19.5" customHeight="1">
      <c r="A36" s="154"/>
      <c r="B36" s="48">
        <f t="shared" si="0"/>
      </c>
      <c r="C36" s="49">
        <f t="shared" si="1"/>
      </c>
      <c r="D36" s="34"/>
      <c r="E36" s="85">
        <f t="shared" si="2"/>
      </c>
      <c r="F36" s="71"/>
      <c r="G36" s="19"/>
      <c r="H36" s="20"/>
      <c r="I36" s="20"/>
      <c r="J36" s="44">
        <f t="shared" si="3"/>
      </c>
      <c r="K36" s="71"/>
      <c r="L36" s="19"/>
      <c r="M36" s="20"/>
      <c r="N36" s="20"/>
      <c r="O36" s="87">
        <f t="shared" si="4"/>
      </c>
      <c r="P36" s="36"/>
      <c r="Q36" s="21"/>
      <c r="R36" s="22"/>
      <c r="S36" s="22"/>
      <c r="T36" s="38"/>
      <c r="U36" s="134"/>
      <c r="V36" s="135"/>
      <c r="W36" s="135"/>
      <c r="X36" s="135"/>
      <c r="Y36" s="136"/>
    </row>
    <row r="37" spans="1:25" ht="19.5" customHeight="1">
      <c r="A37" s="154"/>
      <c r="B37" s="48">
        <f t="shared" si="0"/>
      </c>
      <c r="C37" s="49">
        <f t="shared" si="1"/>
      </c>
      <c r="D37" s="34"/>
      <c r="E37" s="85">
        <f t="shared" si="2"/>
      </c>
      <c r="F37" s="71"/>
      <c r="G37" s="19"/>
      <c r="H37" s="20"/>
      <c r="I37" s="20"/>
      <c r="J37" s="44">
        <f t="shared" si="3"/>
      </c>
      <c r="K37" s="71"/>
      <c r="L37" s="19"/>
      <c r="M37" s="20"/>
      <c r="N37" s="20"/>
      <c r="O37" s="87">
        <f t="shared" si="4"/>
      </c>
      <c r="P37" s="36"/>
      <c r="Q37" s="21"/>
      <c r="R37" s="22"/>
      <c r="S37" s="22"/>
      <c r="T37" s="38"/>
      <c r="U37" s="134"/>
      <c r="V37" s="135"/>
      <c r="W37" s="135"/>
      <c r="X37" s="135"/>
      <c r="Y37" s="136"/>
    </row>
    <row r="38" spans="1:25" ht="19.5" customHeight="1">
      <c r="A38" s="154"/>
      <c r="B38" s="48">
        <f>IF(AND(ISNUMBER($P$2),ISNUMBER($R$2)),IF(MONTH(DATE($P$2,$R$2,ROW()-9))=$R$2,DATE($P$2,$R$2,ROW()-9),TRIM(BA38)),TRIM(BA38))</f>
      </c>
      <c r="C38" s="49">
        <f t="shared" si="1"/>
      </c>
      <c r="D38" s="34"/>
      <c r="E38" s="85">
        <f t="shared" si="2"/>
      </c>
      <c r="F38" s="71"/>
      <c r="G38" s="19"/>
      <c r="H38" s="20"/>
      <c r="I38" s="20"/>
      <c r="J38" s="44">
        <f t="shared" si="3"/>
      </c>
      <c r="K38" s="71"/>
      <c r="L38" s="19"/>
      <c r="M38" s="20"/>
      <c r="N38" s="20"/>
      <c r="O38" s="87">
        <f t="shared" si="4"/>
      </c>
      <c r="P38" s="36"/>
      <c r="Q38" s="21"/>
      <c r="R38" s="22"/>
      <c r="S38" s="22"/>
      <c r="T38" s="38"/>
      <c r="U38" s="134"/>
      <c r="V38" s="135"/>
      <c r="W38" s="135"/>
      <c r="X38" s="135"/>
      <c r="Y38" s="136"/>
    </row>
    <row r="39" spans="1:25" ht="19.5" customHeight="1">
      <c r="A39" s="154"/>
      <c r="B39" s="48">
        <f>IF(AND(ISNUMBER($P$2),ISNUMBER($R$2)),IF(MONTH(DATE($P$2,$R$2,ROW()-9))=$R$2,DATE($P$2,$R$2,ROW()-9),TRIM(BA39)),TRIM(BA39))</f>
      </c>
      <c r="C39" s="49">
        <f t="shared" si="1"/>
      </c>
      <c r="D39" s="34"/>
      <c r="E39" s="85">
        <f t="shared" si="2"/>
      </c>
      <c r="F39" s="71"/>
      <c r="G39" s="19"/>
      <c r="H39" s="20"/>
      <c r="I39" s="20"/>
      <c r="J39" s="44">
        <f t="shared" si="3"/>
      </c>
      <c r="K39" s="71"/>
      <c r="L39" s="19"/>
      <c r="M39" s="20"/>
      <c r="N39" s="20"/>
      <c r="O39" s="87">
        <f t="shared" si="4"/>
      </c>
      <c r="P39" s="36"/>
      <c r="Q39" s="21"/>
      <c r="R39" s="22"/>
      <c r="S39" s="22"/>
      <c r="T39" s="38"/>
      <c r="U39" s="134"/>
      <c r="V39" s="135"/>
      <c r="W39" s="135"/>
      <c r="X39" s="135"/>
      <c r="Y39" s="136"/>
    </row>
    <row r="40" spans="1:25" ht="19.5" customHeight="1">
      <c r="A40" s="183"/>
      <c r="B40" s="48">
        <f>IF(AND(ISNUMBER($P$2),ISNUMBER($R$2)),IF(MONTH(DATE($P$2,$R$2,ROW()-9))=$R$2,DATE($P$2,$R$2,ROW()-9),TRIM(BA40)),TRIM(BA40))</f>
      </c>
      <c r="C40" s="49">
        <f t="shared" si="1"/>
      </c>
      <c r="D40" s="34"/>
      <c r="E40" s="85">
        <f t="shared" si="2"/>
      </c>
      <c r="F40" s="71"/>
      <c r="G40" s="19"/>
      <c r="H40" s="20"/>
      <c r="I40" s="20"/>
      <c r="J40" s="44">
        <f t="shared" si="3"/>
      </c>
      <c r="K40" s="71"/>
      <c r="L40" s="19"/>
      <c r="M40" s="20"/>
      <c r="N40" s="20"/>
      <c r="O40" s="87">
        <f t="shared" si="4"/>
      </c>
      <c r="P40" s="36"/>
      <c r="Q40" s="21"/>
      <c r="R40" s="22"/>
      <c r="S40" s="22"/>
      <c r="T40" s="38"/>
      <c r="U40" s="134"/>
      <c r="V40" s="135"/>
      <c r="W40" s="135"/>
      <c r="X40" s="135"/>
      <c r="Y40" s="136"/>
    </row>
    <row r="41" spans="1:25" ht="19.5" customHeight="1">
      <c r="A41" s="153" t="s">
        <v>15</v>
      </c>
      <c r="B41" s="156" t="s">
        <v>45</v>
      </c>
      <c r="C41" s="157"/>
      <c r="D41" s="46">
        <f>IF(COUNTBLANK(D10:D40)=31,TRIM(AA41),AVERAGE(D10:D40))</f>
      </c>
      <c r="E41" s="85">
        <f>IF(COUNTBLANK(D10:D40)=31,TRIM(AB41),F41*1000/D41)</f>
      </c>
      <c r="F41" s="44">
        <f>IF(COUNTBLANK(F10:F40)=31,TRIM(AC41),AVERAGE(F10:F40))</f>
      </c>
      <c r="G41" s="158"/>
      <c r="H41" s="159"/>
      <c r="I41" s="160"/>
      <c r="J41" s="44">
        <f>IF(COUNTBLANK(D10:D40)=31,TRIM(AG41),K41*1000/D41)</f>
      </c>
      <c r="K41" s="44">
        <f>IF(COUNTBLANK(K10:K40)=31,TRIM(AH41),AVERAGE(K10:K40))</f>
      </c>
      <c r="L41" s="158"/>
      <c r="M41" s="159"/>
      <c r="N41" s="160"/>
      <c r="O41" s="87">
        <f>IF(COUNTBLANK(D10:D40)=31,TRIM(AL41),P41*1000/D41)</f>
      </c>
      <c r="P41" s="42">
        <f>IF(COUNTBLANK(P10:P40)=31,TRIM(AM41),AVERAGE(P10:P40))</f>
      </c>
      <c r="Q41" s="140" t="s">
        <v>65</v>
      </c>
      <c r="R41" s="141"/>
      <c r="S41" s="142"/>
      <c r="T41" s="43">
        <f>IF(COUNTBLANK(T10:T40)=31,TRIM(AQ41),SUM(T10:T40))</f>
      </c>
      <c r="U41" s="134"/>
      <c r="V41" s="135"/>
      <c r="W41" s="135"/>
      <c r="X41" s="135"/>
      <c r="Y41" s="136"/>
    </row>
    <row r="42" spans="1:25" ht="19.5" customHeight="1">
      <c r="A42" s="154"/>
      <c r="B42" s="124" t="s">
        <v>46</v>
      </c>
      <c r="C42" s="125"/>
      <c r="D42" s="34"/>
      <c r="E42" s="85">
        <f>IF(ISNUMBER(D42),(F42/D42)*1000,TRIM(AA42))</f>
      </c>
      <c r="F42" s="44">
        <f>IF(COUNTBLANK(F10:F40)=31,TRIM(AC42),MAX(F10:F40))</f>
      </c>
      <c r="G42" s="161"/>
      <c r="H42" s="162"/>
      <c r="I42" s="163"/>
      <c r="J42" s="44">
        <f>IF(ISNUMBER(D42),(K42/D42)*1000,TRIM(AA42))</f>
      </c>
      <c r="K42" s="59"/>
      <c r="L42" s="161"/>
      <c r="M42" s="162"/>
      <c r="N42" s="163"/>
      <c r="O42" s="87">
        <f>IF(ISNUMBER(D42),(P42/D42)*1000,TRIM(AA42))</f>
      </c>
      <c r="P42" s="62"/>
      <c r="Q42" s="143"/>
      <c r="R42" s="144"/>
      <c r="S42" s="144"/>
      <c r="T42" s="144"/>
      <c r="U42" s="134"/>
      <c r="V42" s="135"/>
      <c r="W42" s="135"/>
      <c r="X42" s="135"/>
      <c r="Y42" s="136"/>
    </row>
    <row r="43" spans="1:25" ht="19.5" customHeight="1">
      <c r="A43" s="154"/>
      <c r="B43" s="124" t="s">
        <v>47</v>
      </c>
      <c r="C43" s="125"/>
      <c r="D43" s="34"/>
      <c r="E43" s="85">
        <f>IF(ISNUMBER(D43),(F43/D43)*1000,TRIM(AA43))</f>
      </c>
      <c r="F43" s="59"/>
      <c r="G43" s="161"/>
      <c r="H43" s="162"/>
      <c r="I43" s="163"/>
      <c r="J43" s="44">
        <f>IF(ISNUMBER(D43),(K43/D43)*1000,TRIM(AA43))</f>
      </c>
      <c r="K43" s="44">
        <f>IF(COUNTBLANK(K10:K40)=31,TRIM(AH43),MAX(K10:K40))</f>
      </c>
      <c r="L43" s="161"/>
      <c r="M43" s="162"/>
      <c r="N43" s="163"/>
      <c r="O43" s="87">
        <f>IF(ISNUMBER(D43),(P43/D43)*1000,TRIM(AA43))</f>
      </c>
      <c r="P43" s="63"/>
      <c r="Q43" s="145"/>
      <c r="R43" s="146"/>
      <c r="S43" s="146"/>
      <c r="T43" s="146"/>
      <c r="U43" s="134"/>
      <c r="V43" s="135"/>
      <c r="W43" s="135"/>
      <c r="X43" s="135"/>
      <c r="Y43" s="136"/>
    </row>
    <row r="44" spans="1:25" ht="19.5" customHeight="1">
      <c r="A44" s="154"/>
      <c r="B44" s="124" t="s">
        <v>63</v>
      </c>
      <c r="C44" s="125"/>
      <c r="D44" s="34"/>
      <c r="E44" s="85">
        <f>IF(ISNUMBER(D44),(F44/D44)*1000,TRIM(AA44))</f>
      </c>
      <c r="F44" s="60"/>
      <c r="G44" s="161"/>
      <c r="H44" s="162"/>
      <c r="I44" s="163"/>
      <c r="J44" s="44">
        <f>IF(ISNUMBER(D44),(K44/D44)*1000,TRIM(AA44))</f>
      </c>
      <c r="K44" s="59"/>
      <c r="L44" s="161"/>
      <c r="M44" s="162"/>
      <c r="N44" s="163"/>
      <c r="O44" s="87">
        <f>IF(ISNUMBER(D44),(P44/D44)*1000,TRIM(AA44))</f>
      </c>
      <c r="P44" s="42">
        <f>IF(COUNTBLANK(P10:P40)=31,TRIM(AM44),MAX(P10:P40))</f>
      </c>
      <c r="Q44" s="145"/>
      <c r="R44" s="146"/>
      <c r="S44" s="146"/>
      <c r="T44" s="146"/>
      <c r="U44" s="134"/>
      <c r="V44" s="135"/>
      <c r="W44" s="135"/>
      <c r="X44" s="135"/>
      <c r="Y44" s="136"/>
    </row>
    <row r="45" spans="1:25" ht="19.5" customHeight="1" thickBot="1">
      <c r="A45" s="155"/>
      <c r="B45" s="126" t="s">
        <v>64</v>
      </c>
      <c r="C45" s="127"/>
      <c r="D45" s="47">
        <f>IF(COUNTBLANK(D10:D40)=31,TRIM(AA45),MAX(D10:D40))</f>
      </c>
      <c r="E45" s="86">
        <f>IF(ISNUMBER(D45),(F45/D45)*1000,TRIM(AA45))</f>
      </c>
      <c r="F45" s="61"/>
      <c r="G45" s="164"/>
      <c r="H45" s="165"/>
      <c r="I45" s="166"/>
      <c r="J45" s="66">
        <f>IF(ISNUMBER(D45),(K45/D45)*1000,TRIM(AA45))</f>
      </c>
      <c r="K45" s="61"/>
      <c r="L45" s="164"/>
      <c r="M45" s="165"/>
      <c r="N45" s="166"/>
      <c r="O45" s="88">
        <f>IF(ISNUMBER(D45),(P45/D45)*1000,TRIM(AA45))</f>
      </c>
      <c r="P45" s="64"/>
      <c r="Q45" s="147"/>
      <c r="R45" s="148"/>
      <c r="S45" s="148"/>
      <c r="T45" s="148"/>
      <c r="U45" s="137"/>
      <c r="V45" s="138"/>
      <c r="W45" s="138"/>
      <c r="X45" s="138"/>
      <c r="Y45" s="139"/>
    </row>
    <row r="46" spans="1:26" ht="12.75" thickTop="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sheetData>
  <sheetProtection sheet="1"/>
  <mergeCells count="73">
    <mergeCell ref="U32:Y32"/>
    <mergeCell ref="U33:Y45"/>
    <mergeCell ref="A41:A45"/>
    <mergeCell ref="B41:C41"/>
    <mergeCell ref="G41:I45"/>
    <mergeCell ref="L41:N45"/>
    <mergeCell ref="B42:C42"/>
    <mergeCell ref="B43:C43"/>
    <mergeCell ref="B44:C44"/>
    <mergeCell ref="B45:C45"/>
    <mergeCell ref="Q41:S41"/>
    <mergeCell ref="Q42:T45"/>
    <mergeCell ref="V28:V29"/>
    <mergeCell ref="W28:W29"/>
    <mergeCell ref="X28:X29"/>
    <mergeCell ref="Y28:Y29"/>
    <mergeCell ref="V30:V31"/>
    <mergeCell ref="W30:W31"/>
    <mergeCell ref="X30:X31"/>
    <mergeCell ref="Y30:Y31"/>
    <mergeCell ref="V26:V27"/>
    <mergeCell ref="W26:W27"/>
    <mergeCell ref="X26:X27"/>
    <mergeCell ref="Y26:Y27"/>
    <mergeCell ref="V24:V25"/>
    <mergeCell ref="W24:W25"/>
    <mergeCell ref="X24:X25"/>
    <mergeCell ref="Y24:Y25"/>
    <mergeCell ref="V22:V23"/>
    <mergeCell ref="W22:W23"/>
    <mergeCell ref="X22:X23"/>
    <mergeCell ref="Y22:Y23"/>
    <mergeCell ref="V20:V21"/>
    <mergeCell ref="W20:W21"/>
    <mergeCell ref="X20:X21"/>
    <mergeCell ref="Y20:Y21"/>
    <mergeCell ref="V18:V19"/>
    <mergeCell ref="W18:W19"/>
    <mergeCell ref="X18:X19"/>
    <mergeCell ref="Y18:Y19"/>
    <mergeCell ref="V16:V17"/>
    <mergeCell ref="W16:W17"/>
    <mergeCell ref="X16:X17"/>
    <mergeCell ref="Y16:Y17"/>
    <mergeCell ref="V14:V15"/>
    <mergeCell ref="W14:W15"/>
    <mergeCell ref="X14:X15"/>
    <mergeCell ref="Y14:Y15"/>
    <mergeCell ref="P8:S8"/>
    <mergeCell ref="T8:T9"/>
    <mergeCell ref="U8:Y9"/>
    <mergeCell ref="U10:U11"/>
    <mergeCell ref="V10:V11"/>
    <mergeCell ref="X10:X11"/>
    <mergeCell ref="Y10:Y11"/>
    <mergeCell ref="A8:A40"/>
    <mergeCell ref="B8:C9"/>
    <mergeCell ref="F8:I8"/>
    <mergeCell ref="K8:N8"/>
    <mergeCell ref="U12:U13"/>
    <mergeCell ref="V12:V13"/>
    <mergeCell ref="W12:W13"/>
    <mergeCell ref="Y12:Y13"/>
    <mergeCell ref="X12:X13"/>
    <mergeCell ref="R2:R3"/>
    <mergeCell ref="S2:S3"/>
    <mergeCell ref="W3:Y3"/>
    <mergeCell ref="W4:Y4"/>
    <mergeCell ref="E2:F3"/>
    <mergeCell ref="K2:O3"/>
    <mergeCell ref="P2:P3"/>
    <mergeCell ref="Q2:Q3"/>
    <mergeCell ref="W10:W11"/>
  </mergeCells>
  <conditionalFormatting sqref="F10:F40">
    <cfRule type="cellIs" priority="1" dxfId="0" operator="greaterThan" stopIfTrue="1">
      <formula>$W$7</formula>
    </cfRule>
  </conditionalFormatting>
  <conditionalFormatting sqref="K10:K40">
    <cfRule type="cellIs" priority="2" dxfId="0" operator="greaterThan" stopIfTrue="1">
      <formula>$X$7</formula>
    </cfRule>
  </conditionalFormatting>
  <conditionalFormatting sqref="P10:P40">
    <cfRule type="cellIs" priority="3" dxfId="0" operator="greaterThan" stopIfTrue="1">
      <formula>$Y$7</formula>
    </cfRule>
  </conditionalFormatting>
  <dataValidations count="15">
    <dataValidation allowBlank="1" showInputMessage="1" showErrorMessage="1" imeMode="on" sqref="W3:Y6"/>
    <dataValidation type="whole" allowBlank="1" showInputMessage="1" showErrorMessage="1" errorTitle="月の入力エラー" error="月を1～12の半角数字で入力してください。" sqref="R2">
      <formula1>1</formula1>
      <formula2>12</formula2>
    </dataValidation>
    <dataValidation type="whole" showErrorMessage="1" errorTitle="事業場番号の入力エラー" error="半角数字で1～9999の範囲で入力してください。" sqref="W2">
      <formula1>1</formula1>
      <formula2>9999</formula2>
    </dataValidation>
    <dataValidation type="whole" allowBlank="1" showInputMessage="1" showErrorMessage="1" errorTitle="特定施設の稼動の入力エラー" error="操業のとき｢1｣を記入してください。&#10;それ以外の値は無効です。" imeMode="off" sqref="T10:T40">
      <formula1>1</formula1>
      <formula2>1</formula2>
    </dataValidation>
    <dataValidation type="decimal" allowBlank="1" showInputMessage="1" showErrorMessage="1" errorTitle="BOD,CODの入力エラー" error="BOD,CODの入力は数値0～9999.9の範囲に制限されています。" imeMode="off" sqref="V26:Y26 V22:Y22 V16:Y16">
      <formula1>0</formula1>
      <formula2>9999.9</formula2>
    </dataValidation>
    <dataValidation type="whole" allowBlank="1" showInputMessage="1" showErrorMessage="1" errorTitle="水量の入力エラー" error="水量の入力は数値0～9,999,999の範囲に制限されています。" imeMode="off" sqref="D10:D40 D42:D44 V14:Y14 V24:Y24">
      <formula1>0</formula1>
      <formula2>99999999</formula2>
    </dataValidation>
    <dataValidation type="decimal" allowBlank="1" showInputMessage="1" showErrorMessage="1" errorTitle="T-N値の入力エラー" error="T-N値の入力は数値0～99999.9の範囲に制限されています。" imeMode="off" sqref="V18:Y18 V28:Y28">
      <formula1>0</formula1>
      <formula2>99999.9</formula2>
    </dataValidation>
    <dataValidation type="decimal" allowBlank="1" showInputMessage="1" showErrorMessage="1" errorTitle="T-P値の入力エラー" error="T-P値の入力は数値0～9,999.99の範囲に制限されています。" imeMode="off" sqref="V20:Y20 V30:Y30">
      <formula1>0</formula1>
      <formula2>9999.99</formula2>
    </dataValidation>
    <dataValidation type="decimal" allowBlank="1" showInputMessage="1" showErrorMessage="1" errorTitle="T-N値の入力エラー" error="T-N値の入力は数値0～99,999.9の範囲に制限されています。" imeMode="off" sqref="J10:J40 J42:J45">
      <formula1>0</formula1>
      <formula2>99999.9</formula2>
    </dataValidation>
    <dataValidation type="decimal" allowBlank="1" showInputMessage="1" showErrorMessage="1" errorTitle="COD値の入力エラー" error="COD値の入力は数値0～99,999.9の範囲に制限されています。" imeMode="off" sqref="F10:F40 F43:F45">
      <formula1>0</formula1>
      <formula2>99999.9</formula2>
    </dataValidation>
    <dataValidation type="decimal" allowBlank="1" showInputMessage="1" showErrorMessage="1" errorTitle="T-P値の入力エラー" error="T-P値の入力は数値0～9,999.9の範囲に制限されています。" imeMode="off" sqref="K10:K40 K42 K44:K45">
      <formula1>0</formula1>
      <formula2>9999.9</formula2>
    </dataValidation>
    <dataValidation type="decimal" allowBlank="1" showInputMessage="1" showErrorMessage="1" errorTitle="T-P負荷量の入力エラー" error="T-P負荷量の入力は数値0～9,999.99に制限されています。" imeMode="off" sqref="P10:P40 P42:P43 P45">
      <formula1>0</formula1>
      <formula2>9999.99</formula2>
    </dataValidation>
    <dataValidation allowBlank="1" showInputMessage="1" showErrorMessage="1" imeMode="hiragana" sqref="U33:Y33"/>
    <dataValidation allowBlank="1" showInputMessage="1" showErrorMessage="1" imeMode="off" sqref="W7:Y7"/>
    <dataValidation type="whole" showInputMessage="1" showErrorMessage="1" errorTitle="年の入力エラー" error="西暦４桁年を半角数字で入力してください。&#10;また、2001年～2020年以外もエラーになります。" sqref="P2:P3">
      <formula1>2001</formula1>
      <formula2>2050</formula2>
    </dataValidation>
  </dataValidations>
  <printOptions/>
  <pageMargins left="0.3937007874015748" right="0.3937007874015748" top="0.5905511811023623" bottom="0.3937007874015748" header="0.31496062992125984" footer="0.1968503937007874"/>
  <pageSetup horizontalDpi="600" verticalDpi="600" orientation="landscape" paperSize="9" scale="64" r:id="rId4"/>
  <drawing r:id="rId3"/>
  <legacyDrawing r:id="rId2"/>
</worksheet>
</file>

<file path=xl/worksheets/sheet12.xml><?xml version="1.0" encoding="utf-8"?>
<worksheet xmlns="http://schemas.openxmlformats.org/spreadsheetml/2006/main" xmlns:r="http://schemas.openxmlformats.org/officeDocument/2006/relationships">
  <dimension ref="A1:AA49"/>
  <sheetViews>
    <sheetView view="pageBreakPreview" zoomScale="70" zoomScaleSheetLayoutView="70" zoomScalePageLayoutView="0" workbookViewId="0" topLeftCell="A1">
      <selection activeCell="P2" sqref="P2:P3"/>
    </sheetView>
  </sheetViews>
  <sheetFormatPr defaultColWidth="12" defaultRowHeight="11.25"/>
  <cols>
    <col min="1" max="1" width="5.16015625" style="2" customWidth="1"/>
    <col min="2" max="3" width="10.83203125" style="2" customWidth="1"/>
    <col min="4" max="4" width="12.66015625" style="2" customWidth="1"/>
    <col min="5" max="5" width="13.83203125" style="2" customWidth="1"/>
    <col min="6" max="6" width="12.66015625" style="2" customWidth="1"/>
    <col min="7" max="9" width="5.83203125" style="2" customWidth="1"/>
    <col min="10" max="10" width="13.83203125" style="2" customWidth="1"/>
    <col min="11" max="11" width="12.66015625" style="2" customWidth="1"/>
    <col min="12" max="14" width="5.83203125" style="2" customWidth="1"/>
    <col min="15" max="15" width="13.83203125" style="2" customWidth="1"/>
    <col min="16" max="16" width="12.66015625" style="2" customWidth="1"/>
    <col min="17" max="19" width="5.83203125" style="2" customWidth="1"/>
    <col min="20" max="20" width="12.66015625" style="2" customWidth="1"/>
    <col min="21" max="21" width="18.83203125" style="2" customWidth="1"/>
    <col min="22" max="25" width="14" style="2" customWidth="1"/>
    <col min="26" max="26" width="12" style="2" customWidth="1"/>
    <col min="27" max="27" width="12" style="9" customWidth="1"/>
    <col min="28" max="16384" width="12" style="2" customWidth="1"/>
  </cols>
  <sheetData>
    <row r="1" spans="1:21" ht="19.5" customHeight="1">
      <c r="A1" s="11" t="s">
        <v>5</v>
      </c>
      <c r="B1" s="11"/>
      <c r="U1" s="58"/>
    </row>
    <row r="2" spans="1:26" ht="19.5" customHeight="1">
      <c r="A2" s="10"/>
      <c r="B2" s="10"/>
      <c r="C2" s="10"/>
      <c r="D2" s="10"/>
      <c r="E2" s="197" t="s">
        <v>0</v>
      </c>
      <c r="F2" s="197"/>
      <c r="H2" s="12"/>
      <c r="I2" s="12"/>
      <c r="J2" s="12"/>
      <c r="K2" s="198" t="s">
        <v>6</v>
      </c>
      <c r="L2" s="198"/>
      <c r="M2" s="198"/>
      <c r="N2" s="198"/>
      <c r="O2" s="198"/>
      <c r="P2" s="199"/>
      <c r="Q2" s="200" t="s">
        <v>7</v>
      </c>
      <c r="R2" s="202">
        <v>1</v>
      </c>
      <c r="S2" s="200" t="s">
        <v>8</v>
      </c>
      <c r="T2" s="10"/>
      <c r="U2" s="10"/>
      <c r="V2" s="39" t="s">
        <v>2</v>
      </c>
      <c r="W2" s="84"/>
      <c r="X2" s="72"/>
      <c r="Y2" s="72"/>
      <c r="Z2" s="10"/>
    </row>
    <row r="3" spans="1:25" ht="19.5" customHeight="1">
      <c r="A3" s="10"/>
      <c r="B3" s="10"/>
      <c r="C3" s="10"/>
      <c r="D3" s="10"/>
      <c r="E3" s="197"/>
      <c r="F3" s="197"/>
      <c r="H3" s="12"/>
      <c r="I3" s="12"/>
      <c r="J3" s="12"/>
      <c r="K3" s="198"/>
      <c r="L3" s="198"/>
      <c r="M3" s="198"/>
      <c r="N3" s="198"/>
      <c r="O3" s="198"/>
      <c r="P3" s="199"/>
      <c r="Q3" s="200"/>
      <c r="R3" s="202"/>
      <c r="S3" s="200"/>
      <c r="T3" s="10"/>
      <c r="U3" s="10"/>
      <c r="V3" s="40" t="s">
        <v>9</v>
      </c>
      <c r="W3" s="181"/>
      <c r="X3" s="181"/>
      <c r="Y3" s="181"/>
    </row>
    <row r="4" spans="1:25" ht="19.5" customHeight="1">
      <c r="A4" s="10"/>
      <c r="B4" s="10"/>
      <c r="C4" s="10"/>
      <c r="D4" s="10"/>
      <c r="E4" s="10"/>
      <c r="F4" s="10"/>
      <c r="G4" s="10"/>
      <c r="H4" s="10"/>
      <c r="I4" s="10"/>
      <c r="J4" s="10"/>
      <c r="K4" s="10"/>
      <c r="L4" s="10"/>
      <c r="M4" s="10"/>
      <c r="N4" s="10"/>
      <c r="O4" s="10"/>
      <c r="P4" s="10"/>
      <c r="Q4" s="10"/>
      <c r="R4" s="10"/>
      <c r="S4" s="10"/>
      <c r="T4" s="10"/>
      <c r="U4" s="10"/>
      <c r="V4" s="73" t="s">
        <v>10</v>
      </c>
      <c r="W4" s="181"/>
      <c r="X4" s="181"/>
      <c r="Y4" s="181"/>
    </row>
    <row r="5" spans="1:25" ht="12" customHeight="1">
      <c r="A5" s="10"/>
      <c r="B5" s="10"/>
      <c r="C5" s="10"/>
      <c r="D5" s="10"/>
      <c r="E5" s="10"/>
      <c r="F5" s="10"/>
      <c r="G5" s="10"/>
      <c r="H5" s="10"/>
      <c r="I5" s="10"/>
      <c r="J5" s="10"/>
      <c r="K5" s="10"/>
      <c r="L5" s="10"/>
      <c r="M5" s="10"/>
      <c r="N5" s="10"/>
      <c r="O5" s="10"/>
      <c r="P5" s="10"/>
      <c r="Q5" s="10"/>
      <c r="R5" s="10"/>
      <c r="S5" s="10"/>
      <c r="T5" s="10"/>
      <c r="U5" s="10"/>
      <c r="V5" s="75"/>
      <c r="W5" s="76"/>
      <c r="X5" s="76"/>
      <c r="Y5" s="77"/>
    </row>
    <row r="6" spans="1:25" ht="19.5" customHeight="1">
      <c r="A6" s="10"/>
      <c r="B6" s="10"/>
      <c r="C6" s="10"/>
      <c r="D6" s="10"/>
      <c r="E6" s="10"/>
      <c r="F6" s="10"/>
      <c r="G6" s="10"/>
      <c r="H6" s="10"/>
      <c r="I6" s="10"/>
      <c r="J6" s="10"/>
      <c r="K6" s="10"/>
      <c r="L6" s="10"/>
      <c r="M6" s="10"/>
      <c r="N6" s="10"/>
      <c r="O6" s="10"/>
      <c r="P6" s="10"/>
      <c r="Q6" s="10"/>
      <c r="R6" s="10"/>
      <c r="S6" s="10"/>
      <c r="T6" s="10"/>
      <c r="U6" s="10"/>
      <c r="V6" s="39" t="s">
        <v>108</v>
      </c>
      <c r="W6" s="74" t="s">
        <v>114</v>
      </c>
      <c r="X6" s="74" t="s">
        <v>115</v>
      </c>
      <c r="Y6" s="74" t="s">
        <v>116</v>
      </c>
    </row>
    <row r="7" spans="1:25" ht="19.5" customHeight="1" thickBot="1">
      <c r="A7" s="10"/>
      <c r="B7" s="10"/>
      <c r="C7" s="10"/>
      <c r="D7" s="10"/>
      <c r="E7" s="10"/>
      <c r="F7" s="10"/>
      <c r="G7" s="10"/>
      <c r="H7" s="10"/>
      <c r="I7" s="10"/>
      <c r="J7" s="10"/>
      <c r="K7" s="10"/>
      <c r="L7" s="10"/>
      <c r="M7" s="10"/>
      <c r="N7" s="10"/>
      <c r="O7" s="10"/>
      <c r="P7" s="10"/>
      <c r="Q7" s="10"/>
      <c r="R7" s="10"/>
      <c r="S7" s="10"/>
      <c r="T7" s="10"/>
      <c r="U7" s="10"/>
      <c r="V7" s="78" t="s">
        <v>109</v>
      </c>
      <c r="W7" s="83"/>
      <c r="X7" s="83"/>
      <c r="Y7" s="83"/>
    </row>
    <row r="8" spans="1:25" ht="19.5" customHeight="1" thickTop="1">
      <c r="A8" s="182" t="s">
        <v>27</v>
      </c>
      <c r="B8" s="184" t="s">
        <v>31</v>
      </c>
      <c r="C8" s="185"/>
      <c r="D8" s="13" t="s">
        <v>32</v>
      </c>
      <c r="E8" s="13" t="s">
        <v>78</v>
      </c>
      <c r="F8" s="184" t="s">
        <v>75</v>
      </c>
      <c r="G8" s="188"/>
      <c r="H8" s="188"/>
      <c r="I8" s="185"/>
      <c r="J8" s="13" t="s">
        <v>79</v>
      </c>
      <c r="K8" s="184" t="s">
        <v>76</v>
      </c>
      <c r="L8" s="188"/>
      <c r="M8" s="188"/>
      <c r="N8" s="185"/>
      <c r="O8" s="13" t="s">
        <v>80</v>
      </c>
      <c r="P8" s="184" t="s">
        <v>77</v>
      </c>
      <c r="Q8" s="188"/>
      <c r="R8" s="188"/>
      <c r="S8" s="189"/>
      <c r="T8" s="190" t="s">
        <v>33</v>
      </c>
      <c r="U8" s="192" t="s">
        <v>29</v>
      </c>
      <c r="V8" s="188"/>
      <c r="W8" s="188"/>
      <c r="X8" s="188"/>
      <c r="Y8" s="193"/>
    </row>
    <row r="9" spans="1:25" ht="19.5" customHeight="1">
      <c r="A9" s="154"/>
      <c r="B9" s="186"/>
      <c r="C9" s="187"/>
      <c r="D9" s="14" t="s">
        <v>11</v>
      </c>
      <c r="E9" s="14" t="s">
        <v>12</v>
      </c>
      <c r="F9" s="15" t="s">
        <v>13</v>
      </c>
      <c r="G9" s="17"/>
      <c r="H9" s="18"/>
      <c r="I9" s="18"/>
      <c r="J9" s="14" t="s">
        <v>12</v>
      </c>
      <c r="K9" s="15" t="s">
        <v>13</v>
      </c>
      <c r="L9" s="17"/>
      <c r="M9" s="18"/>
      <c r="N9" s="18"/>
      <c r="O9" s="14" t="s">
        <v>12</v>
      </c>
      <c r="P9" s="15" t="s">
        <v>13</v>
      </c>
      <c r="Q9" s="17"/>
      <c r="R9" s="18"/>
      <c r="S9" s="18"/>
      <c r="T9" s="191"/>
      <c r="U9" s="194"/>
      <c r="V9" s="195"/>
      <c r="W9" s="195"/>
      <c r="X9" s="195"/>
      <c r="Y9" s="196"/>
    </row>
    <row r="10" spans="1:25" ht="19.5" customHeight="1">
      <c r="A10" s="154"/>
      <c r="B10" s="48">
        <f aca="true" t="shared" si="0" ref="B10:B37">IF(AND(ISNUMBER($P$2),ISNUMBER($R$2)),DATE($P$2,$R$2,ROW()-9),TRIM(BA10))</f>
      </c>
      <c r="C10" s="49">
        <f aca="true" t="shared" si="1" ref="C10:C40">IF(ISNUMBER(B10),"（"&amp;IF(WEEKDAY(B10)=1,"日",IF(WEEKDAY(B10)=2,"月",IF(WEEKDAY(B10)=3,"火",IF(WEEKDAY(B10)=4,"水",IF(WEEKDAY(B10)=5,"木",IF(WEEKDAY(B10)=6,"金","土"))))))&amp;"）",TRIM(BB10))</f>
      </c>
      <c r="D10" s="34"/>
      <c r="E10" s="85">
        <f aca="true" t="shared" si="2" ref="E10:E40">IF(ISNUMBER(D10),(F10/D10)*1000,TRIM(AA10))</f>
      </c>
      <c r="F10" s="71"/>
      <c r="G10" s="19"/>
      <c r="H10" s="20"/>
      <c r="I10" s="20"/>
      <c r="J10" s="44">
        <f aca="true" t="shared" si="3" ref="J10:J40">IF(ISNUMBER(D10),(K10/D10)*1000,TRIM(AA10))</f>
      </c>
      <c r="K10" s="71"/>
      <c r="L10" s="19"/>
      <c r="M10" s="20"/>
      <c r="N10" s="20"/>
      <c r="O10" s="87">
        <f aca="true" t="shared" si="4" ref="O10:O40">IF(ISNUMBER(D10),(P10/D10)*1000,TRIM(AA10))</f>
      </c>
      <c r="P10" s="36"/>
      <c r="Q10" s="21"/>
      <c r="R10" s="22"/>
      <c r="S10" s="22"/>
      <c r="T10" s="38"/>
      <c r="U10" s="179" t="s">
        <v>34</v>
      </c>
      <c r="V10" s="175"/>
      <c r="W10" s="175"/>
      <c r="X10" s="175"/>
      <c r="Y10" s="177"/>
    </row>
    <row r="11" spans="1:25" ht="19.5" customHeight="1">
      <c r="A11" s="154"/>
      <c r="B11" s="48">
        <f t="shared" si="0"/>
      </c>
      <c r="C11" s="49">
        <f t="shared" si="1"/>
      </c>
      <c r="D11" s="34"/>
      <c r="E11" s="85">
        <f t="shared" si="2"/>
      </c>
      <c r="F11" s="71"/>
      <c r="G11" s="19"/>
      <c r="H11" s="20"/>
      <c r="I11" s="20"/>
      <c r="J11" s="44">
        <f t="shared" si="3"/>
      </c>
      <c r="K11" s="71"/>
      <c r="L11" s="19" t="s">
        <v>92</v>
      </c>
      <c r="M11" s="20"/>
      <c r="N11" s="20"/>
      <c r="O11" s="87">
        <f t="shared" si="4"/>
      </c>
      <c r="P11" s="36"/>
      <c r="Q11" s="21"/>
      <c r="R11" s="22"/>
      <c r="S11" s="22"/>
      <c r="T11" s="38"/>
      <c r="U11" s="180"/>
      <c r="V11" s="176"/>
      <c r="W11" s="176"/>
      <c r="X11" s="176"/>
      <c r="Y11" s="178"/>
    </row>
    <row r="12" spans="1:25" ht="19.5" customHeight="1">
      <c r="A12" s="154"/>
      <c r="B12" s="48">
        <f t="shared" si="0"/>
      </c>
      <c r="C12" s="49">
        <f t="shared" si="1"/>
      </c>
      <c r="D12" s="34"/>
      <c r="E12" s="85">
        <f t="shared" si="2"/>
      </c>
      <c r="F12" s="71"/>
      <c r="G12" s="19"/>
      <c r="H12" s="20"/>
      <c r="I12" s="20"/>
      <c r="J12" s="44">
        <f t="shared" si="3"/>
      </c>
      <c r="K12" s="71"/>
      <c r="L12" s="19"/>
      <c r="M12" s="20"/>
      <c r="N12" s="20"/>
      <c r="O12" s="87">
        <f t="shared" si="4"/>
      </c>
      <c r="P12" s="36"/>
      <c r="Q12" s="21"/>
      <c r="R12" s="22"/>
      <c r="S12" s="22"/>
      <c r="T12" s="38"/>
      <c r="U12" s="179" t="s">
        <v>35</v>
      </c>
      <c r="V12" s="175"/>
      <c r="W12" s="175"/>
      <c r="X12" s="175"/>
      <c r="Y12" s="177"/>
    </row>
    <row r="13" spans="1:25" ht="19.5" customHeight="1">
      <c r="A13" s="154"/>
      <c r="B13" s="48">
        <f t="shared" si="0"/>
      </c>
      <c r="C13" s="49">
        <f t="shared" si="1"/>
      </c>
      <c r="D13" s="34"/>
      <c r="E13" s="85">
        <f t="shared" si="2"/>
      </c>
      <c r="F13" s="71"/>
      <c r="G13" s="19"/>
      <c r="H13" s="20"/>
      <c r="I13" s="20"/>
      <c r="J13" s="44">
        <f t="shared" si="3"/>
      </c>
      <c r="K13" s="71"/>
      <c r="L13" s="19"/>
      <c r="M13" s="20"/>
      <c r="N13" s="20"/>
      <c r="O13" s="87">
        <f t="shared" si="4"/>
      </c>
      <c r="P13" s="36"/>
      <c r="Q13" s="21"/>
      <c r="R13" s="22"/>
      <c r="S13" s="22"/>
      <c r="T13" s="38"/>
      <c r="U13" s="180"/>
      <c r="V13" s="176"/>
      <c r="W13" s="176"/>
      <c r="X13" s="176"/>
      <c r="Y13" s="178"/>
    </row>
    <row r="14" spans="1:25" ht="19.5" customHeight="1">
      <c r="A14" s="154"/>
      <c r="B14" s="48">
        <f t="shared" si="0"/>
      </c>
      <c r="C14" s="49">
        <f t="shared" si="1"/>
      </c>
      <c r="D14" s="34"/>
      <c r="E14" s="85">
        <f t="shared" si="2"/>
      </c>
      <c r="F14" s="71"/>
      <c r="G14" s="19"/>
      <c r="H14" s="20"/>
      <c r="I14" s="20"/>
      <c r="J14" s="44">
        <f t="shared" si="3"/>
      </c>
      <c r="K14" s="71"/>
      <c r="L14" s="19"/>
      <c r="M14" s="20"/>
      <c r="N14" s="20"/>
      <c r="O14" s="87">
        <f t="shared" si="4"/>
      </c>
      <c r="P14" s="36"/>
      <c r="Q14" s="21"/>
      <c r="R14" s="22"/>
      <c r="S14" s="22"/>
      <c r="T14" s="38"/>
      <c r="U14" s="50" t="s">
        <v>36</v>
      </c>
      <c r="V14" s="171"/>
      <c r="W14" s="171"/>
      <c r="X14" s="171"/>
      <c r="Y14" s="173"/>
    </row>
    <row r="15" spans="1:25" ht="19.5" customHeight="1">
      <c r="A15" s="154"/>
      <c r="B15" s="48">
        <f t="shared" si="0"/>
      </c>
      <c r="C15" s="49">
        <f t="shared" si="1"/>
      </c>
      <c r="D15" s="34"/>
      <c r="E15" s="85">
        <f t="shared" si="2"/>
      </c>
      <c r="F15" s="71"/>
      <c r="G15" s="19"/>
      <c r="H15" s="20"/>
      <c r="I15" s="20"/>
      <c r="J15" s="44">
        <f t="shared" si="3"/>
      </c>
      <c r="K15" s="71"/>
      <c r="L15" s="19"/>
      <c r="M15" s="20"/>
      <c r="N15" s="20"/>
      <c r="O15" s="87">
        <f t="shared" si="4"/>
      </c>
      <c r="P15" s="36"/>
      <c r="Q15" s="21"/>
      <c r="R15" s="22"/>
      <c r="S15" s="22"/>
      <c r="T15" s="38"/>
      <c r="U15" s="51" t="s">
        <v>48</v>
      </c>
      <c r="V15" s="172"/>
      <c r="W15" s="172"/>
      <c r="X15" s="172"/>
      <c r="Y15" s="174"/>
    </row>
    <row r="16" spans="1:25" ht="19.5" customHeight="1">
      <c r="A16" s="154"/>
      <c r="B16" s="48">
        <f t="shared" si="0"/>
      </c>
      <c r="C16" s="49">
        <f t="shared" si="1"/>
      </c>
      <c r="D16" s="34"/>
      <c r="E16" s="85">
        <f t="shared" si="2"/>
      </c>
      <c r="F16" s="71"/>
      <c r="G16" s="19"/>
      <c r="H16" s="20"/>
      <c r="I16" s="20"/>
      <c r="J16" s="44">
        <f t="shared" si="3"/>
      </c>
      <c r="K16" s="71"/>
      <c r="L16" s="19"/>
      <c r="M16" s="20"/>
      <c r="N16" s="20"/>
      <c r="O16" s="87">
        <f t="shared" si="4"/>
      </c>
      <c r="P16" s="36"/>
      <c r="Q16" s="21"/>
      <c r="R16" s="22"/>
      <c r="S16" s="22"/>
      <c r="T16" s="38"/>
      <c r="U16" s="52" t="s">
        <v>93</v>
      </c>
      <c r="V16" s="167"/>
      <c r="W16" s="167"/>
      <c r="X16" s="167"/>
      <c r="Y16" s="169"/>
    </row>
    <row r="17" spans="1:25" ht="19.5" customHeight="1">
      <c r="A17" s="154"/>
      <c r="B17" s="48">
        <f t="shared" si="0"/>
      </c>
      <c r="C17" s="49">
        <f t="shared" si="1"/>
      </c>
      <c r="D17" s="34"/>
      <c r="E17" s="85">
        <f t="shared" si="2"/>
      </c>
      <c r="F17" s="71"/>
      <c r="G17" s="19"/>
      <c r="H17" s="20"/>
      <c r="I17" s="20"/>
      <c r="J17" s="44">
        <f t="shared" si="3"/>
      </c>
      <c r="K17" s="71"/>
      <c r="L17" s="19"/>
      <c r="M17" s="20"/>
      <c r="N17" s="20"/>
      <c r="O17" s="87">
        <f t="shared" si="4"/>
      </c>
      <c r="P17" s="36"/>
      <c r="Q17" s="21"/>
      <c r="R17" s="22"/>
      <c r="S17" s="22"/>
      <c r="T17" s="38"/>
      <c r="U17" s="51" t="s">
        <v>94</v>
      </c>
      <c r="V17" s="168"/>
      <c r="W17" s="168"/>
      <c r="X17" s="168"/>
      <c r="Y17" s="170"/>
    </row>
    <row r="18" spans="1:25" ht="19.5" customHeight="1">
      <c r="A18" s="154"/>
      <c r="B18" s="48">
        <f t="shared" si="0"/>
      </c>
      <c r="C18" s="49">
        <f t="shared" si="1"/>
      </c>
      <c r="D18" s="34"/>
      <c r="E18" s="85">
        <f t="shared" si="2"/>
      </c>
      <c r="F18" s="71"/>
      <c r="G18" s="19"/>
      <c r="H18" s="20"/>
      <c r="I18" s="20"/>
      <c r="J18" s="44">
        <f t="shared" si="3"/>
      </c>
      <c r="K18" s="71"/>
      <c r="L18" s="19"/>
      <c r="M18" s="20"/>
      <c r="N18" s="20"/>
      <c r="O18" s="87">
        <f t="shared" si="4"/>
      </c>
      <c r="P18" s="36"/>
      <c r="Q18" s="21"/>
      <c r="R18" s="22"/>
      <c r="S18" s="22"/>
      <c r="T18" s="38"/>
      <c r="U18" s="52" t="s">
        <v>95</v>
      </c>
      <c r="V18" s="167"/>
      <c r="W18" s="167"/>
      <c r="X18" s="167"/>
      <c r="Y18" s="169"/>
    </row>
    <row r="19" spans="1:25" ht="19.5" customHeight="1">
      <c r="A19" s="154"/>
      <c r="B19" s="48">
        <f t="shared" si="0"/>
      </c>
      <c r="C19" s="49">
        <f t="shared" si="1"/>
      </c>
      <c r="D19" s="34"/>
      <c r="E19" s="85">
        <f t="shared" si="2"/>
      </c>
      <c r="F19" s="71"/>
      <c r="G19" s="19"/>
      <c r="H19" s="20"/>
      <c r="I19" s="20"/>
      <c r="J19" s="44">
        <f t="shared" si="3"/>
      </c>
      <c r="K19" s="71"/>
      <c r="L19" s="19"/>
      <c r="M19" s="20"/>
      <c r="N19" s="20"/>
      <c r="O19" s="87">
        <f t="shared" si="4"/>
      </c>
      <c r="P19" s="36"/>
      <c r="Q19" s="21"/>
      <c r="R19" s="22"/>
      <c r="S19" s="22"/>
      <c r="T19" s="38"/>
      <c r="U19" s="51" t="s">
        <v>94</v>
      </c>
      <c r="V19" s="168"/>
      <c r="W19" s="168"/>
      <c r="X19" s="168"/>
      <c r="Y19" s="170"/>
    </row>
    <row r="20" spans="1:25" ht="19.5" customHeight="1">
      <c r="A20" s="154"/>
      <c r="B20" s="48">
        <f t="shared" si="0"/>
      </c>
      <c r="C20" s="49">
        <f t="shared" si="1"/>
      </c>
      <c r="D20" s="34"/>
      <c r="E20" s="85">
        <f t="shared" si="2"/>
      </c>
      <c r="F20" s="71"/>
      <c r="G20" s="19"/>
      <c r="H20" s="20"/>
      <c r="I20" s="20"/>
      <c r="J20" s="44">
        <f t="shared" si="3"/>
      </c>
      <c r="K20" s="71"/>
      <c r="L20" s="19"/>
      <c r="M20" s="20"/>
      <c r="N20" s="20"/>
      <c r="O20" s="87">
        <f t="shared" si="4"/>
      </c>
      <c r="P20" s="36"/>
      <c r="Q20" s="21"/>
      <c r="R20" s="22"/>
      <c r="S20" s="22"/>
      <c r="T20" s="38"/>
      <c r="U20" s="52" t="s">
        <v>96</v>
      </c>
      <c r="V20" s="167"/>
      <c r="W20" s="167"/>
      <c r="X20" s="167"/>
      <c r="Y20" s="169"/>
    </row>
    <row r="21" spans="1:25" ht="19.5" customHeight="1">
      <c r="A21" s="154"/>
      <c r="B21" s="48">
        <f t="shared" si="0"/>
      </c>
      <c r="C21" s="49">
        <f t="shared" si="1"/>
      </c>
      <c r="D21" s="34"/>
      <c r="E21" s="85">
        <f t="shared" si="2"/>
      </c>
      <c r="F21" s="71"/>
      <c r="G21" s="19"/>
      <c r="H21" s="20"/>
      <c r="I21" s="20"/>
      <c r="J21" s="44">
        <f t="shared" si="3"/>
      </c>
      <c r="K21" s="71"/>
      <c r="L21" s="19"/>
      <c r="M21" s="20"/>
      <c r="N21" s="20"/>
      <c r="O21" s="87">
        <f t="shared" si="4"/>
      </c>
      <c r="P21" s="36"/>
      <c r="Q21" s="21"/>
      <c r="R21" s="22"/>
      <c r="S21" s="22"/>
      <c r="T21" s="38"/>
      <c r="U21" s="51" t="s">
        <v>94</v>
      </c>
      <c r="V21" s="168"/>
      <c r="W21" s="168"/>
      <c r="X21" s="168"/>
      <c r="Y21" s="170"/>
    </row>
    <row r="22" spans="1:25" ht="19.5" customHeight="1">
      <c r="A22" s="154"/>
      <c r="B22" s="48">
        <f t="shared" si="0"/>
      </c>
      <c r="C22" s="49">
        <f t="shared" si="1"/>
      </c>
      <c r="D22" s="34"/>
      <c r="E22" s="85">
        <f t="shared" si="2"/>
      </c>
      <c r="F22" s="71"/>
      <c r="G22" s="19"/>
      <c r="H22" s="20"/>
      <c r="I22" s="20"/>
      <c r="J22" s="44">
        <f t="shared" si="3"/>
      </c>
      <c r="K22" s="71"/>
      <c r="L22" s="19"/>
      <c r="M22" s="20"/>
      <c r="N22" s="20"/>
      <c r="O22" s="87">
        <f t="shared" si="4"/>
      </c>
      <c r="P22" s="36"/>
      <c r="Q22" s="21"/>
      <c r="R22" s="22"/>
      <c r="S22" s="22"/>
      <c r="T22" s="38"/>
      <c r="U22" s="52" t="s">
        <v>97</v>
      </c>
      <c r="V22" s="171"/>
      <c r="W22" s="171"/>
      <c r="X22" s="171"/>
      <c r="Y22" s="173"/>
    </row>
    <row r="23" spans="1:25" ht="19.5" customHeight="1">
      <c r="A23" s="154"/>
      <c r="B23" s="48">
        <f t="shared" si="0"/>
      </c>
      <c r="C23" s="49">
        <f t="shared" si="1"/>
      </c>
      <c r="D23" s="34"/>
      <c r="E23" s="85">
        <f t="shared" si="2"/>
      </c>
      <c r="F23" s="71"/>
      <c r="G23" s="19"/>
      <c r="H23" s="20"/>
      <c r="I23" s="20"/>
      <c r="J23" s="44">
        <f t="shared" si="3"/>
      </c>
      <c r="K23" s="71"/>
      <c r="L23" s="19"/>
      <c r="M23" s="20"/>
      <c r="N23" s="20"/>
      <c r="O23" s="87">
        <f t="shared" si="4"/>
      </c>
      <c r="P23" s="36"/>
      <c r="Q23" s="21"/>
      <c r="R23" s="22"/>
      <c r="S23" s="22"/>
      <c r="T23" s="38"/>
      <c r="U23" s="51" t="s">
        <v>94</v>
      </c>
      <c r="V23" s="172"/>
      <c r="W23" s="172"/>
      <c r="X23" s="172"/>
      <c r="Y23" s="174"/>
    </row>
    <row r="24" spans="1:25" ht="19.5" customHeight="1">
      <c r="A24" s="154"/>
      <c r="B24" s="48">
        <f t="shared" si="0"/>
      </c>
      <c r="C24" s="49">
        <f t="shared" si="1"/>
      </c>
      <c r="D24" s="34"/>
      <c r="E24" s="85">
        <f t="shared" si="2"/>
      </c>
      <c r="F24" s="71"/>
      <c r="G24" s="19"/>
      <c r="H24" s="20"/>
      <c r="I24" s="20"/>
      <c r="J24" s="44">
        <f t="shared" si="3"/>
      </c>
      <c r="K24" s="71"/>
      <c r="L24" s="19"/>
      <c r="M24" s="20"/>
      <c r="N24" s="20"/>
      <c r="O24" s="87">
        <f t="shared" si="4"/>
      </c>
      <c r="P24" s="36"/>
      <c r="Q24" s="21"/>
      <c r="R24" s="22"/>
      <c r="S24" s="22"/>
      <c r="T24" s="38"/>
      <c r="U24" s="50" t="s">
        <v>41</v>
      </c>
      <c r="V24" s="171"/>
      <c r="W24" s="171"/>
      <c r="X24" s="171"/>
      <c r="Y24" s="173"/>
    </row>
    <row r="25" spans="1:25" ht="19.5" customHeight="1">
      <c r="A25" s="154"/>
      <c r="B25" s="48">
        <f t="shared" si="0"/>
      </c>
      <c r="C25" s="49">
        <f t="shared" si="1"/>
      </c>
      <c r="D25" s="34"/>
      <c r="E25" s="85">
        <f t="shared" si="2"/>
      </c>
      <c r="F25" s="71"/>
      <c r="G25" s="19"/>
      <c r="H25" s="20"/>
      <c r="I25" s="20"/>
      <c r="J25" s="44">
        <f t="shared" si="3"/>
      </c>
      <c r="K25" s="71"/>
      <c r="L25" s="19"/>
      <c r="M25" s="20"/>
      <c r="N25" s="20"/>
      <c r="O25" s="87">
        <f t="shared" si="4"/>
      </c>
      <c r="P25" s="36"/>
      <c r="Q25" s="21"/>
      <c r="R25" s="22"/>
      <c r="S25" s="22"/>
      <c r="T25" s="38"/>
      <c r="U25" s="51" t="s">
        <v>50</v>
      </c>
      <c r="V25" s="172"/>
      <c r="W25" s="172"/>
      <c r="X25" s="172"/>
      <c r="Y25" s="174"/>
    </row>
    <row r="26" spans="1:25" ht="19.5" customHeight="1">
      <c r="A26" s="154"/>
      <c r="B26" s="48">
        <f t="shared" si="0"/>
      </c>
      <c r="C26" s="49">
        <f t="shared" si="1"/>
      </c>
      <c r="D26" s="34"/>
      <c r="E26" s="85">
        <f t="shared" si="2"/>
      </c>
      <c r="F26" s="71"/>
      <c r="G26" s="19"/>
      <c r="H26" s="20"/>
      <c r="I26" s="20"/>
      <c r="J26" s="44">
        <f t="shared" si="3"/>
      </c>
      <c r="K26" s="71"/>
      <c r="L26" s="19"/>
      <c r="M26" s="20"/>
      <c r="N26" s="20"/>
      <c r="O26" s="87">
        <f t="shared" si="4"/>
      </c>
      <c r="P26" s="36"/>
      <c r="Q26" s="21"/>
      <c r="R26" s="22"/>
      <c r="S26" s="22"/>
      <c r="T26" s="38"/>
      <c r="U26" s="52" t="s">
        <v>42</v>
      </c>
      <c r="V26" s="167"/>
      <c r="W26" s="167"/>
      <c r="X26" s="167"/>
      <c r="Y26" s="169"/>
    </row>
    <row r="27" spans="1:25" ht="19.5" customHeight="1">
      <c r="A27" s="154"/>
      <c r="B27" s="48">
        <f t="shared" si="0"/>
      </c>
      <c r="C27" s="49">
        <f t="shared" si="1"/>
      </c>
      <c r="D27" s="34"/>
      <c r="E27" s="85">
        <f t="shared" si="2"/>
      </c>
      <c r="F27" s="71"/>
      <c r="G27" s="19"/>
      <c r="H27" s="20"/>
      <c r="I27" s="20"/>
      <c r="J27" s="44">
        <f t="shared" si="3"/>
      </c>
      <c r="K27" s="71"/>
      <c r="L27" s="19"/>
      <c r="M27" s="20"/>
      <c r="N27" s="20"/>
      <c r="O27" s="87">
        <f t="shared" si="4"/>
      </c>
      <c r="P27" s="36"/>
      <c r="Q27" s="21"/>
      <c r="R27" s="22"/>
      <c r="S27" s="22"/>
      <c r="T27" s="38"/>
      <c r="U27" s="51" t="s">
        <v>98</v>
      </c>
      <c r="V27" s="168"/>
      <c r="W27" s="168"/>
      <c r="X27" s="168"/>
      <c r="Y27" s="170"/>
    </row>
    <row r="28" spans="1:25" ht="19.5" customHeight="1">
      <c r="A28" s="154"/>
      <c r="B28" s="48">
        <f t="shared" si="0"/>
      </c>
      <c r="C28" s="49">
        <f t="shared" si="1"/>
      </c>
      <c r="D28" s="34"/>
      <c r="E28" s="85">
        <f t="shared" si="2"/>
      </c>
      <c r="F28" s="71"/>
      <c r="G28" s="19"/>
      <c r="H28" s="20"/>
      <c r="I28" s="20"/>
      <c r="J28" s="44">
        <f t="shared" si="3"/>
      </c>
      <c r="K28" s="71"/>
      <c r="L28" s="19"/>
      <c r="M28" s="20"/>
      <c r="N28" s="20"/>
      <c r="O28" s="87">
        <f t="shared" si="4"/>
      </c>
      <c r="P28" s="36"/>
      <c r="Q28" s="21"/>
      <c r="R28" s="22"/>
      <c r="S28" s="22"/>
      <c r="T28" s="38"/>
      <c r="U28" s="52" t="s">
        <v>99</v>
      </c>
      <c r="V28" s="167"/>
      <c r="W28" s="167"/>
      <c r="X28" s="167"/>
      <c r="Y28" s="169"/>
    </row>
    <row r="29" spans="1:25" ht="19.5" customHeight="1">
      <c r="A29" s="154"/>
      <c r="B29" s="48">
        <f t="shared" si="0"/>
      </c>
      <c r="C29" s="49">
        <f t="shared" si="1"/>
      </c>
      <c r="D29" s="34"/>
      <c r="E29" s="85">
        <f t="shared" si="2"/>
      </c>
      <c r="F29" s="71"/>
      <c r="G29" s="19"/>
      <c r="H29" s="20"/>
      <c r="I29" s="20"/>
      <c r="J29" s="44">
        <f t="shared" si="3"/>
      </c>
      <c r="K29" s="71"/>
      <c r="L29" s="19"/>
      <c r="M29" s="20"/>
      <c r="N29" s="20"/>
      <c r="O29" s="87">
        <f t="shared" si="4"/>
      </c>
      <c r="P29" s="36"/>
      <c r="Q29" s="21"/>
      <c r="R29" s="22"/>
      <c r="S29" s="22"/>
      <c r="T29" s="38"/>
      <c r="U29" s="51" t="s">
        <v>98</v>
      </c>
      <c r="V29" s="168"/>
      <c r="W29" s="168"/>
      <c r="X29" s="168"/>
      <c r="Y29" s="170"/>
    </row>
    <row r="30" spans="1:25" ht="19.5" customHeight="1">
      <c r="A30" s="154"/>
      <c r="B30" s="48">
        <f t="shared" si="0"/>
      </c>
      <c r="C30" s="49">
        <f t="shared" si="1"/>
      </c>
      <c r="D30" s="34"/>
      <c r="E30" s="85">
        <f t="shared" si="2"/>
      </c>
      <c r="F30" s="71"/>
      <c r="G30" s="19"/>
      <c r="H30" s="20"/>
      <c r="I30" s="20"/>
      <c r="J30" s="44">
        <f t="shared" si="3"/>
      </c>
      <c r="K30" s="71"/>
      <c r="L30" s="19"/>
      <c r="M30" s="20"/>
      <c r="N30" s="20"/>
      <c r="O30" s="87">
        <f t="shared" si="4"/>
      </c>
      <c r="P30" s="36"/>
      <c r="Q30" s="21"/>
      <c r="R30" s="22"/>
      <c r="S30" s="22"/>
      <c r="T30" s="38"/>
      <c r="U30" s="52" t="s">
        <v>100</v>
      </c>
      <c r="V30" s="149"/>
      <c r="W30" s="149"/>
      <c r="X30" s="149"/>
      <c r="Y30" s="151"/>
    </row>
    <row r="31" spans="1:25" ht="19.5" customHeight="1" thickBot="1">
      <c r="A31" s="154"/>
      <c r="B31" s="48">
        <f t="shared" si="0"/>
      </c>
      <c r="C31" s="49">
        <f t="shared" si="1"/>
      </c>
      <c r="D31" s="34"/>
      <c r="E31" s="85">
        <f t="shared" si="2"/>
      </c>
      <c r="F31" s="71"/>
      <c r="G31" s="19"/>
      <c r="H31" s="20"/>
      <c r="I31" s="20"/>
      <c r="J31" s="44">
        <f t="shared" si="3"/>
      </c>
      <c r="K31" s="71"/>
      <c r="L31" s="19"/>
      <c r="M31" s="20"/>
      <c r="N31" s="20"/>
      <c r="O31" s="87">
        <f t="shared" si="4"/>
      </c>
      <c r="P31" s="36"/>
      <c r="Q31" s="21"/>
      <c r="R31" s="22"/>
      <c r="S31" s="22"/>
      <c r="T31" s="38"/>
      <c r="U31" s="51" t="s">
        <v>98</v>
      </c>
      <c r="V31" s="150"/>
      <c r="W31" s="150"/>
      <c r="X31" s="150"/>
      <c r="Y31" s="152"/>
    </row>
    <row r="32" spans="1:25" ht="19.5" customHeight="1" thickBot="1" thickTop="1">
      <c r="A32" s="154"/>
      <c r="B32" s="48">
        <f t="shared" si="0"/>
      </c>
      <c r="C32" s="49">
        <f t="shared" si="1"/>
      </c>
      <c r="D32" s="34"/>
      <c r="E32" s="85">
        <f t="shared" si="2"/>
      </c>
      <c r="F32" s="71"/>
      <c r="G32" s="19"/>
      <c r="H32" s="20"/>
      <c r="I32" s="20"/>
      <c r="J32" s="44">
        <f t="shared" si="3"/>
      </c>
      <c r="K32" s="71"/>
      <c r="L32" s="19"/>
      <c r="M32" s="20"/>
      <c r="N32" s="20"/>
      <c r="O32" s="87">
        <f t="shared" si="4"/>
      </c>
      <c r="P32" s="36"/>
      <c r="Q32" s="21"/>
      <c r="R32" s="22"/>
      <c r="S32" s="22"/>
      <c r="T32" s="38"/>
      <c r="U32" s="128" t="s">
        <v>14</v>
      </c>
      <c r="V32" s="129"/>
      <c r="W32" s="129"/>
      <c r="X32" s="129"/>
      <c r="Y32" s="130"/>
    </row>
    <row r="33" spans="1:25" ht="19.5" customHeight="1" thickTop="1">
      <c r="A33" s="154"/>
      <c r="B33" s="48">
        <f t="shared" si="0"/>
      </c>
      <c r="C33" s="49">
        <f t="shared" si="1"/>
      </c>
      <c r="D33" s="34"/>
      <c r="E33" s="85">
        <f t="shared" si="2"/>
      </c>
      <c r="F33" s="71"/>
      <c r="G33" s="19"/>
      <c r="H33" s="20"/>
      <c r="I33" s="20"/>
      <c r="J33" s="44">
        <f t="shared" si="3"/>
      </c>
      <c r="K33" s="71"/>
      <c r="L33" s="19"/>
      <c r="M33" s="20"/>
      <c r="N33" s="20"/>
      <c r="O33" s="87">
        <f t="shared" si="4"/>
      </c>
      <c r="P33" s="36"/>
      <c r="Q33" s="21"/>
      <c r="R33" s="22"/>
      <c r="S33" s="22"/>
      <c r="T33" s="38"/>
      <c r="U33" s="131"/>
      <c r="V33" s="132"/>
      <c r="W33" s="132"/>
      <c r="X33" s="132"/>
      <c r="Y33" s="133"/>
    </row>
    <row r="34" spans="1:27" ht="19.5" customHeight="1">
      <c r="A34" s="154"/>
      <c r="B34" s="48">
        <f t="shared" si="0"/>
      </c>
      <c r="C34" s="49">
        <f t="shared" si="1"/>
      </c>
      <c r="D34" s="34"/>
      <c r="E34" s="85">
        <f t="shared" si="2"/>
      </c>
      <c r="F34" s="71"/>
      <c r="G34" s="19"/>
      <c r="H34" s="20"/>
      <c r="I34" s="20"/>
      <c r="J34" s="44">
        <f t="shared" si="3"/>
      </c>
      <c r="K34" s="71"/>
      <c r="L34" s="19"/>
      <c r="M34" s="20"/>
      <c r="N34" s="20"/>
      <c r="O34" s="87">
        <f t="shared" si="4"/>
      </c>
      <c r="P34" s="36"/>
      <c r="Q34" s="21"/>
      <c r="R34" s="22"/>
      <c r="S34" s="22"/>
      <c r="T34" s="38"/>
      <c r="U34" s="134"/>
      <c r="V34" s="135"/>
      <c r="W34" s="135"/>
      <c r="X34" s="135"/>
      <c r="Y34" s="136"/>
      <c r="AA34" s="16"/>
    </row>
    <row r="35" spans="1:25" ht="19.5" customHeight="1">
      <c r="A35" s="154"/>
      <c r="B35" s="48">
        <f t="shared" si="0"/>
      </c>
      <c r="C35" s="49">
        <f t="shared" si="1"/>
      </c>
      <c r="D35" s="34"/>
      <c r="E35" s="85">
        <f t="shared" si="2"/>
      </c>
      <c r="F35" s="71"/>
      <c r="G35" s="19"/>
      <c r="H35" s="20"/>
      <c r="I35" s="20"/>
      <c r="J35" s="44">
        <f t="shared" si="3"/>
      </c>
      <c r="K35" s="71"/>
      <c r="L35" s="19"/>
      <c r="M35" s="20"/>
      <c r="N35" s="20"/>
      <c r="O35" s="87">
        <f t="shared" si="4"/>
      </c>
      <c r="P35" s="36"/>
      <c r="Q35" s="21"/>
      <c r="R35" s="22"/>
      <c r="S35" s="22"/>
      <c r="T35" s="38"/>
      <c r="U35" s="134"/>
      <c r="V35" s="135"/>
      <c r="W35" s="135"/>
      <c r="X35" s="135"/>
      <c r="Y35" s="136"/>
    </row>
    <row r="36" spans="1:25" ht="19.5" customHeight="1">
      <c r="A36" s="154"/>
      <c r="B36" s="48">
        <f t="shared" si="0"/>
      </c>
      <c r="C36" s="49">
        <f t="shared" si="1"/>
      </c>
      <c r="D36" s="34"/>
      <c r="E36" s="85">
        <f t="shared" si="2"/>
      </c>
      <c r="F36" s="71"/>
      <c r="G36" s="19"/>
      <c r="H36" s="20"/>
      <c r="I36" s="20"/>
      <c r="J36" s="44">
        <f t="shared" si="3"/>
      </c>
      <c r="K36" s="71"/>
      <c r="L36" s="19"/>
      <c r="M36" s="20"/>
      <c r="N36" s="20"/>
      <c r="O36" s="87">
        <f t="shared" si="4"/>
      </c>
      <c r="P36" s="36"/>
      <c r="Q36" s="21"/>
      <c r="R36" s="22"/>
      <c r="S36" s="22"/>
      <c r="T36" s="38"/>
      <c r="U36" s="134"/>
      <c r="V36" s="135"/>
      <c r="W36" s="135"/>
      <c r="X36" s="135"/>
      <c r="Y36" s="136"/>
    </row>
    <row r="37" spans="1:25" ht="19.5" customHeight="1">
      <c r="A37" s="154"/>
      <c r="B37" s="48">
        <f t="shared" si="0"/>
      </c>
      <c r="C37" s="49">
        <f t="shared" si="1"/>
      </c>
      <c r="D37" s="34"/>
      <c r="E37" s="85">
        <f t="shared" si="2"/>
      </c>
      <c r="F37" s="71"/>
      <c r="G37" s="19"/>
      <c r="H37" s="20"/>
      <c r="I37" s="20"/>
      <c r="J37" s="44">
        <f t="shared" si="3"/>
      </c>
      <c r="K37" s="71"/>
      <c r="L37" s="19"/>
      <c r="M37" s="20"/>
      <c r="N37" s="20"/>
      <c r="O37" s="87">
        <f t="shared" si="4"/>
      </c>
      <c r="P37" s="36"/>
      <c r="Q37" s="21"/>
      <c r="R37" s="22"/>
      <c r="S37" s="22"/>
      <c r="T37" s="38"/>
      <c r="U37" s="134"/>
      <c r="V37" s="135"/>
      <c r="W37" s="135"/>
      <c r="X37" s="135"/>
      <c r="Y37" s="136"/>
    </row>
    <row r="38" spans="1:25" ht="19.5" customHeight="1">
      <c r="A38" s="154"/>
      <c r="B38" s="48">
        <f>IF(AND(ISNUMBER($P$2),ISNUMBER($R$2)),IF(MONTH(DATE($P$2,$R$2,ROW()-9))=$R$2,DATE($P$2,$R$2,ROW()-9),TRIM(BA38)),TRIM(BA38))</f>
      </c>
      <c r="C38" s="49">
        <f t="shared" si="1"/>
      </c>
      <c r="D38" s="34"/>
      <c r="E38" s="85">
        <f t="shared" si="2"/>
      </c>
      <c r="F38" s="71"/>
      <c r="G38" s="19"/>
      <c r="H38" s="20"/>
      <c r="I38" s="20"/>
      <c r="J38" s="44">
        <f t="shared" si="3"/>
      </c>
      <c r="K38" s="71"/>
      <c r="L38" s="19"/>
      <c r="M38" s="20"/>
      <c r="N38" s="20"/>
      <c r="O38" s="87">
        <f t="shared" si="4"/>
      </c>
      <c r="P38" s="36"/>
      <c r="Q38" s="21"/>
      <c r="R38" s="22"/>
      <c r="S38" s="22"/>
      <c r="T38" s="38"/>
      <c r="U38" s="134"/>
      <c r="V38" s="135"/>
      <c r="W38" s="135"/>
      <c r="X38" s="135"/>
      <c r="Y38" s="136"/>
    </row>
    <row r="39" spans="1:25" ht="19.5" customHeight="1">
      <c r="A39" s="154"/>
      <c r="B39" s="48">
        <f>IF(AND(ISNUMBER($P$2),ISNUMBER($R$2)),IF(MONTH(DATE($P$2,$R$2,ROW()-9))=$R$2,DATE($P$2,$R$2,ROW()-9),TRIM(BA39)),TRIM(BA39))</f>
      </c>
      <c r="C39" s="49">
        <f t="shared" si="1"/>
      </c>
      <c r="D39" s="34"/>
      <c r="E39" s="85">
        <f t="shared" si="2"/>
      </c>
      <c r="F39" s="71"/>
      <c r="G39" s="19"/>
      <c r="H39" s="20"/>
      <c r="I39" s="20"/>
      <c r="J39" s="44">
        <f t="shared" si="3"/>
      </c>
      <c r="K39" s="71"/>
      <c r="L39" s="19"/>
      <c r="M39" s="20"/>
      <c r="N39" s="20"/>
      <c r="O39" s="87">
        <f t="shared" si="4"/>
      </c>
      <c r="P39" s="36"/>
      <c r="Q39" s="21"/>
      <c r="R39" s="22"/>
      <c r="S39" s="22"/>
      <c r="T39" s="38"/>
      <c r="U39" s="134"/>
      <c r="V39" s="135"/>
      <c r="W39" s="135"/>
      <c r="X39" s="135"/>
      <c r="Y39" s="136"/>
    </row>
    <row r="40" spans="1:25" ht="19.5" customHeight="1">
      <c r="A40" s="183"/>
      <c r="B40" s="48">
        <f>IF(AND(ISNUMBER($P$2),ISNUMBER($R$2)),IF(MONTH(DATE($P$2,$R$2,ROW()-9))=$R$2,DATE($P$2,$R$2,ROW()-9),TRIM(BA40)),TRIM(BA40))</f>
      </c>
      <c r="C40" s="49">
        <f t="shared" si="1"/>
      </c>
      <c r="D40" s="34"/>
      <c r="E40" s="85">
        <f t="shared" si="2"/>
      </c>
      <c r="F40" s="71"/>
      <c r="G40" s="19"/>
      <c r="H40" s="20"/>
      <c r="I40" s="20"/>
      <c r="J40" s="44">
        <f t="shared" si="3"/>
      </c>
      <c r="K40" s="71"/>
      <c r="L40" s="19"/>
      <c r="M40" s="20"/>
      <c r="N40" s="20"/>
      <c r="O40" s="87">
        <f t="shared" si="4"/>
      </c>
      <c r="P40" s="36"/>
      <c r="Q40" s="21"/>
      <c r="R40" s="22"/>
      <c r="S40" s="22"/>
      <c r="T40" s="38"/>
      <c r="U40" s="134"/>
      <c r="V40" s="135"/>
      <c r="W40" s="135"/>
      <c r="X40" s="135"/>
      <c r="Y40" s="136"/>
    </row>
    <row r="41" spans="1:25" ht="19.5" customHeight="1">
      <c r="A41" s="153" t="s">
        <v>15</v>
      </c>
      <c r="B41" s="156" t="s">
        <v>45</v>
      </c>
      <c r="C41" s="157"/>
      <c r="D41" s="46">
        <f>IF(COUNTBLANK(D10:D40)=31,TRIM(AA41),AVERAGE(D10:D40))</f>
      </c>
      <c r="E41" s="85">
        <f>IF(COUNTBLANK(D10:D40)=31,TRIM(AB41),F41*1000/D41)</f>
      </c>
      <c r="F41" s="44">
        <f>IF(COUNTBLANK(F10:F40)=31,TRIM(AC41),AVERAGE(F10:F40))</f>
      </c>
      <c r="G41" s="158"/>
      <c r="H41" s="159"/>
      <c r="I41" s="160"/>
      <c r="J41" s="44">
        <f>IF(COUNTBLANK(D10:D40)=31,TRIM(AG41),K41*1000/D41)</f>
      </c>
      <c r="K41" s="44">
        <f>IF(COUNTBLANK(K10:K40)=31,TRIM(AH41),AVERAGE(K10:K40))</f>
      </c>
      <c r="L41" s="158"/>
      <c r="M41" s="159"/>
      <c r="N41" s="160"/>
      <c r="O41" s="87">
        <f>IF(COUNTBLANK(D10:D40)=31,TRIM(AL41),P41*1000/D41)</f>
      </c>
      <c r="P41" s="42">
        <f>IF(COUNTBLANK(P10:P40)=31,TRIM(AM41),AVERAGE(P10:P40))</f>
      </c>
      <c r="Q41" s="140" t="s">
        <v>65</v>
      </c>
      <c r="R41" s="141"/>
      <c r="S41" s="142"/>
      <c r="T41" s="43">
        <f>IF(COUNTBLANK(T10:T40)=31,TRIM(AQ41),SUM(T10:T40))</f>
      </c>
      <c r="U41" s="134"/>
      <c r="V41" s="135"/>
      <c r="W41" s="135"/>
      <c r="X41" s="135"/>
      <c r="Y41" s="136"/>
    </row>
    <row r="42" spans="1:25" ht="19.5" customHeight="1">
      <c r="A42" s="154"/>
      <c r="B42" s="124" t="s">
        <v>46</v>
      </c>
      <c r="C42" s="125"/>
      <c r="D42" s="34"/>
      <c r="E42" s="85">
        <f>IF(ISNUMBER(D42),(F42/D42)*1000,TRIM(AA42))</f>
      </c>
      <c r="F42" s="44">
        <f>IF(COUNTBLANK(F10:F40)=31,TRIM(AC42),MAX(F10:F40))</f>
      </c>
      <c r="G42" s="161"/>
      <c r="H42" s="162"/>
      <c r="I42" s="163"/>
      <c r="J42" s="44">
        <f>IF(ISNUMBER(D42),(K42/D42)*1000,TRIM(AA42))</f>
      </c>
      <c r="K42" s="59"/>
      <c r="L42" s="161"/>
      <c r="M42" s="162"/>
      <c r="N42" s="163"/>
      <c r="O42" s="87">
        <f>IF(ISNUMBER(D42),(P42/D42)*1000,TRIM(AA42))</f>
      </c>
      <c r="P42" s="62"/>
      <c r="Q42" s="143"/>
      <c r="R42" s="144"/>
      <c r="S42" s="144"/>
      <c r="T42" s="144"/>
      <c r="U42" s="134"/>
      <c r="V42" s="135"/>
      <c r="W42" s="135"/>
      <c r="X42" s="135"/>
      <c r="Y42" s="136"/>
    </row>
    <row r="43" spans="1:25" ht="19.5" customHeight="1">
      <c r="A43" s="154"/>
      <c r="B43" s="124" t="s">
        <v>47</v>
      </c>
      <c r="C43" s="125"/>
      <c r="D43" s="34"/>
      <c r="E43" s="85">
        <f>IF(ISNUMBER(D43),(F43/D43)*1000,TRIM(AA43))</f>
      </c>
      <c r="F43" s="59"/>
      <c r="G43" s="161"/>
      <c r="H43" s="162"/>
      <c r="I43" s="163"/>
      <c r="J43" s="44">
        <f>IF(ISNUMBER(D43),(K43/D43)*1000,TRIM(AA43))</f>
      </c>
      <c r="K43" s="44">
        <f>IF(COUNTBLANK(K10:K40)=31,TRIM(AH43),MAX(K10:K40))</f>
      </c>
      <c r="L43" s="161"/>
      <c r="M43" s="162"/>
      <c r="N43" s="163"/>
      <c r="O43" s="87">
        <f>IF(ISNUMBER(D43),(P43/D43)*1000,TRIM(AA43))</f>
      </c>
      <c r="P43" s="63"/>
      <c r="Q43" s="145"/>
      <c r="R43" s="146"/>
      <c r="S43" s="146"/>
      <c r="T43" s="146"/>
      <c r="U43" s="134"/>
      <c r="V43" s="135"/>
      <c r="W43" s="135"/>
      <c r="X43" s="135"/>
      <c r="Y43" s="136"/>
    </row>
    <row r="44" spans="1:25" ht="19.5" customHeight="1">
      <c r="A44" s="154"/>
      <c r="B44" s="124" t="s">
        <v>63</v>
      </c>
      <c r="C44" s="125"/>
      <c r="D44" s="34"/>
      <c r="E44" s="85">
        <f>IF(ISNUMBER(D44),(F44/D44)*1000,TRIM(AA44))</f>
      </c>
      <c r="F44" s="60"/>
      <c r="G44" s="161"/>
      <c r="H44" s="162"/>
      <c r="I44" s="163"/>
      <c r="J44" s="44">
        <f>IF(ISNUMBER(D44),(K44/D44)*1000,TRIM(AA44))</f>
      </c>
      <c r="K44" s="59"/>
      <c r="L44" s="161"/>
      <c r="M44" s="162"/>
      <c r="N44" s="163"/>
      <c r="O44" s="87">
        <f>IF(ISNUMBER(D44),(P44/D44)*1000,TRIM(AA44))</f>
      </c>
      <c r="P44" s="42">
        <f>IF(COUNTBLANK(P10:P40)=31,TRIM(AM44),MAX(P10:P40))</f>
      </c>
      <c r="Q44" s="145"/>
      <c r="R44" s="146"/>
      <c r="S44" s="146"/>
      <c r="T44" s="146"/>
      <c r="U44" s="134"/>
      <c r="V44" s="135"/>
      <c r="W44" s="135"/>
      <c r="X44" s="135"/>
      <c r="Y44" s="136"/>
    </row>
    <row r="45" spans="1:25" ht="19.5" customHeight="1" thickBot="1">
      <c r="A45" s="155"/>
      <c r="B45" s="126" t="s">
        <v>64</v>
      </c>
      <c r="C45" s="127"/>
      <c r="D45" s="47">
        <f>IF(COUNTBLANK(D10:D40)=31,TRIM(AA45),MAX(D10:D40))</f>
      </c>
      <c r="E45" s="86">
        <f>IF(ISNUMBER(D45),(F45/D45)*1000,TRIM(AA45))</f>
      </c>
      <c r="F45" s="61"/>
      <c r="G45" s="164"/>
      <c r="H45" s="165"/>
      <c r="I45" s="166"/>
      <c r="J45" s="66">
        <f>IF(ISNUMBER(D45),(K45/D45)*1000,TRIM(AA45))</f>
      </c>
      <c r="K45" s="61"/>
      <c r="L45" s="164"/>
      <c r="M45" s="165"/>
      <c r="N45" s="166"/>
      <c r="O45" s="88">
        <f>IF(ISNUMBER(D45),(P45/D45)*1000,TRIM(AA45))</f>
      </c>
      <c r="P45" s="64"/>
      <c r="Q45" s="147"/>
      <c r="R45" s="148"/>
      <c r="S45" s="148"/>
      <c r="T45" s="148"/>
      <c r="U45" s="137"/>
      <c r="V45" s="138"/>
      <c r="W45" s="138"/>
      <c r="X45" s="138"/>
      <c r="Y45" s="139"/>
    </row>
    <row r="46" spans="1:26" ht="12.75" thickTop="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sheetData>
  <sheetProtection sheet="1"/>
  <mergeCells count="73">
    <mergeCell ref="E2:F3"/>
    <mergeCell ref="K2:O3"/>
    <mergeCell ref="P2:P3"/>
    <mergeCell ref="Q2:Q3"/>
    <mergeCell ref="R2:R3"/>
    <mergeCell ref="S2:S3"/>
    <mergeCell ref="W3:Y3"/>
    <mergeCell ref="W4:Y4"/>
    <mergeCell ref="A8:A40"/>
    <mergeCell ref="B8:C9"/>
    <mergeCell ref="F8:I8"/>
    <mergeCell ref="K8:N8"/>
    <mergeCell ref="P8:S8"/>
    <mergeCell ref="T8:T9"/>
    <mergeCell ref="U8:Y9"/>
    <mergeCell ref="U10:U11"/>
    <mergeCell ref="V10:V11"/>
    <mergeCell ref="W10:W11"/>
    <mergeCell ref="X10:X11"/>
    <mergeCell ref="Y10:Y11"/>
    <mergeCell ref="U12:U13"/>
    <mergeCell ref="V12:V13"/>
    <mergeCell ref="W12:W13"/>
    <mergeCell ref="X12:X13"/>
    <mergeCell ref="Y12:Y13"/>
    <mergeCell ref="V14:V15"/>
    <mergeCell ref="W14:W15"/>
    <mergeCell ref="X14:X15"/>
    <mergeCell ref="Y14:Y15"/>
    <mergeCell ref="V16:V17"/>
    <mergeCell ref="W16:W17"/>
    <mergeCell ref="X16:X17"/>
    <mergeCell ref="Y16:Y17"/>
    <mergeCell ref="V18:V19"/>
    <mergeCell ref="W18:W19"/>
    <mergeCell ref="X18:X19"/>
    <mergeCell ref="Y18:Y19"/>
    <mergeCell ref="V20:V21"/>
    <mergeCell ref="W20:W21"/>
    <mergeCell ref="X20:X21"/>
    <mergeCell ref="Y20:Y21"/>
    <mergeCell ref="V22:V23"/>
    <mergeCell ref="W22:W23"/>
    <mergeCell ref="X22:X23"/>
    <mergeCell ref="Y22:Y23"/>
    <mergeCell ref="V24:V25"/>
    <mergeCell ref="W24:W25"/>
    <mergeCell ref="X24:X25"/>
    <mergeCell ref="Y24:Y25"/>
    <mergeCell ref="V26:V27"/>
    <mergeCell ref="W26:W27"/>
    <mergeCell ref="X26:X27"/>
    <mergeCell ref="Y26:Y27"/>
    <mergeCell ref="V28:V29"/>
    <mergeCell ref="W28:W29"/>
    <mergeCell ref="X28:X29"/>
    <mergeCell ref="Y28:Y29"/>
    <mergeCell ref="V30:V31"/>
    <mergeCell ref="W30:W31"/>
    <mergeCell ref="X30:X31"/>
    <mergeCell ref="Y30:Y31"/>
    <mergeCell ref="A41:A45"/>
    <mergeCell ref="B41:C41"/>
    <mergeCell ref="G41:I45"/>
    <mergeCell ref="L41:N45"/>
    <mergeCell ref="B42:C42"/>
    <mergeCell ref="B43:C43"/>
    <mergeCell ref="B44:C44"/>
    <mergeCell ref="B45:C45"/>
    <mergeCell ref="U32:Y32"/>
    <mergeCell ref="U33:Y45"/>
    <mergeCell ref="Q41:S41"/>
    <mergeCell ref="Q42:T45"/>
  </mergeCells>
  <conditionalFormatting sqref="F10:F40">
    <cfRule type="cellIs" priority="1" dxfId="0" operator="greaterThan" stopIfTrue="1">
      <formula>$W$7</formula>
    </cfRule>
  </conditionalFormatting>
  <conditionalFormatting sqref="K10:K40">
    <cfRule type="cellIs" priority="2" dxfId="0" operator="greaterThan" stopIfTrue="1">
      <formula>$X$7</formula>
    </cfRule>
  </conditionalFormatting>
  <conditionalFormatting sqref="P10:P40">
    <cfRule type="cellIs" priority="3" dxfId="0" operator="greaterThan" stopIfTrue="1">
      <formula>$Y$7</formula>
    </cfRule>
  </conditionalFormatting>
  <dataValidations count="15">
    <dataValidation allowBlank="1" showInputMessage="1" showErrorMessage="1" imeMode="on" sqref="W3:Y6"/>
    <dataValidation type="whole" allowBlank="1" showInputMessage="1" showErrorMessage="1" errorTitle="月の入力エラー" error="月を1～12の半角数字で入力してください。" sqref="R2">
      <formula1>1</formula1>
      <formula2>12</formula2>
    </dataValidation>
    <dataValidation type="whole" showErrorMessage="1" errorTitle="事業場番号の入力エラー" error="半角数字で1～9999の範囲で入力してください。" sqref="W2">
      <formula1>1</formula1>
      <formula2>9999</formula2>
    </dataValidation>
    <dataValidation type="whole" allowBlank="1" showInputMessage="1" showErrorMessage="1" errorTitle="特定施設の稼動の入力エラー" error="操業のとき｢1｣を記入してください。&#10;それ以外の値は無効です。" imeMode="off" sqref="T10:T40">
      <formula1>1</formula1>
      <formula2>1</formula2>
    </dataValidation>
    <dataValidation type="decimal" allowBlank="1" showInputMessage="1" showErrorMessage="1" errorTitle="BOD,CODの入力エラー" error="BOD,CODの入力は数値0～9999.9の範囲に制限されています。" imeMode="off" sqref="V26:Y26 V22:Y22 V16:Y16">
      <formula1>0</formula1>
      <formula2>9999.9</formula2>
    </dataValidation>
    <dataValidation type="whole" allowBlank="1" showInputMessage="1" showErrorMessage="1" errorTitle="水量の入力エラー" error="水量の入力は数値0～9,999,999の範囲に制限されています。" imeMode="off" sqref="D10:D40 D42:D44 V14:Y14 V24:Y24">
      <formula1>0</formula1>
      <formula2>99999999</formula2>
    </dataValidation>
    <dataValidation type="decimal" allowBlank="1" showInputMessage="1" showErrorMessage="1" errorTitle="T-N値の入力エラー" error="T-N値の入力は数値0～99999.9の範囲に制限されています。" imeMode="off" sqref="V18:Y18 V28:Y28">
      <formula1>0</formula1>
      <formula2>99999.9</formula2>
    </dataValidation>
    <dataValidation type="decimal" allowBlank="1" showInputMessage="1" showErrorMessage="1" errorTitle="T-P値の入力エラー" error="T-P値の入力は数値0～9,999.99の範囲に制限されています。" imeMode="off" sqref="V20:Y20 V30:Y30">
      <formula1>0</formula1>
      <formula2>9999.99</formula2>
    </dataValidation>
    <dataValidation type="decimal" allowBlank="1" showInputMessage="1" showErrorMessage="1" errorTitle="T-N値の入力エラー" error="T-N値の入力は数値0～99,999.9の範囲に制限されています。" imeMode="off" sqref="J10:J40 J42:J45">
      <formula1>0</formula1>
      <formula2>99999.9</formula2>
    </dataValidation>
    <dataValidation type="decimal" allowBlank="1" showInputMessage="1" showErrorMessage="1" errorTitle="COD値の入力エラー" error="COD値の入力は数値0～99,999.9の範囲に制限されています。" imeMode="off" sqref="F10:F40 F43:F45">
      <formula1>0</formula1>
      <formula2>99999.9</formula2>
    </dataValidation>
    <dataValidation type="decimal" allowBlank="1" showInputMessage="1" showErrorMessage="1" errorTitle="T-P値の入力エラー" error="T-P値の入力は数値0～9,999.9の範囲に制限されています。" imeMode="off" sqref="K10:K40 K42 K44:K45">
      <formula1>0</formula1>
      <formula2>9999.9</formula2>
    </dataValidation>
    <dataValidation type="decimal" allowBlank="1" showInputMessage="1" showErrorMessage="1" errorTitle="T-P負荷量の入力エラー" error="T-P負荷量の入力は数値0～9,999.99に制限されています。" imeMode="off" sqref="P10:P40 P42:P43 P45">
      <formula1>0</formula1>
      <formula2>9999.99</formula2>
    </dataValidation>
    <dataValidation allowBlank="1" showInputMessage="1" showErrorMessage="1" imeMode="hiragana" sqref="U33:Y33"/>
    <dataValidation allowBlank="1" showInputMessage="1" showErrorMessage="1" imeMode="off" sqref="W7:Y7"/>
    <dataValidation type="whole" showInputMessage="1" showErrorMessage="1" errorTitle="年の入力エラー" error="西暦４桁年を半角数字で入力してください。&#10;また、2001年～2020年以外もエラーになります。" sqref="P2:P3">
      <formula1>2001</formula1>
      <formula2>2050</formula2>
    </dataValidation>
  </dataValidations>
  <printOptions/>
  <pageMargins left="0.3937007874015748" right="0.3937007874015748" top="0.5905511811023623" bottom="0.3937007874015748" header="0.31496062992125984" footer="0.1968503937007874"/>
  <pageSetup horizontalDpi="600" verticalDpi="600" orientation="landscape" paperSize="9" scale="64" r:id="rId4"/>
  <drawing r:id="rId3"/>
  <legacyDrawing r:id="rId2"/>
</worksheet>
</file>

<file path=xl/worksheets/sheet13.xml><?xml version="1.0" encoding="utf-8"?>
<worksheet xmlns="http://schemas.openxmlformats.org/spreadsheetml/2006/main" xmlns:r="http://schemas.openxmlformats.org/officeDocument/2006/relationships">
  <dimension ref="A1:AA49"/>
  <sheetViews>
    <sheetView view="pageBreakPreview" zoomScale="70" zoomScaleSheetLayoutView="70" zoomScalePageLayoutView="0" workbookViewId="0" topLeftCell="A1">
      <selection activeCell="P2" sqref="P2:P3"/>
    </sheetView>
  </sheetViews>
  <sheetFormatPr defaultColWidth="12" defaultRowHeight="11.25"/>
  <cols>
    <col min="1" max="1" width="5.16015625" style="2" customWidth="1"/>
    <col min="2" max="3" width="10.83203125" style="2" customWidth="1"/>
    <col min="4" max="4" width="12.66015625" style="2" customWidth="1"/>
    <col min="5" max="5" width="13.83203125" style="2" customWidth="1"/>
    <col min="6" max="6" width="12.66015625" style="2" customWidth="1"/>
    <col min="7" max="9" width="5.83203125" style="2" customWidth="1"/>
    <col min="10" max="10" width="13.83203125" style="2" customWidth="1"/>
    <col min="11" max="11" width="12.66015625" style="2" customWidth="1"/>
    <col min="12" max="14" width="5.83203125" style="2" customWidth="1"/>
    <col min="15" max="15" width="13.83203125" style="2" customWidth="1"/>
    <col min="16" max="16" width="12.66015625" style="2" customWidth="1"/>
    <col min="17" max="19" width="5.83203125" style="2" customWidth="1"/>
    <col min="20" max="20" width="12.66015625" style="2" customWidth="1"/>
    <col min="21" max="21" width="18.83203125" style="2" customWidth="1"/>
    <col min="22" max="25" width="14" style="2" customWidth="1"/>
    <col min="26" max="26" width="12" style="2" customWidth="1"/>
    <col min="27" max="27" width="12" style="9" customWidth="1"/>
    <col min="28" max="16384" width="12" style="2" customWidth="1"/>
  </cols>
  <sheetData>
    <row r="1" spans="1:21" ht="19.5" customHeight="1">
      <c r="A1" s="11" t="s">
        <v>5</v>
      </c>
      <c r="B1" s="11"/>
      <c r="U1" s="58"/>
    </row>
    <row r="2" spans="1:26" ht="19.5" customHeight="1">
      <c r="A2" s="10"/>
      <c r="B2" s="10"/>
      <c r="C2" s="10"/>
      <c r="D2" s="10"/>
      <c r="E2" s="197" t="s">
        <v>0</v>
      </c>
      <c r="F2" s="197"/>
      <c r="H2" s="12"/>
      <c r="I2" s="12"/>
      <c r="J2" s="12"/>
      <c r="K2" s="198" t="s">
        <v>6</v>
      </c>
      <c r="L2" s="198"/>
      <c r="M2" s="198"/>
      <c r="N2" s="198"/>
      <c r="O2" s="198"/>
      <c r="P2" s="199"/>
      <c r="Q2" s="200" t="s">
        <v>7</v>
      </c>
      <c r="R2" s="202">
        <v>2</v>
      </c>
      <c r="S2" s="200" t="s">
        <v>8</v>
      </c>
      <c r="T2" s="10"/>
      <c r="U2" s="10"/>
      <c r="V2" s="39" t="s">
        <v>2</v>
      </c>
      <c r="W2" s="84"/>
      <c r="X2" s="72"/>
      <c r="Y2" s="72"/>
      <c r="Z2" s="10"/>
    </row>
    <row r="3" spans="1:25" ht="19.5" customHeight="1">
      <c r="A3" s="10"/>
      <c r="B3" s="10"/>
      <c r="C3" s="10"/>
      <c r="D3" s="10"/>
      <c r="E3" s="197"/>
      <c r="F3" s="197"/>
      <c r="H3" s="12"/>
      <c r="I3" s="12"/>
      <c r="J3" s="12"/>
      <c r="K3" s="198"/>
      <c r="L3" s="198"/>
      <c r="M3" s="198"/>
      <c r="N3" s="198"/>
      <c r="O3" s="198"/>
      <c r="P3" s="199"/>
      <c r="Q3" s="200"/>
      <c r="R3" s="202"/>
      <c r="S3" s="200"/>
      <c r="T3" s="10"/>
      <c r="U3" s="10"/>
      <c r="V3" s="40" t="s">
        <v>9</v>
      </c>
      <c r="W3" s="181"/>
      <c r="X3" s="181"/>
      <c r="Y3" s="181"/>
    </row>
    <row r="4" spans="1:25" ht="19.5" customHeight="1">
      <c r="A4" s="10"/>
      <c r="B4" s="10"/>
      <c r="C4" s="10"/>
      <c r="D4" s="10"/>
      <c r="E4" s="10"/>
      <c r="F4" s="10"/>
      <c r="G4" s="10"/>
      <c r="H4" s="10"/>
      <c r="I4" s="10"/>
      <c r="J4" s="10"/>
      <c r="K4" s="10"/>
      <c r="L4" s="10"/>
      <c r="M4" s="10"/>
      <c r="N4" s="10"/>
      <c r="O4" s="10"/>
      <c r="P4" s="10"/>
      <c r="Q4" s="10"/>
      <c r="R4" s="10"/>
      <c r="S4" s="10"/>
      <c r="T4" s="10"/>
      <c r="U4" s="10"/>
      <c r="V4" s="73" t="s">
        <v>10</v>
      </c>
      <c r="W4" s="181"/>
      <c r="X4" s="181"/>
      <c r="Y4" s="181"/>
    </row>
    <row r="5" spans="1:25" ht="12" customHeight="1">
      <c r="A5" s="10"/>
      <c r="B5" s="10"/>
      <c r="C5" s="10"/>
      <c r="D5" s="10"/>
      <c r="E5" s="10"/>
      <c r="F5" s="10"/>
      <c r="G5" s="10"/>
      <c r="H5" s="10"/>
      <c r="I5" s="10"/>
      <c r="J5" s="10"/>
      <c r="K5" s="10"/>
      <c r="L5" s="10"/>
      <c r="M5" s="10"/>
      <c r="N5" s="10"/>
      <c r="O5" s="10"/>
      <c r="P5" s="10"/>
      <c r="Q5" s="10"/>
      <c r="R5" s="10"/>
      <c r="S5" s="10"/>
      <c r="T5" s="10"/>
      <c r="U5" s="10"/>
      <c r="V5" s="75"/>
      <c r="W5" s="76"/>
      <c r="X5" s="76"/>
      <c r="Y5" s="77"/>
    </row>
    <row r="6" spans="1:25" ht="19.5" customHeight="1">
      <c r="A6" s="10"/>
      <c r="B6" s="10"/>
      <c r="C6" s="10"/>
      <c r="D6" s="10"/>
      <c r="E6" s="10"/>
      <c r="F6" s="10"/>
      <c r="G6" s="10"/>
      <c r="H6" s="10"/>
      <c r="I6" s="10"/>
      <c r="J6" s="10"/>
      <c r="K6" s="10"/>
      <c r="L6" s="10"/>
      <c r="M6" s="10"/>
      <c r="N6" s="10"/>
      <c r="O6" s="10"/>
      <c r="P6" s="10"/>
      <c r="Q6" s="10"/>
      <c r="R6" s="10"/>
      <c r="S6" s="10"/>
      <c r="T6" s="10"/>
      <c r="U6" s="10"/>
      <c r="V6" s="39" t="s">
        <v>108</v>
      </c>
      <c r="W6" s="74" t="s">
        <v>114</v>
      </c>
      <c r="X6" s="74" t="s">
        <v>115</v>
      </c>
      <c r="Y6" s="74" t="s">
        <v>116</v>
      </c>
    </row>
    <row r="7" spans="1:25" ht="19.5" customHeight="1" thickBot="1">
      <c r="A7" s="10"/>
      <c r="B7" s="10"/>
      <c r="C7" s="10"/>
      <c r="D7" s="10"/>
      <c r="E7" s="10"/>
      <c r="F7" s="10"/>
      <c r="G7" s="10"/>
      <c r="H7" s="10"/>
      <c r="I7" s="10"/>
      <c r="J7" s="10"/>
      <c r="K7" s="10"/>
      <c r="L7" s="10"/>
      <c r="M7" s="10"/>
      <c r="N7" s="10"/>
      <c r="O7" s="10"/>
      <c r="P7" s="10"/>
      <c r="Q7" s="10"/>
      <c r="R7" s="10"/>
      <c r="S7" s="10"/>
      <c r="T7" s="10"/>
      <c r="U7" s="10"/>
      <c r="V7" s="78" t="s">
        <v>109</v>
      </c>
      <c r="W7" s="83"/>
      <c r="X7" s="83"/>
      <c r="Y7" s="83"/>
    </row>
    <row r="8" spans="1:25" ht="19.5" customHeight="1" thickTop="1">
      <c r="A8" s="182" t="s">
        <v>27</v>
      </c>
      <c r="B8" s="184" t="s">
        <v>31</v>
      </c>
      <c r="C8" s="185"/>
      <c r="D8" s="13" t="s">
        <v>32</v>
      </c>
      <c r="E8" s="13" t="s">
        <v>78</v>
      </c>
      <c r="F8" s="184" t="s">
        <v>75</v>
      </c>
      <c r="G8" s="188"/>
      <c r="H8" s="188"/>
      <c r="I8" s="185"/>
      <c r="J8" s="13" t="s">
        <v>79</v>
      </c>
      <c r="K8" s="184" t="s">
        <v>76</v>
      </c>
      <c r="L8" s="188"/>
      <c r="M8" s="188"/>
      <c r="N8" s="185"/>
      <c r="O8" s="13" t="s">
        <v>80</v>
      </c>
      <c r="P8" s="184" t="s">
        <v>77</v>
      </c>
      <c r="Q8" s="188"/>
      <c r="R8" s="188"/>
      <c r="S8" s="189"/>
      <c r="T8" s="190" t="s">
        <v>33</v>
      </c>
      <c r="U8" s="192" t="s">
        <v>29</v>
      </c>
      <c r="V8" s="188"/>
      <c r="W8" s="188"/>
      <c r="X8" s="188"/>
      <c r="Y8" s="193"/>
    </row>
    <row r="9" spans="1:25" ht="19.5" customHeight="1">
      <c r="A9" s="154"/>
      <c r="B9" s="186"/>
      <c r="C9" s="187"/>
      <c r="D9" s="14" t="s">
        <v>11</v>
      </c>
      <c r="E9" s="14" t="s">
        <v>12</v>
      </c>
      <c r="F9" s="15" t="s">
        <v>13</v>
      </c>
      <c r="G9" s="17"/>
      <c r="H9" s="18"/>
      <c r="I9" s="18"/>
      <c r="J9" s="14" t="s">
        <v>12</v>
      </c>
      <c r="K9" s="15" t="s">
        <v>13</v>
      </c>
      <c r="L9" s="17"/>
      <c r="M9" s="18"/>
      <c r="N9" s="18"/>
      <c r="O9" s="14" t="s">
        <v>12</v>
      </c>
      <c r="P9" s="15" t="s">
        <v>13</v>
      </c>
      <c r="Q9" s="17"/>
      <c r="R9" s="18"/>
      <c r="S9" s="18"/>
      <c r="T9" s="191"/>
      <c r="U9" s="194"/>
      <c r="V9" s="195"/>
      <c r="W9" s="195"/>
      <c r="X9" s="195"/>
      <c r="Y9" s="196"/>
    </row>
    <row r="10" spans="1:25" ht="19.5" customHeight="1">
      <c r="A10" s="154"/>
      <c r="B10" s="48">
        <f aca="true" t="shared" si="0" ref="B10:B37">IF(AND(ISNUMBER($P$2),ISNUMBER($R$2)),DATE($P$2,$R$2,ROW()-9),TRIM(BA10))</f>
      </c>
      <c r="C10" s="49">
        <f aca="true" t="shared" si="1" ref="C10:C40">IF(ISNUMBER(B10),"（"&amp;IF(WEEKDAY(B10)=1,"日",IF(WEEKDAY(B10)=2,"月",IF(WEEKDAY(B10)=3,"火",IF(WEEKDAY(B10)=4,"水",IF(WEEKDAY(B10)=5,"木",IF(WEEKDAY(B10)=6,"金","土"))))))&amp;"）",TRIM(BB10))</f>
      </c>
      <c r="D10" s="34"/>
      <c r="E10" s="85">
        <f aca="true" t="shared" si="2" ref="E10:E40">IF(ISNUMBER(D10),(F10/D10)*1000,TRIM(AA10))</f>
      </c>
      <c r="F10" s="71"/>
      <c r="G10" s="19"/>
      <c r="H10" s="20"/>
      <c r="I10" s="20"/>
      <c r="J10" s="44">
        <f aca="true" t="shared" si="3" ref="J10:J40">IF(ISNUMBER(D10),(K10/D10)*1000,TRIM(AA10))</f>
      </c>
      <c r="K10" s="71"/>
      <c r="L10" s="19"/>
      <c r="M10" s="20"/>
      <c r="N10" s="20"/>
      <c r="O10" s="87">
        <f aca="true" t="shared" si="4" ref="O10:O40">IF(ISNUMBER(D10),(P10/D10)*1000,TRIM(AA10))</f>
      </c>
      <c r="P10" s="36"/>
      <c r="Q10" s="21"/>
      <c r="R10" s="22"/>
      <c r="S10" s="22"/>
      <c r="T10" s="38"/>
      <c r="U10" s="179" t="s">
        <v>34</v>
      </c>
      <c r="V10" s="175"/>
      <c r="W10" s="175"/>
      <c r="X10" s="175"/>
      <c r="Y10" s="177"/>
    </row>
    <row r="11" spans="1:25" ht="19.5" customHeight="1">
      <c r="A11" s="154"/>
      <c r="B11" s="48">
        <f t="shared" si="0"/>
      </c>
      <c r="C11" s="49">
        <f t="shared" si="1"/>
      </c>
      <c r="D11" s="34"/>
      <c r="E11" s="85">
        <f t="shared" si="2"/>
      </c>
      <c r="F11" s="71"/>
      <c r="G11" s="19"/>
      <c r="H11" s="20"/>
      <c r="I11" s="20"/>
      <c r="J11" s="44">
        <f t="shared" si="3"/>
      </c>
      <c r="K11" s="71"/>
      <c r="L11" s="19" t="s">
        <v>92</v>
      </c>
      <c r="M11" s="20"/>
      <c r="N11" s="20"/>
      <c r="O11" s="87">
        <f t="shared" si="4"/>
      </c>
      <c r="P11" s="36"/>
      <c r="Q11" s="21"/>
      <c r="R11" s="22"/>
      <c r="S11" s="22"/>
      <c r="T11" s="38"/>
      <c r="U11" s="180"/>
      <c r="V11" s="176"/>
      <c r="W11" s="176"/>
      <c r="X11" s="176"/>
      <c r="Y11" s="178"/>
    </row>
    <row r="12" spans="1:25" ht="19.5" customHeight="1">
      <c r="A12" s="154"/>
      <c r="B12" s="48">
        <f t="shared" si="0"/>
      </c>
      <c r="C12" s="49">
        <f t="shared" si="1"/>
      </c>
      <c r="D12" s="34"/>
      <c r="E12" s="85">
        <f t="shared" si="2"/>
      </c>
      <c r="F12" s="71"/>
      <c r="G12" s="19"/>
      <c r="H12" s="20"/>
      <c r="I12" s="20"/>
      <c r="J12" s="44">
        <f t="shared" si="3"/>
      </c>
      <c r="K12" s="71"/>
      <c r="L12" s="19"/>
      <c r="M12" s="20"/>
      <c r="N12" s="20"/>
      <c r="O12" s="87">
        <f t="shared" si="4"/>
      </c>
      <c r="P12" s="36"/>
      <c r="Q12" s="21"/>
      <c r="R12" s="22"/>
      <c r="S12" s="22"/>
      <c r="T12" s="38"/>
      <c r="U12" s="179" t="s">
        <v>35</v>
      </c>
      <c r="V12" s="175"/>
      <c r="W12" s="175"/>
      <c r="X12" s="175"/>
      <c r="Y12" s="177"/>
    </row>
    <row r="13" spans="1:25" ht="19.5" customHeight="1">
      <c r="A13" s="154"/>
      <c r="B13" s="48">
        <f t="shared" si="0"/>
      </c>
      <c r="C13" s="49">
        <f t="shared" si="1"/>
      </c>
      <c r="D13" s="34"/>
      <c r="E13" s="85">
        <f t="shared" si="2"/>
      </c>
      <c r="F13" s="71"/>
      <c r="G13" s="19"/>
      <c r="H13" s="20"/>
      <c r="I13" s="20"/>
      <c r="J13" s="44">
        <f t="shared" si="3"/>
      </c>
      <c r="K13" s="71"/>
      <c r="L13" s="19"/>
      <c r="M13" s="20"/>
      <c r="N13" s="20"/>
      <c r="O13" s="87">
        <f t="shared" si="4"/>
      </c>
      <c r="P13" s="36"/>
      <c r="Q13" s="21"/>
      <c r="R13" s="22"/>
      <c r="S13" s="22"/>
      <c r="T13" s="38"/>
      <c r="U13" s="180"/>
      <c r="V13" s="176"/>
      <c r="W13" s="176"/>
      <c r="X13" s="176"/>
      <c r="Y13" s="178"/>
    </row>
    <row r="14" spans="1:25" ht="19.5" customHeight="1">
      <c r="A14" s="154"/>
      <c r="B14" s="48">
        <f t="shared" si="0"/>
      </c>
      <c r="C14" s="49">
        <f t="shared" si="1"/>
      </c>
      <c r="D14" s="34"/>
      <c r="E14" s="85">
        <f t="shared" si="2"/>
      </c>
      <c r="F14" s="71"/>
      <c r="G14" s="19"/>
      <c r="H14" s="20"/>
      <c r="I14" s="20"/>
      <c r="J14" s="44">
        <f t="shared" si="3"/>
      </c>
      <c r="K14" s="71"/>
      <c r="L14" s="19"/>
      <c r="M14" s="20"/>
      <c r="N14" s="20"/>
      <c r="O14" s="87">
        <f t="shared" si="4"/>
      </c>
      <c r="P14" s="36"/>
      <c r="Q14" s="21"/>
      <c r="R14" s="22"/>
      <c r="S14" s="22"/>
      <c r="T14" s="38"/>
      <c r="U14" s="50" t="s">
        <v>36</v>
      </c>
      <c r="V14" s="171"/>
      <c r="W14" s="171"/>
      <c r="X14" s="171"/>
      <c r="Y14" s="173"/>
    </row>
    <row r="15" spans="1:25" ht="19.5" customHeight="1">
      <c r="A15" s="154"/>
      <c r="B15" s="48">
        <f t="shared" si="0"/>
      </c>
      <c r="C15" s="49">
        <f t="shared" si="1"/>
      </c>
      <c r="D15" s="34"/>
      <c r="E15" s="85">
        <f t="shared" si="2"/>
      </c>
      <c r="F15" s="71"/>
      <c r="G15" s="19"/>
      <c r="H15" s="20"/>
      <c r="I15" s="20"/>
      <c r="J15" s="44">
        <f t="shared" si="3"/>
      </c>
      <c r="K15" s="71"/>
      <c r="L15" s="19"/>
      <c r="M15" s="20"/>
      <c r="N15" s="20"/>
      <c r="O15" s="87">
        <f t="shared" si="4"/>
      </c>
      <c r="P15" s="36"/>
      <c r="Q15" s="21"/>
      <c r="R15" s="22"/>
      <c r="S15" s="22"/>
      <c r="T15" s="38"/>
      <c r="U15" s="51" t="s">
        <v>48</v>
      </c>
      <c r="V15" s="172"/>
      <c r="W15" s="172"/>
      <c r="X15" s="172"/>
      <c r="Y15" s="174"/>
    </row>
    <row r="16" spans="1:25" ht="19.5" customHeight="1">
      <c r="A16" s="154"/>
      <c r="B16" s="48">
        <f t="shared" si="0"/>
      </c>
      <c r="C16" s="49">
        <f t="shared" si="1"/>
      </c>
      <c r="D16" s="34"/>
      <c r="E16" s="85">
        <f t="shared" si="2"/>
      </c>
      <c r="F16" s="71"/>
      <c r="G16" s="19"/>
      <c r="H16" s="20"/>
      <c r="I16" s="20"/>
      <c r="J16" s="44">
        <f t="shared" si="3"/>
      </c>
      <c r="K16" s="71"/>
      <c r="L16" s="19"/>
      <c r="M16" s="20"/>
      <c r="N16" s="20"/>
      <c r="O16" s="87">
        <f t="shared" si="4"/>
      </c>
      <c r="P16" s="36"/>
      <c r="Q16" s="21"/>
      <c r="R16" s="22"/>
      <c r="S16" s="22"/>
      <c r="T16" s="38"/>
      <c r="U16" s="52" t="s">
        <v>93</v>
      </c>
      <c r="V16" s="167"/>
      <c r="W16" s="167"/>
      <c r="X16" s="167"/>
      <c r="Y16" s="169"/>
    </row>
    <row r="17" spans="1:25" ht="19.5" customHeight="1">
      <c r="A17" s="154"/>
      <c r="B17" s="48">
        <f t="shared" si="0"/>
      </c>
      <c r="C17" s="49">
        <f t="shared" si="1"/>
      </c>
      <c r="D17" s="34"/>
      <c r="E17" s="85">
        <f t="shared" si="2"/>
      </c>
      <c r="F17" s="71"/>
      <c r="G17" s="19"/>
      <c r="H17" s="20"/>
      <c r="I17" s="20"/>
      <c r="J17" s="44">
        <f t="shared" si="3"/>
      </c>
      <c r="K17" s="71"/>
      <c r="L17" s="19"/>
      <c r="M17" s="20"/>
      <c r="N17" s="20"/>
      <c r="O17" s="87">
        <f t="shared" si="4"/>
      </c>
      <c r="P17" s="36"/>
      <c r="Q17" s="21"/>
      <c r="R17" s="22"/>
      <c r="S17" s="22"/>
      <c r="T17" s="38"/>
      <c r="U17" s="51" t="s">
        <v>94</v>
      </c>
      <c r="V17" s="168"/>
      <c r="W17" s="168"/>
      <c r="X17" s="168"/>
      <c r="Y17" s="170"/>
    </row>
    <row r="18" spans="1:25" ht="19.5" customHeight="1">
      <c r="A18" s="154"/>
      <c r="B18" s="48">
        <f t="shared" si="0"/>
      </c>
      <c r="C18" s="49">
        <f t="shared" si="1"/>
      </c>
      <c r="D18" s="34"/>
      <c r="E18" s="85">
        <f t="shared" si="2"/>
      </c>
      <c r="F18" s="71"/>
      <c r="G18" s="19"/>
      <c r="H18" s="20"/>
      <c r="I18" s="20"/>
      <c r="J18" s="44">
        <f t="shared" si="3"/>
      </c>
      <c r="K18" s="71"/>
      <c r="L18" s="19"/>
      <c r="M18" s="20"/>
      <c r="N18" s="20"/>
      <c r="O18" s="87">
        <f t="shared" si="4"/>
      </c>
      <c r="P18" s="36"/>
      <c r="Q18" s="21"/>
      <c r="R18" s="22"/>
      <c r="S18" s="22"/>
      <c r="T18" s="38"/>
      <c r="U18" s="52" t="s">
        <v>95</v>
      </c>
      <c r="V18" s="167"/>
      <c r="W18" s="167"/>
      <c r="X18" s="167"/>
      <c r="Y18" s="169"/>
    </row>
    <row r="19" spans="1:25" ht="19.5" customHeight="1">
      <c r="A19" s="154"/>
      <c r="B19" s="48">
        <f t="shared" si="0"/>
      </c>
      <c r="C19" s="49">
        <f t="shared" si="1"/>
      </c>
      <c r="D19" s="34"/>
      <c r="E19" s="85">
        <f t="shared" si="2"/>
      </c>
      <c r="F19" s="71"/>
      <c r="G19" s="19"/>
      <c r="H19" s="20"/>
      <c r="I19" s="20"/>
      <c r="J19" s="44">
        <f t="shared" si="3"/>
      </c>
      <c r="K19" s="71"/>
      <c r="L19" s="19"/>
      <c r="M19" s="20"/>
      <c r="N19" s="20"/>
      <c r="O19" s="87">
        <f t="shared" si="4"/>
      </c>
      <c r="P19" s="36"/>
      <c r="Q19" s="21"/>
      <c r="R19" s="22"/>
      <c r="S19" s="22"/>
      <c r="T19" s="38"/>
      <c r="U19" s="51" t="s">
        <v>94</v>
      </c>
      <c r="V19" s="168"/>
      <c r="W19" s="168"/>
      <c r="X19" s="168"/>
      <c r="Y19" s="170"/>
    </row>
    <row r="20" spans="1:25" ht="19.5" customHeight="1">
      <c r="A20" s="154"/>
      <c r="B20" s="48">
        <f t="shared" si="0"/>
      </c>
      <c r="C20" s="49">
        <f t="shared" si="1"/>
      </c>
      <c r="D20" s="34"/>
      <c r="E20" s="85">
        <f t="shared" si="2"/>
      </c>
      <c r="F20" s="71"/>
      <c r="G20" s="19"/>
      <c r="H20" s="20"/>
      <c r="I20" s="20"/>
      <c r="J20" s="44">
        <f t="shared" si="3"/>
      </c>
      <c r="K20" s="71"/>
      <c r="L20" s="19"/>
      <c r="M20" s="20"/>
      <c r="N20" s="20"/>
      <c r="O20" s="87">
        <f t="shared" si="4"/>
      </c>
      <c r="P20" s="36"/>
      <c r="Q20" s="21"/>
      <c r="R20" s="22"/>
      <c r="S20" s="22"/>
      <c r="T20" s="38"/>
      <c r="U20" s="52" t="s">
        <v>96</v>
      </c>
      <c r="V20" s="167"/>
      <c r="W20" s="167"/>
      <c r="X20" s="167"/>
      <c r="Y20" s="169"/>
    </row>
    <row r="21" spans="1:25" ht="19.5" customHeight="1">
      <c r="A21" s="154"/>
      <c r="B21" s="48">
        <f t="shared" si="0"/>
      </c>
      <c r="C21" s="49">
        <f t="shared" si="1"/>
      </c>
      <c r="D21" s="34"/>
      <c r="E21" s="85">
        <f t="shared" si="2"/>
      </c>
      <c r="F21" s="71"/>
      <c r="G21" s="19"/>
      <c r="H21" s="20"/>
      <c r="I21" s="20"/>
      <c r="J21" s="44">
        <f t="shared" si="3"/>
      </c>
      <c r="K21" s="71"/>
      <c r="L21" s="19"/>
      <c r="M21" s="20"/>
      <c r="N21" s="20"/>
      <c r="O21" s="87">
        <f t="shared" si="4"/>
      </c>
      <c r="P21" s="36"/>
      <c r="Q21" s="21"/>
      <c r="R21" s="22"/>
      <c r="S21" s="22"/>
      <c r="T21" s="38"/>
      <c r="U21" s="51" t="s">
        <v>94</v>
      </c>
      <c r="V21" s="168"/>
      <c r="W21" s="168"/>
      <c r="X21" s="168"/>
      <c r="Y21" s="170"/>
    </row>
    <row r="22" spans="1:25" ht="19.5" customHeight="1">
      <c r="A22" s="154"/>
      <c r="B22" s="48">
        <f t="shared" si="0"/>
      </c>
      <c r="C22" s="49">
        <f t="shared" si="1"/>
      </c>
      <c r="D22" s="34"/>
      <c r="E22" s="85">
        <f t="shared" si="2"/>
      </c>
      <c r="F22" s="71"/>
      <c r="G22" s="19"/>
      <c r="H22" s="20"/>
      <c r="I22" s="20"/>
      <c r="J22" s="44">
        <f t="shared" si="3"/>
      </c>
      <c r="K22" s="71"/>
      <c r="L22" s="19"/>
      <c r="M22" s="20"/>
      <c r="N22" s="20"/>
      <c r="O22" s="87">
        <f t="shared" si="4"/>
      </c>
      <c r="P22" s="36"/>
      <c r="Q22" s="21"/>
      <c r="R22" s="22"/>
      <c r="S22" s="22"/>
      <c r="T22" s="38"/>
      <c r="U22" s="52" t="s">
        <v>97</v>
      </c>
      <c r="V22" s="171"/>
      <c r="W22" s="171"/>
      <c r="X22" s="171"/>
      <c r="Y22" s="173"/>
    </row>
    <row r="23" spans="1:25" ht="19.5" customHeight="1">
      <c r="A23" s="154"/>
      <c r="B23" s="48">
        <f t="shared" si="0"/>
      </c>
      <c r="C23" s="49">
        <f t="shared" si="1"/>
      </c>
      <c r="D23" s="34"/>
      <c r="E23" s="85">
        <f t="shared" si="2"/>
      </c>
      <c r="F23" s="71"/>
      <c r="G23" s="19"/>
      <c r="H23" s="20"/>
      <c r="I23" s="20"/>
      <c r="J23" s="44">
        <f t="shared" si="3"/>
      </c>
      <c r="K23" s="71"/>
      <c r="L23" s="19"/>
      <c r="M23" s="20"/>
      <c r="N23" s="20"/>
      <c r="O23" s="87">
        <f t="shared" si="4"/>
      </c>
      <c r="P23" s="36"/>
      <c r="Q23" s="21"/>
      <c r="R23" s="22"/>
      <c r="S23" s="22"/>
      <c r="T23" s="38"/>
      <c r="U23" s="51" t="s">
        <v>94</v>
      </c>
      <c r="V23" s="172"/>
      <c r="W23" s="172"/>
      <c r="X23" s="172"/>
      <c r="Y23" s="174"/>
    </row>
    <row r="24" spans="1:25" ht="19.5" customHeight="1">
      <c r="A24" s="154"/>
      <c r="B24" s="48">
        <f t="shared" si="0"/>
      </c>
      <c r="C24" s="49">
        <f t="shared" si="1"/>
      </c>
      <c r="D24" s="34"/>
      <c r="E24" s="85">
        <f t="shared" si="2"/>
      </c>
      <c r="F24" s="71"/>
      <c r="G24" s="19"/>
      <c r="H24" s="20"/>
      <c r="I24" s="20"/>
      <c r="J24" s="44">
        <f t="shared" si="3"/>
      </c>
      <c r="K24" s="71"/>
      <c r="L24" s="19"/>
      <c r="M24" s="20"/>
      <c r="N24" s="20"/>
      <c r="O24" s="87">
        <f t="shared" si="4"/>
      </c>
      <c r="P24" s="36"/>
      <c r="Q24" s="21"/>
      <c r="R24" s="22"/>
      <c r="S24" s="22"/>
      <c r="T24" s="38"/>
      <c r="U24" s="50" t="s">
        <v>41</v>
      </c>
      <c r="V24" s="171"/>
      <c r="W24" s="171"/>
      <c r="X24" s="171"/>
      <c r="Y24" s="173"/>
    </row>
    <row r="25" spans="1:25" ht="19.5" customHeight="1">
      <c r="A25" s="154"/>
      <c r="B25" s="48">
        <f t="shared" si="0"/>
      </c>
      <c r="C25" s="49">
        <f t="shared" si="1"/>
      </c>
      <c r="D25" s="34"/>
      <c r="E25" s="85">
        <f t="shared" si="2"/>
      </c>
      <c r="F25" s="71"/>
      <c r="G25" s="19"/>
      <c r="H25" s="20"/>
      <c r="I25" s="20"/>
      <c r="J25" s="44">
        <f t="shared" si="3"/>
      </c>
      <c r="K25" s="71"/>
      <c r="L25" s="19"/>
      <c r="M25" s="20"/>
      <c r="N25" s="20"/>
      <c r="O25" s="87">
        <f t="shared" si="4"/>
      </c>
      <c r="P25" s="36"/>
      <c r="Q25" s="21"/>
      <c r="R25" s="22"/>
      <c r="S25" s="22"/>
      <c r="T25" s="38"/>
      <c r="U25" s="51" t="s">
        <v>50</v>
      </c>
      <c r="V25" s="172"/>
      <c r="W25" s="172"/>
      <c r="X25" s="172"/>
      <c r="Y25" s="174"/>
    </row>
    <row r="26" spans="1:25" ht="19.5" customHeight="1">
      <c r="A26" s="154"/>
      <c r="B26" s="48">
        <f t="shared" si="0"/>
      </c>
      <c r="C26" s="49">
        <f t="shared" si="1"/>
      </c>
      <c r="D26" s="34"/>
      <c r="E26" s="85">
        <f t="shared" si="2"/>
      </c>
      <c r="F26" s="71"/>
      <c r="G26" s="19"/>
      <c r="H26" s="20"/>
      <c r="I26" s="20"/>
      <c r="J26" s="44">
        <f t="shared" si="3"/>
      </c>
      <c r="K26" s="71"/>
      <c r="L26" s="19"/>
      <c r="M26" s="20"/>
      <c r="N26" s="20"/>
      <c r="O26" s="87">
        <f t="shared" si="4"/>
      </c>
      <c r="P26" s="36"/>
      <c r="Q26" s="21"/>
      <c r="R26" s="22"/>
      <c r="S26" s="22"/>
      <c r="T26" s="38"/>
      <c r="U26" s="52" t="s">
        <v>42</v>
      </c>
      <c r="V26" s="167"/>
      <c r="W26" s="167"/>
      <c r="X26" s="167"/>
      <c r="Y26" s="169"/>
    </row>
    <row r="27" spans="1:25" ht="19.5" customHeight="1">
      <c r="A27" s="154"/>
      <c r="B27" s="48">
        <f t="shared" si="0"/>
      </c>
      <c r="C27" s="49">
        <f t="shared" si="1"/>
      </c>
      <c r="D27" s="34"/>
      <c r="E27" s="85">
        <f t="shared" si="2"/>
      </c>
      <c r="F27" s="71"/>
      <c r="G27" s="19"/>
      <c r="H27" s="20"/>
      <c r="I27" s="20"/>
      <c r="J27" s="44">
        <f t="shared" si="3"/>
      </c>
      <c r="K27" s="71"/>
      <c r="L27" s="19"/>
      <c r="M27" s="20"/>
      <c r="N27" s="20"/>
      <c r="O27" s="87">
        <f t="shared" si="4"/>
      </c>
      <c r="P27" s="36"/>
      <c r="Q27" s="21"/>
      <c r="R27" s="22"/>
      <c r="S27" s="22"/>
      <c r="T27" s="38"/>
      <c r="U27" s="51" t="s">
        <v>98</v>
      </c>
      <c r="V27" s="168"/>
      <c r="W27" s="168"/>
      <c r="X27" s="168"/>
      <c r="Y27" s="170"/>
    </row>
    <row r="28" spans="1:25" ht="19.5" customHeight="1">
      <c r="A28" s="154"/>
      <c r="B28" s="48">
        <f t="shared" si="0"/>
      </c>
      <c r="C28" s="49">
        <f t="shared" si="1"/>
      </c>
      <c r="D28" s="34"/>
      <c r="E28" s="85">
        <f t="shared" si="2"/>
      </c>
      <c r="F28" s="71"/>
      <c r="G28" s="19"/>
      <c r="H28" s="20"/>
      <c r="I28" s="20"/>
      <c r="J28" s="44">
        <f t="shared" si="3"/>
      </c>
      <c r="K28" s="71"/>
      <c r="L28" s="19"/>
      <c r="M28" s="20"/>
      <c r="N28" s="20"/>
      <c r="O28" s="87">
        <f t="shared" si="4"/>
      </c>
      <c r="P28" s="36"/>
      <c r="Q28" s="21"/>
      <c r="R28" s="22"/>
      <c r="S28" s="22"/>
      <c r="T28" s="38"/>
      <c r="U28" s="52" t="s">
        <v>99</v>
      </c>
      <c r="V28" s="167"/>
      <c r="W28" s="167"/>
      <c r="X28" s="167"/>
      <c r="Y28" s="169"/>
    </row>
    <row r="29" spans="1:25" ht="19.5" customHeight="1">
      <c r="A29" s="154"/>
      <c r="B29" s="48">
        <f t="shared" si="0"/>
      </c>
      <c r="C29" s="49">
        <f t="shared" si="1"/>
      </c>
      <c r="D29" s="34"/>
      <c r="E29" s="85">
        <f t="shared" si="2"/>
      </c>
      <c r="F29" s="71"/>
      <c r="G29" s="19"/>
      <c r="H29" s="20"/>
      <c r="I29" s="20"/>
      <c r="J29" s="44">
        <f t="shared" si="3"/>
      </c>
      <c r="K29" s="71"/>
      <c r="L29" s="19"/>
      <c r="M29" s="20"/>
      <c r="N29" s="20"/>
      <c r="O29" s="87">
        <f t="shared" si="4"/>
      </c>
      <c r="P29" s="36"/>
      <c r="Q29" s="21"/>
      <c r="R29" s="22"/>
      <c r="S29" s="22"/>
      <c r="T29" s="38"/>
      <c r="U29" s="51" t="s">
        <v>98</v>
      </c>
      <c r="V29" s="168"/>
      <c r="W29" s="168"/>
      <c r="X29" s="168"/>
      <c r="Y29" s="170"/>
    </row>
    <row r="30" spans="1:25" ht="19.5" customHeight="1">
      <c r="A30" s="154"/>
      <c r="B30" s="48">
        <f t="shared" si="0"/>
      </c>
      <c r="C30" s="49">
        <f t="shared" si="1"/>
      </c>
      <c r="D30" s="34"/>
      <c r="E30" s="85">
        <f t="shared" si="2"/>
      </c>
      <c r="F30" s="71"/>
      <c r="G30" s="19"/>
      <c r="H30" s="20"/>
      <c r="I30" s="20"/>
      <c r="J30" s="44">
        <f t="shared" si="3"/>
      </c>
      <c r="K30" s="71"/>
      <c r="L30" s="19"/>
      <c r="M30" s="20"/>
      <c r="N30" s="20"/>
      <c r="O30" s="87">
        <f t="shared" si="4"/>
      </c>
      <c r="P30" s="36"/>
      <c r="Q30" s="21"/>
      <c r="R30" s="22"/>
      <c r="S30" s="22"/>
      <c r="T30" s="38"/>
      <c r="U30" s="52" t="s">
        <v>100</v>
      </c>
      <c r="V30" s="149"/>
      <c r="W30" s="149"/>
      <c r="X30" s="149"/>
      <c r="Y30" s="151"/>
    </row>
    <row r="31" spans="1:25" ht="19.5" customHeight="1" thickBot="1">
      <c r="A31" s="154"/>
      <c r="B31" s="48">
        <f t="shared" si="0"/>
      </c>
      <c r="C31" s="49">
        <f t="shared" si="1"/>
      </c>
      <c r="D31" s="34"/>
      <c r="E31" s="85">
        <f t="shared" si="2"/>
      </c>
      <c r="F31" s="71"/>
      <c r="G31" s="19"/>
      <c r="H31" s="20"/>
      <c r="I31" s="20"/>
      <c r="J31" s="44">
        <f t="shared" si="3"/>
      </c>
      <c r="K31" s="71"/>
      <c r="L31" s="19"/>
      <c r="M31" s="20"/>
      <c r="N31" s="20"/>
      <c r="O31" s="87">
        <f t="shared" si="4"/>
      </c>
      <c r="P31" s="36"/>
      <c r="Q31" s="21"/>
      <c r="R31" s="22"/>
      <c r="S31" s="22"/>
      <c r="T31" s="38"/>
      <c r="U31" s="51" t="s">
        <v>98</v>
      </c>
      <c r="V31" s="150"/>
      <c r="W31" s="150"/>
      <c r="X31" s="150"/>
      <c r="Y31" s="152"/>
    </row>
    <row r="32" spans="1:25" ht="19.5" customHeight="1" thickBot="1" thickTop="1">
      <c r="A32" s="154"/>
      <c r="B32" s="48">
        <f t="shared" si="0"/>
      </c>
      <c r="C32" s="49">
        <f t="shared" si="1"/>
      </c>
      <c r="D32" s="34"/>
      <c r="E32" s="85">
        <f t="shared" si="2"/>
      </c>
      <c r="F32" s="71"/>
      <c r="G32" s="19"/>
      <c r="H32" s="20"/>
      <c r="I32" s="20"/>
      <c r="J32" s="44">
        <f t="shared" si="3"/>
      </c>
      <c r="K32" s="71"/>
      <c r="L32" s="19"/>
      <c r="M32" s="20"/>
      <c r="N32" s="20"/>
      <c r="O32" s="87">
        <f t="shared" si="4"/>
      </c>
      <c r="P32" s="36"/>
      <c r="Q32" s="21"/>
      <c r="R32" s="22"/>
      <c r="S32" s="22"/>
      <c r="T32" s="38"/>
      <c r="U32" s="128" t="s">
        <v>14</v>
      </c>
      <c r="V32" s="129"/>
      <c r="W32" s="129"/>
      <c r="X32" s="129"/>
      <c r="Y32" s="130"/>
    </row>
    <row r="33" spans="1:25" ht="19.5" customHeight="1" thickTop="1">
      <c r="A33" s="154"/>
      <c r="B33" s="48">
        <f t="shared" si="0"/>
      </c>
      <c r="C33" s="49">
        <f t="shared" si="1"/>
      </c>
      <c r="D33" s="34"/>
      <c r="E33" s="85">
        <f t="shared" si="2"/>
      </c>
      <c r="F33" s="71"/>
      <c r="G33" s="19"/>
      <c r="H33" s="20"/>
      <c r="I33" s="20"/>
      <c r="J33" s="44">
        <f t="shared" si="3"/>
      </c>
      <c r="K33" s="71"/>
      <c r="L33" s="19"/>
      <c r="M33" s="20"/>
      <c r="N33" s="20"/>
      <c r="O33" s="87">
        <f t="shared" si="4"/>
      </c>
      <c r="P33" s="36"/>
      <c r="Q33" s="21"/>
      <c r="R33" s="22"/>
      <c r="S33" s="22"/>
      <c r="T33" s="38"/>
      <c r="U33" s="131"/>
      <c r="V33" s="132"/>
      <c r="W33" s="132"/>
      <c r="X33" s="132"/>
      <c r="Y33" s="133"/>
    </row>
    <row r="34" spans="1:27" ht="19.5" customHeight="1">
      <c r="A34" s="154"/>
      <c r="B34" s="48">
        <f t="shared" si="0"/>
      </c>
      <c r="C34" s="49">
        <f t="shared" si="1"/>
      </c>
      <c r="D34" s="34"/>
      <c r="E34" s="85">
        <f t="shared" si="2"/>
      </c>
      <c r="F34" s="71"/>
      <c r="G34" s="19"/>
      <c r="H34" s="20"/>
      <c r="I34" s="20"/>
      <c r="J34" s="44">
        <f t="shared" si="3"/>
      </c>
      <c r="K34" s="71"/>
      <c r="L34" s="19"/>
      <c r="M34" s="20"/>
      <c r="N34" s="20"/>
      <c r="O34" s="87">
        <f t="shared" si="4"/>
      </c>
      <c r="P34" s="36"/>
      <c r="Q34" s="21"/>
      <c r="R34" s="22"/>
      <c r="S34" s="22"/>
      <c r="T34" s="38"/>
      <c r="U34" s="134"/>
      <c r="V34" s="135"/>
      <c r="W34" s="135"/>
      <c r="X34" s="135"/>
      <c r="Y34" s="136"/>
      <c r="AA34" s="16"/>
    </row>
    <row r="35" spans="1:25" ht="19.5" customHeight="1">
      <c r="A35" s="154"/>
      <c r="B35" s="48">
        <f t="shared" si="0"/>
      </c>
      <c r="C35" s="49">
        <f t="shared" si="1"/>
      </c>
      <c r="D35" s="34"/>
      <c r="E35" s="85">
        <f t="shared" si="2"/>
      </c>
      <c r="F35" s="71"/>
      <c r="G35" s="19"/>
      <c r="H35" s="20"/>
      <c r="I35" s="20"/>
      <c r="J35" s="44">
        <f t="shared" si="3"/>
      </c>
      <c r="K35" s="71"/>
      <c r="L35" s="19"/>
      <c r="M35" s="20"/>
      <c r="N35" s="20"/>
      <c r="O35" s="87">
        <f t="shared" si="4"/>
      </c>
      <c r="P35" s="36"/>
      <c r="Q35" s="21"/>
      <c r="R35" s="22"/>
      <c r="S35" s="22"/>
      <c r="T35" s="38"/>
      <c r="U35" s="134"/>
      <c r="V35" s="135"/>
      <c r="W35" s="135"/>
      <c r="X35" s="135"/>
      <c r="Y35" s="136"/>
    </row>
    <row r="36" spans="1:25" ht="19.5" customHeight="1">
      <c r="A36" s="154"/>
      <c r="B36" s="48">
        <f t="shared" si="0"/>
      </c>
      <c r="C36" s="49">
        <f t="shared" si="1"/>
      </c>
      <c r="D36" s="34"/>
      <c r="E36" s="85">
        <f t="shared" si="2"/>
      </c>
      <c r="F36" s="71"/>
      <c r="G36" s="19"/>
      <c r="H36" s="20"/>
      <c r="I36" s="20"/>
      <c r="J36" s="44">
        <f t="shared" si="3"/>
      </c>
      <c r="K36" s="71"/>
      <c r="L36" s="19"/>
      <c r="M36" s="20"/>
      <c r="N36" s="20"/>
      <c r="O36" s="87">
        <f t="shared" si="4"/>
      </c>
      <c r="P36" s="36"/>
      <c r="Q36" s="21"/>
      <c r="R36" s="22"/>
      <c r="S36" s="22"/>
      <c r="T36" s="38"/>
      <c r="U36" s="134"/>
      <c r="V36" s="135"/>
      <c r="W36" s="135"/>
      <c r="X36" s="135"/>
      <c r="Y36" s="136"/>
    </row>
    <row r="37" spans="1:25" ht="19.5" customHeight="1">
      <c r="A37" s="154"/>
      <c r="B37" s="48">
        <f t="shared" si="0"/>
      </c>
      <c r="C37" s="49">
        <f t="shared" si="1"/>
      </c>
      <c r="D37" s="34"/>
      <c r="E37" s="85">
        <f t="shared" si="2"/>
      </c>
      <c r="F37" s="71"/>
      <c r="G37" s="19"/>
      <c r="H37" s="20"/>
      <c r="I37" s="20"/>
      <c r="J37" s="44">
        <f t="shared" si="3"/>
      </c>
      <c r="K37" s="71"/>
      <c r="L37" s="19"/>
      <c r="M37" s="20"/>
      <c r="N37" s="20"/>
      <c r="O37" s="87">
        <f t="shared" si="4"/>
      </c>
      <c r="P37" s="36"/>
      <c r="Q37" s="21"/>
      <c r="R37" s="22"/>
      <c r="S37" s="22"/>
      <c r="T37" s="38"/>
      <c r="U37" s="134"/>
      <c r="V37" s="135"/>
      <c r="W37" s="135"/>
      <c r="X37" s="135"/>
      <c r="Y37" s="136"/>
    </row>
    <row r="38" spans="1:25" ht="19.5" customHeight="1">
      <c r="A38" s="154"/>
      <c r="B38" s="48">
        <f>IF(AND(ISNUMBER($P$2),ISNUMBER($R$2)),IF(MONTH(DATE($P$2,$R$2,ROW()-9))=$R$2,DATE($P$2,$R$2,ROW()-9),TRIM(BA38)),TRIM(BA38))</f>
      </c>
      <c r="C38" s="49">
        <f t="shared" si="1"/>
      </c>
      <c r="D38" s="34"/>
      <c r="E38" s="85">
        <f t="shared" si="2"/>
      </c>
      <c r="F38" s="71"/>
      <c r="G38" s="19"/>
      <c r="H38" s="20"/>
      <c r="I38" s="20"/>
      <c r="J38" s="44">
        <f t="shared" si="3"/>
      </c>
      <c r="K38" s="71"/>
      <c r="L38" s="19"/>
      <c r="M38" s="20"/>
      <c r="N38" s="20"/>
      <c r="O38" s="87">
        <f t="shared" si="4"/>
      </c>
      <c r="P38" s="36"/>
      <c r="Q38" s="21"/>
      <c r="R38" s="22"/>
      <c r="S38" s="22"/>
      <c r="T38" s="38"/>
      <c r="U38" s="134"/>
      <c r="V38" s="135"/>
      <c r="W38" s="135"/>
      <c r="X38" s="135"/>
      <c r="Y38" s="136"/>
    </row>
    <row r="39" spans="1:25" ht="19.5" customHeight="1">
      <c r="A39" s="154"/>
      <c r="B39" s="48">
        <f>IF(AND(ISNUMBER($P$2),ISNUMBER($R$2)),IF(MONTH(DATE($P$2,$R$2,ROW()-9))=$R$2,DATE($P$2,$R$2,ROW()-9),TRIM(BA39)),TRIM(BA39))</f>
      </c>
      <c r="C39" s="49">
        <f t="shared" si="1"/>
      </c>
      <c r="D39" s="34"/>
      <c r="E39" s="85">
        <f t="shared" si="2"/>
      </c>
      <c r="F39" s="71"/>
      <c r="G39" s="19"/>
      <c r="H39" s="20"/>
      <c r="I39" s="20"/>
      <c r="J39" s="44">
        <f t="shared" si="3"/>
      </c>
      <c r="K39" s="71"/>
      <c r="L39" s="19"/>
      <c r="M39" s="20"/>
      <c r="N39" s="20"/>
      <c r="O39" s="87">
        <f t="shared" si="4"/>
      </c>
      <c r="P39" s="36"/>
      <c r="Q39" s="21"/>
      <c r="R39" s="22"/>
      <c r="S39" s="22"/>
      <c r="T39" s="38"/>
      <c r="U39" s="134"/>
      <c r="V39" s="135"/>
      <c r="W39" s="135"/>
      <c r="X39" s="135"/>
      <c r="Y39" s="136"/>
    </row>
    <row r="40" spans="1:25" ht="19.5" customHeight="1">
      <c r="A40" s="183"/>
      <c r="B40" s="48">
        <f>IF(AND(ISNUMBER($P$2),ISNUMBER($R$2)),IF(MONTH(DATE($P$2,$R$2,ROW()-9))=$R$2,DATE($P$2,$R$2,ROW()-9),TRIM(BA40)),TRIM(BA40))</f>
      </c>
      <c r="C40" s="49">
        <f t="shared" si="1"/>
      </c>
      <c r="D40" s="34"/>
      <c r="E40" s="85">
        <f t="shared" si="2"/>
      </c>
      <c r="F40" s="71"/>
      <c r="G40" s="19"/>
      <c r="H40" s="20"/>
      <c r="I40" s="20"/>
      <c r="J40" s="44">
        <f t="shared" si="3"/>
      </c>
      <c r="K40" s="71"/>
      <c r="L40" s="19"/>
      <c r="M40" s="20"/>
      <c r="N40" s="20"/>
      <c r="O40" s="87">
        <f t="shared" si="4"/>
      </c>
      <c r="P40" s="36"/>
      <c r="Q40" s="21"/>
      <c r="R40" s="22"/>
      <c r="S40" s="22"/>
      <c r="T40" s="38"/>
      <c r="U40" s="134"/>
      <c r="V40" s="135"/>
      <c r="W40" s="135"/>
      <c r="X40" s="135"/>
      <c r="Y40" s="136"/>
    </row>
    <row r="41" spans="1:25" ht="19.5" customHeight="1">
      <c r="A41" s="153" t="s">
        <v>15</v>
      </c>
      <c r="B41" s="156" t="s">
        <v>45</v>
      </c>
      <c r="C41" s="157"/>
      <c r="D41" s="46">
        <f>IF(COUNTBLANK(D10:D40)=31,TRIM(AA41),AVERAGE(D10:D40))</f>
      </c>
      <c r="E41" s="85">
        <f>IF(COUNTBLANK(D10:D40)=31,TRIM(AB41),F41*1000/D41)</f>
      </c>
      <c r="F41" s="44">
        <f>IF(COUNTBLANK(F10:F40)=31,TRIM(AC41),AVERAGE(F10:F40))</f>
      </c>
      <c r="G41" s="158"/>
      <c r="H41" s="159"/>
      <c r="I41" s="160"/>
      <c r="J41" s="44">
        <f>IF(COUNTBLANK(D10:D40)=31,TRIM(AG41),K41*1000/D41)</f>
      </c>
      <c r="K41" s="44">
        <f>IF(COUNTBLANK(K10:K40)=31,TRIM(AH41),AVERAGE(K10:K40))</f>
      </c>
      <c r="L41" s="158"/>
      <c r="M41" s="159"/>
      <c r="N41" s="160"/>
      <c r="O41" s="87">
        <f>IF(COUNTBLANK(D10:D40)=31,TRIM(AL41),P41*1000/D41)</f>
      </c>
      <c r="P41" s="42">
        <f>IF(COUNTBLANK(P10:P40)=31,TRIM(AM41),AVERAGE(P10:P40))</f>
      </c>
      <c r="Q41" s="140" t="s">
        <v>65</v>
      </c>
      <c r="R41" s="141"/>
      <c r="S41" s="142"/>
      <c r="T41" s="43">
        <f>IF(COUNTBLANK(T10:T40)=31,TRIM(AQ41),SUM(T10:T40))</f>
      </c>
      <c r="U41" s="134"/>
      <c r="V41" s="135"/>
      <c r="W41" s="135"/>
      <c r="X41" s="135"/>
      <c r="Y41" s="136"/>
    </row>
    <row r="42" spans="1:25" ht="19.5" customHeight="1">
      <c r="A42" s="154"/>
      <c r="B42" s="124" t="s">
        <v>46</v>
      </c>
      <c r="C42" s="125"/>
      <c r="D42" s="34"/>
      <c r="E42" s="85">
        <f>IF(ISNUMBER(D42),(F42/D42)*1000,TRIM(AA42))</f>
      </c>
      <c r="F42" s="44">
        <f>IF(COUNTBLANK(F10:F40)=31,TRIM(AC42),MAX(F10:F40))</f>
      </c>
      <c r="G42" s="161"/>
      <c r="H42" s="162"/>
      <c r="I42" s="163"/>
      <c r="J42" s="44">
        <f>IF(ISNUMBER(D42),(K42/D42)*1000,TRIM(AA42))</f>
      </c>
      <c r="K42" s="59"/>
      <c r="L42" s="161"/>
      <c r="M42" s="162"/>
      <c r="N42" s="163"/>
      <c r="O42" s="87">
        <f>IF(ISNUMBER(D42),(P42/D42)*1000,TRIM(AA42))</f>
      </c>
      <c r="P42" s="62"/>
      <c r="Q42" s="143"/>
      <c r="R42" s="144"/>
      <c r="S42" s="144"/>
      <c r="T42" s="144"/>
      <c r="U42" s="134"/>
      <c r="V42" s="135"/>
      <c r="W42" s="135"/>
      <c r="X42" s="135"/>
      <c r="Y42" s="136"/>
    </row>
    <row r="43" spans="1:25" ht="19.5" customHeight="1">
      <c r="A43" s="154"/>
      <c r="B43" s="124" t="s">
        <v>47</v>
      </c>
      <c r="C43" s="125"/>
      <c r="D43" s="34"/>
      <c r="E43" s="85">
        <f>IF(ISNUMBER(D43),(F43/D43)*1000,TRIM(AA43))</f>
      </c>
      <c r="F43" s="59"/>
      <c r="G43" s="161"/>
      <c r="H43" s="162"/>
      <c r="I43" s="163"/>
      <c r="J43" s="44">
        <f>IF(ISNUMBER(D43),(K43/D43)*1000,TRIM(AA43))</f>
      </c>
      <c r="K43" s="44">
        <f>IF(COUNTBLANK(K10:K40)=31,TRIM(AH43),MAX(K10:K40))</f>
      </c>
      <c r="L43" s="161"/>
      <c r="M43" s="162"/>
      <c r="N43" s="163"/>
      <c r="O43" s="87">
        <f>IF(ISNUMBER(D43),(P43/D43)*1000,TRIM(AA43))</f>
      </c>
      <c r="P43" s="63"/>
      <c r="Q43" s="145"/>
      <c r="R43" s="146"/>
      <c r="S43" s="146"/>
      <c r="T43" s="146"/>
      <c r="U43" s="134"/>
      <c r="V43" s="135"/>
      <c r="W43" s="135"/>
      <c r="X43" s="135"/>
      <c r="Y43" s="136"/>
    </row>
    <row r="44" spans="1:25" ht="19.5" customHeight="1">
      <c r="A44" s="154"/>
      <c r="B44" s="124" t="s">
        <v>63</v>
      </c>
      <c r="C44" s="125"/>
      <c r="D44" s="34"/>
      <c r="E44" s="85">
        <f>IF(ISNUMBER(D44),(F44/D44)*1000,TRIM(AA44))</f>
      </c>
      <c r="F44" s="60"/>
      <c r="G44" s="161"/>
      <c r="H44" s="162"/>
      <c r="I44" s="163"/>
      <c r="J44" s="44">
        <f>IF(ISNUMBER(D44),(K44/D44)*1000,TRIM(AA44))</f>
      </c>
      <c r="K44" s="59"/>
      <c r="L44" s="161"/>
      <c r="M44" s="162"/>
      <c r="N44" s="163"/>
      <c r="O44" s="87">
        <f>IF(ISNUMBER(D44),(P44/D44)*1000,TRIM(AA44))</f>
      </c>
      <c r="P44" s="42">
        <f>IF(COUNTBLANK(P10:P40)=31,TRIM(AM44),MAX(P10:P40))</f>
      </c>
      <c r="Q44" s="145"/>
      <c r="R44" s="146"/>
      <c r="S44" s="146"/>
      <c r="T44" s="146"/>
      <c r="U44" s="134"/>
      <c r="V44" s="135"/>
      <c r="W44" s="135"/>
      <c r="X44" s="135"/>
      <c r="Y44" s="136"/>
    </row>
    <row r="45" spans="1:25" ht="19.5" customHeight="1" thickBot="1">
      <c r="A45" s="155"/>
      <c r="B45" s="126" t="s">
        <v>64</v>
      </c>
      <c r="C45" s="127"/>
      <c r="D45" s="47">
        <f>IF(COUNTBLANK(D10:D40)=31,TRIM(AA45),MAX(D10:D40))</f>
      </c>
      <c r="E45" s="86">
        <f>IF(ISNUMBER(D45),(F45/D45)*1000,TRIM(AA45))</f>
      </c>
      <c r="F45" s="61"/>
      <c r="G45" s="164"/>
      <c r="H45" s="165"/>
      <c r="I45" s="166"/>
      <c r="J45" s="66">
        <f>IF(ISNUMBER(D45),(K45/D45)*1000,TRIM(AA45))</f>
      </c>
      <c r="K45" s="61"/>
      <c r="L45" s="164"/>
      <c r="M45" s="165"/>
      <c r="N45" s="166"/>
      <c r="O45" s="88">
        <f>IF(ISNUMBER(D45),(P45/D45)*1000,TRIM(AA45))</f>
      </c>
      <c r="P45" s="64"/>
      <c r="Q45" s="147"/>
      <c r="R45" s="148"/>
      <c r="S45" s="148"/>
      <c r="T45" s="148"/>
      <c r="U45" s="137"/>
      <c r="V45" s="138"/>
      <c r="W45" s="138"/>
      <c r="X45" s="138"/>
      <c r="Y45" s="139"/>
    </row>
    <row r="46" spans="1:26" ht="12.75" thickTop="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sheetData>
  <sheetProtection sheet="1"/>
  <mergeCells count="73">
    <mergeCell ref="U32:Y32"/>
    <mergeCell ref="U33:Y45"/>
    <mergeCell ref="A41:A45"/>
    <mergeCell ref="B41:C41"/>
    <mergeCell ref="G41:I45"/>
    <mergeCell ref="L41:N45"/>
    <mergeCell ref="B42:C42"/>
    <mergeCell ref="B43:C43"/>
    <mergeCell ref="B44:C44"/>
    <mergeCell ref="B45:C45"/>
    <mergeCell ref="Q41:S41"/>
    <mergeCell ref="Q42:T45"/>
    <mergeCell ref="V28:V29"/>
    <mergeCell ref="W28:W29"/>
    <mergeCell ref="X28:X29"/>
    <mergeCell ref="Y28:Y29"/>
    <mergeCell ref="V30:V31"/>
    <mergeCell ref="W30:W31"/>
    <mergeCell ref="X30:X31"/>
    <mergeCell ref="Y30:Y31"/>
    <mergeCell ref="V26:V27"/>
    <mergeCell ref="W26:W27"/>
    <mergeCell ref="X26:X27"/>
    <mergeCell ref="Y26:Y27"/>
    <mergeCell ref="V24:V25"/>
    <mergeCell ref="W24:W25"/>
    <mergeCell ref="X24:X25"/>
    <mergeCell ref="Y24:Y25"/>
    <mergeCell ref="V22:V23"/>
    <mergeCell ref="W22:W23"/>
    <mergeCell ref="X22:X23"/>
    <mergeCell ref="Y22:Y23"/>
    <mergeCell ref="V20:V21"/>
    <mergeCell ref="W20:W21"/>
    <mergeCell ref="X20:X21"/>
    <mergeCell ref="Y20:Y21"/>
    <mergeCell ref="V18:V19"/>
    <mergeCell ref="W18:W19"/>
    <mergeCell ref="X18:X19"/>
    <mergeCell ref="Y18:Y19"/>
    <mergeCell ref="V16:V17"/>
    <mergeCell ref="W16:W17"/>
    <mergeCell ref="X16:X17"/>
    <mergeCell ref="Y16:Y17"/>
    <mergeCell ref="V14:V15"/>
    <mergeCell ref="W14:W15"/>
    <mergeCell ref="X14:X15"/>
    <mergeCell ref="Y14:Y15"/>
    <mergeCell ref="P8:S8"/>
    <mergeCell ref="T8:T9"/>
    <mergeCell ref="U8:Y9"/>
    <mergeCell ref="U10:U11"/>
    <mergeCell ref="V10:V11"/>
    <mergeCell ref="X10:X11"/>
    <mergeCell ref="Y10:Y11"/>
    <mergeCell ref="A8:A40"/>
    <mergeCell ref="B8:C9"/>
    <mergeCell ref="F8:I8"/>
    <mergeCell ref="K8:N8"/>
    <mergeCell ref="U12:U13"/>
    <mergeCell ref="V12:V13"/>
    <mergeCell ref="W12:W13"/>
    <mergeCell ref="Y12:Y13"/>
    <mergeCell ref="X12:X13"/>
    <mergeCell ref="R2:R3"/>
    <mergeCell ref="S2:S3"/>
    <mergeCell ref="W3:Y3"/>
    <mergeCell ref="W4:Y4"/>
    <mergeCell ref="E2:F3"/>
    <mergeCell ref="K2:O3"/>
    <mergeCell ref="P2:P3"/>
    <mergeCell ref="Q2:Q3"/>
    <mergeCell ref="W10:W11"/>
  </mergeCells>
  <conditionalFormatting sqref="F10:F40">
    <cfRule type="cellIs" priority="1" dxfId="0" operator="greaterThan" stopIfTrue="1">
      <formula>$W$7</formula>
    </cfRule>
  </conditionalFormatting>
  <conditionalFormatting sqref="K10:K40">
    <cfRule type="cellIs" priority="2" dxfId="0" operator="greaterThan" stopIfTrue="1">
      <formula>$X$7</formula>
    </cfRule>
  </conditionalFormatting>
  <conditionalFormatting sqref="P10:P40">
    <cfRule type="cellIs" priority="3" dxfId="0" operator="greaterThan" stopIfTrue="1">
      <formula>$Y$7</formula>
    </cfRule>
  </conditionalFormatting>
  <dataValidations count="15">
    <dataValidation allowBlank="1" showInputMessage="1" showErrorMessage="1" imeMode="on" sqref="W3:Y6"/>
    <dataValidation type="whole" allowBlank="1" showInputMessage="1" showErrorMessage="1" errorTitle="月の入力エラー" error="月を1～12の半角数字で入力してください。" sqref="R2">
      <formula1>1</formula1>
      <formula2>12</formula2>
    </dataValidation>
    <dataValidation type="whole" showErrorMessage="1" errorTitle="事業場番号の入力エラー" error="半角数字で1～9999の範囲で入力してください。" sqref="W2">
      <formula1>1</formula1>
      <formula2>9999</formula2>
    </dataValidation>
    <dataValidation type="whole" allowBlank="1" showInputMessage="1" showErrorMessage="1" errorTitle="特定施設の稼動の入力エラー" error="操業のとき｢1｣を記入してください。&#10;それ以外の値は無効です。" imeMode="off" sqref="T10:T40">
      <formula1>1</formula1>
      <formula2>1</formula2>
    </dataValidation>
    <dataValidation type="decimal" allowBlank="1" showInputMessage="1" showErrorMessage="1" errorTitle="BOD,CODの入力エラー" error="BOD,CODの入力は数値0～9999.9の範囲に制限されています。" imeMode="off" sqref="V26:Y26 V22:Y22 V16:Y16">
      <formula1>0</formula1>
      <formula2>9999.9</formula2>
    </dataValidation>
    <dataValidation type="whole" allowBlank="1" showInputMessage="1" showErrorMessage="1" errorTitle="水量の入力エラー" error="水量の入力は数値0～9,999,999の範囲に制限されています。" imeMode="off" sqref="D10:D40 D42:D44 V14:Y14 V24:Y24">
      <formula1>0</formula1>
      <formula2>99999999</formula2>
    </dataValidation>
    <dataValidation type="decimal" allowBlank="1" showInputMessage="1" showErrorMessage="1" errorTitle="T-N値の入力エラー" error="T-N値の入力は数値0～99999.9の範囲に制限されています。" imeMode="off" sqref="V18:Y18 V28:Y28">
      <formula1>0</formula1>
      <formula2>99999.9</formula2>
    </dataValidation>
    <dataValidation type="decimal" allowBlank="1" showInputMessage="1" showErrorMessage="1" errorTitle="T-P値の入力エラー" error="T-P値の入力は数値0～9,999.99の範囲に制限されています。" imeMode="off" sqref="V20:Y20 V30:Y30">
      <formula1>0</formula1>
      <formula2>9999.99</formula2>
    </dataValidation>
    <dataValidation type="decimal" allowBlank="1" showInputMessage="1" showErrorMessage="1" errorTitle="T-N値の入力エラー" error="T-N値の入力は数値0～99,999.9の範囲に制限されています。" imeMode="off" sqref="J10:J40 J42:J45">
      <formula1>0</formula1>
      <formula2>99999.9</formula2>
    </dataValidation>
    <dataValidation type="decimal" allowBlank="1" showInputMessage="1" showErrorMessage="1" errorTitle="COD値の入力エラー" error="COD値の入力は数値0～99,999.9の範囲に制限されています。" imeMode="off" sqref="F10:F40 F43:F45">
      <formula1>0</formula1>
      <formula2>99999.9</formula2>
    </dataValidation>
    <dataValidation type="decimal" allowBlank="1" showInputMessage="1" showErrorMessage="1" errorTitle="T-P値の入力エラー" error="T-P値の入力は数値0～9,999.9の範囲に制限されています。" imeMode="off" sqref="K10:K40 K42 K44:K45">
      <formula1>0</formula1>
      <formula2>9999.9</formula2>
    </dataValidation>
    <dataValidation type="decimal" allowBlank="1" showInputMessage="1" showErrorMessage="1" errorTitle="T-P負荷量の入力エラー" error="T-P負荷量の入力は数値0～9,999.99に制限されています。" imeMode="off" sqref="P10:P40 P42:P43 P45">
      <formula1>0</formula1>
      <formula2>9999.99</formula2>
    </dataValidation>
    <dataValidation allowBlank="1" showInputMessage="1" showErrorMessage="1" imeMode="hiragana" sqref="U33:Y33"/>
    <dataValidation allowBlank="1" showInputMessage="1" showErrorMessage="1" imeMode="off" sqref="W7:Y7"/>
    <dataValidation type="whole" showInputMessage="1" showErrorMessage="1" errorTitle="年の入力エラー" error="西暦４桁年を半角数字で入力してください。&#10;また、2001年～2020年以外もエラーになります。" sqref="P2:P3">
      <formula1>2001</formula1>
      <formula2>2050</formula2>
    </dataValidation>
  </dataValidations>
  <printOptions/>
  <pageMargins left="0.3937007874015748" right="0.3937007874015748" top="0.5905511811023623" bottom="0.3937007874015748" header="0.31496062992125984" footer="0.1968503937007874"/>
  <pageSetup horizontalDpi="600" verticalDpi="600" orientation="landscape" paperSize="9" scale="64" r:id="rId4"/>
  <drawing r:id="rId3"/>
  <legacyDrawing r:id="rId2"/>
</worksheet>
</file>

<file path=xl/worksheets/sheet14.xml><?xml version="1.0" encoding="utf-8"?>
<worksheet xmlns="http://schemas.openxmlformats.org/spreadsheetml/2006/main" xmlns:r="http://schemas.openxmlformats.org/officeDocument/2006/relationships">
  <dimension ref="A1:AA49"/>
  <sheetViews>
    <sheetView view="pageBreakPreview" zoomScale="70" zoomScaleSheetLayoutView="70" zoomScalePageLayoutView="0" workbookViewId="0" topLeftCell="A1">
      <selection activeCell="P2" sqref="P2:P3"/>
    </sheetView>
  </sheetViews>
  <sheetFormatPr defaultColWidth="12" defaultRowHeight="11.25"/>
  <cols>
    <col min="1" max="1" width="5.16015625" style="2" customWidth="1"/>
    <col min="2" max="3" width="10.83203125" style="2" customWidth="1"/>
    <col min="4" max="4" width="12.66015625" style="2" customWidth="1"/>
    <col min="5" max="5" width="13.83203125" style="2" customWidth="1"/>
    <col min="6" max="6" width="12.66015625" style="2" customWidth="1"/>
    <col min="7" max="9" width="5.83203125" style="2" customWidth="1"/>
    <col min="10" max="10" width="13.83203125" style="2" customWidth="1"/>
    <col min="11" max="11" width="12.66015625" style="2" customWidth="1"/>
    <col min="12" max="14" width="5.83203125" style="2" customWidth="1"/>
    <col min="15" max="15" width="13.83203125" style="2" customWidth="1"/>
    <col min="16" max="16" width="12.66015625" style="2" customWidth="1"/>
    <col min="17" max="19" width="5.83203125" style="2" customWidth="1"/>
    <col min="20" max="20" width="12.66015625" style="2" customWidth="1"/>
    <col min="21" max="21" width="18.83203125" style="2" customWidth="1"/>
    <col min="22" max="25" width="14" style="2" customWidth="1"/>
    <col min="26" max="26" width="12" style="2" customWidth="1"/>
    <col min="27" max="27" width="12" style="9" customWidth="1"/>
    <col min="28" max="16384" width="12" style="2" customWidth="1"/>
  </cols>
  <sheetData>
    <row r="1" spans="1:21" ht="19.5" customHeight="1">
      <c r="A1" s="11" t="s">
        <v>5</v>
      </c>
      <c r="B1" s="11"/>
      <c r="U1" s="58"/>
    </row>
    <row r="2" spans="1:26" ht="19.5" customHeight="1">
      <c r="A2" s="10"/>
      <c r="B2" s="10"/>
      <c r="C2" s="10"/>
      <c r="D2" s="10"/>
      <c r="E2" s="197" t="s">
        <v>0</v>
      </c>
      <c r="F2" s="197"/>
      <c r="H2" s="12"/>
      <c r="I2" s="12"/>
      <c r="J2" s="12"/>
      <c r="K2" s="198" t="s">
        <v>6</v>
      </c>
      <c r="L2" s="198"/>
      <c r="M2" s="198"/>
      <c r="N2" s="198"/>
      <c r="O2" s="198"/>
      <c r="P2" s="199"/>
      <c r="Q2" s="200" t="s">
        <v>7</v>
      </c>
      <c r="R2" s="202">
        <v>3</v>
      </c>
      <c r="S2" s="200" t="s">
        <v>8</v>
      </c>
      <c r="T2" s="10"/>
      <c r="U2" s="10"/>
      <c r="V2" s="39" t="s">
        <v>2</v>
      </c>
      <c r="W2" s="84"/>
      <c r="X2" s="72"/>
      <c r="Y2" s="72"/>
      <c r="Z2" s="10"/>
    </row>
    <row r="3" spans="1:25" ht="19.5" customHeight="1">
      <c r="A3" s="10"/>
      <c r="B3" s="10"/>
      <c r="C3" s="10"/>
      <c r="D3" s="10"/>
      <c r="E3" s="197"/>
      <c r="F3" s="197"/>
      <c r="H3" s="12"/>
      <c r="I3" s="12"/>
      <c r="J3" s="12"/>
      <c r="K3" s="198"/>
      <c r="L3" s="198"/>
      <c r="M3" s="198"/>
      <c r="N3" s="198"/>
      <c r="O3" s="198"/>
      <c r="P3" s="199"/>
      <c r="Q3" s="200"/>
      <c r="R3" s="202"/>
      <c r="S3" s="200"/>
      <c r="T3" s="10"/>
      <c r="U3" s="10"/>
      <c r="V3" s="40" t="s">
        <v>9</v>
      </c>
      <c r="W3" s="181"/>
      <c r="X3" s="181"/>
      <c r="Y3" s="181"/>
    </row>
    <row r="4" spans="1:25" ht="19.5" customHeight="1">
      <c r="A4" s="10"/>
      <c r="B4" s="10"/>
      <c r="C4" s="10"/>
      <c r="D4" s="10"/>
      <c r="E4" s="10"/>
      <c r="F4" s="10"/>
      <c r="G4" s="10"/>
      <c r="H4" s="10"/>
      <c r="I4" s="10"/>
      <c r="J4" s="10"/>
      <c r="K4" s="10"/>
      <c r="L4" s="10"/>
      <c r="M4" s="10"/>
      <c r="N4" s="10"/>
      <c r="O4" s="10"/>
      <c r="P4" s="10"/>
      <c r="Q4" s="10"/>
      <c r="R4" s="10"/>
      <c r="S4" s="10"/>
      <c r="T4" s="10"/>
      <c r="U4" s="10"/>
      <c r="V4" s="73" t="s">
        <v>10</v>
      </c>
      <c r="W4" s="181"/>
      <c r="X4" s="181"/>
      <c r="Y4" s="181"/>
    </row>
    <row r="5" spans="1:25" ht="12" customHeight="1">
      <c r="A5" s="10"/>
      <c r="B5" s="10"/>
      <c r="C5" s="10"/>
      <c r="D5" s="10"/>
      <c r="E5" s="10"/>
      <c r="F5" s="10"/>
      <c r="G5" s="10"/>
      <c r="H5" s="10"/>
      <c r="I5" s="10"/>
      <c r="J5" s="10"/>
      <c r="K5" s="10"/>
      <c r="L5" s="10"/>
      <c r="M5" s="10"/>
      <c r="N5" s="10"/>
      <c r="O5" s="10"/>
      <c r="P5" s="10"/>
      <c r="Q5" s="10"/>
      <c r="R5" s="10"/>
      <c r="S5" s="10"/>
      <c r="T5" s="10"/>
      <c r="U5" s="10"/>
      <c r="V5" s="75"/>
      <c r="W5" s="76"/>
      <c r="X5" s="76"/>
      <c r="Y5" s="77"/>
    </row>
    <row r="6" spans="1:25" ht="19.5" customHeight="1">
      <c r="A6" s="10"/>
      <c r="B6" s="10"/>
      <c r="C6" s="10"/>
      <c r="D6" s="10"/>
      <c r="E6" s="10"/>
      <c r="F6" s="10"/>
      <c r="G6" s="10"/>
      <c r="H6" s="10"/>
      <c r="I6" s="10"/>
      <c r="J6" s="10"/>
      <c r="K6" s="10"/>
      <c r="L6" s="10"/>
      <c r="M6" s="10"/>
      <c r="N6" s="10"/>
      <c r="O6" s="10"/>
      <c r="P6" s="10"/>
      <c r="Q6" s="10"/>
      <c r="R6" s="10"/>
      <c r="S6" s="10"/>
      <c r="T6" s="10"/>
      <c r="U6" s="10"/>
      <c r="V6" s="39" t="s">
        <v>108</v>
      </c>
      <c r="W6" s="74" t="s">
        <v>114</v>
      </c>
      <c r="X6" s="74" t="s">
        <v>115</v>
      </c>
      <c r="Y6" s="74" t="s">
        <v>116</v>
      </c>
    </row>
    <row r="7" spans="1:25" ht="19.5" customHeight="1" thickBot="1">
      <c r="A7" s="10"/>
      <c r="B7" s="10"/>
      <c r="C7" s="10"/>
      <c r="D7" s="10"/>
      <c r="E7" s="10"/>
      <c r="F7" s="10"/>
      <c r="G7" s="10"/>
      <c r="H7" s="10"/>
      <c r="I7" s="10"/>
      <c r="J7" s="10"/>
      <c r="K7" s="10"/>
      <c r="L7" s="10"/>
      <c r="M7" s="10"/>
      <c r="N7" s="10"/>
      <c r="O7" s="10"/>
      <c r="P7" s="10"/>
      <c r="Q7" s="10"/>
      <c r="R7" s="10"/>
      <c r="S7" s="10"/>
      <c r="T7" s="10"/>
      <c r="U7" s="10"/>
      <c r="V7" s="78" t="s">
        <v>109</v>
      </c>
      <c r="W7" s="83"/>
      <c r="X7" s="83"/>
      <c r="Y7" s="83"/>
    </row>
    <row r="8" spans="1:25" ht="19.5" customHeight="1" thickTop="1">
      <c r="A8" s="182" t="s">
        <v>27</v>
      </c>
      <c r="B8" s="184" t="s">
        <v>31</v>
      </c>
      <c r="C8" s="185"/>
      <c r="D8" s="13" t="s">
        <v>32</v>
      </c>
      <c r="E8" s="13" t="s">
        <v>78</v>
      </c>
      <c r="F8" s="184" t="s">
        <v>75</v>
      </c>
      <c r="G8" s="188"/>
      <c r="H8" s="188"/>
      <c r="I8" s="185"/>
      <c r="J8" s="13" t="s">
        <v>79</v>
      </c>
      <c r="K8" s="184" t="s">
        <v>76</v>
      </c>
      <c r="L8" s="188"/>
      <c r="M8" s="188"/>
      <c r="N8" s="185"/>
      <c r="O8" s="13" t="s">
        <v>80</v>
      </c>
      <c r="P8" s="184" t="s">
        <v>77</v>
      </c>
      <c r="Q8" s="188"/>
      <c r="R8" s="188"/>
      <c r="S8" s="189"/>
      <c r="T8" s="190" t="s">
        <v>33</v>
      </c>
      <c r="U8" s="192" t="s">
        <v>29</v>
      </c>
      <c r="V8" s="188"/>
      <c r="W8" s="188"/>
      <c r="X8" s="188"/>
      <c r="Y8" s="193"/>
    </row>
    <row r="9" spans="1:25" ht="19.5" customHeight="1">
      <c r="A9" s="154"/>
      <c r="B9" s="186"/>
      <c r="C9" s="187"/>
      <c r="D9" s="14" t="s">
        <v>11</v>
      </c>
      <c r="E9" s="14" t="s">
        <v>12</v>
      </c>
      <c r="F9" s="15" t="s">
        <v>13</v>
      </c>
      <c r="G9" s="17"/>
      <c r="H9" s="18"/>
      <c r="I9" s="18"/>
      <c r="J9" s="14" t="s">
        <v>12</v>
      </c>
      <c r="K9" s="15" t="s">
        <v>13</v>
      </c>
      <c r="L9" s="17"/>
      <c r="M9" s="18"/>
      <c r="N9" s="18"/>
      <c r="O9" s="14" t="s">
        <v>12</v>
      </c>
      <c r="P9" s="15" t="s">
        <v>13</v>
      </c>
      <c r="Q9" s="17"/>
      <c r="R9" s="18"/>
      <c r="S9" s="18"/>
      <c r="T9" s="191"/>
      <c r="U9" s="194"/>
      <c r="V9" s="195"/>
      <c r="W9" s="195"/>
      <c r="X9" s="195"/>
      <c r="Y9" s="196"/>
    </row>
    <row r="10" spans="1:25" ht="19.5" customHeight="1">
      <c r="A10" s="154"/>
      <c r="B10" s="48">
        <f aca="true" t="shared" si="0" ref="B10:B37">IF(AND(ISNUMBER($P$2),ISNUMBER($R$2)),DATE($P$2,$R$2,ROW()-9),TRIM(BA10))</f>
      </c>
      <c r="C10" s="49">
        <f aca="true" t="shared" si="1" ref="C10:C40">IF(ISNUMBER(B10),"（"&amp;IF(WEEKDAY(B10)=1,"日",IF(WEEKDAY(B10)=2,"月",IF(WEEKDAY(B10)=3,"火",IF(WEEKDAY(B10)=4,"水",IF(WEEKDAY(B10)=5,"木",IF(WEEKDAY(B10)=6,"金","土"))))))&amp;"）",TRIM(BB10))</f>
      </c>
      <c r="D10" s="34"/>
      <c r="E10" s="85">
        <f aca="true" t="shared" si="2" ref="E10:E40">IF(ISNUMBER(D10),(F10/D10)*1000,TRIM(AA10))</f>
      </c>
      <c r="F10" s="71"/>
      <c r="G10" s="19"/>
      <c r="H10" s="20"/>
      <c r="I10" s="20"/>
      <c r="J10" s="44">
        <f aca="true" t="shared" si="3" ref="J10:J40">IF(ISNUMBER(D10),(K10/D10)*1000,TRIM(AA10))</f>
      </c>
      <c r="K10" s="71"/>
      <c r="L10" s="19"/>
      <c r="M10" s="20"/>
      <c r="N10" s="20"/>
      <c r="O10" s="87">
        <f aca="true" t="shared" si="4" ref="O10:O40">IF(ISNUMBER(D10),(P10/D10)*1000,TRIM(AA10))</f>
      </c>
      <c r="P10" s="36"/>
      <c r="Q10" s="21"/>
      <c r="R10" s="22"/>
      <c r="S10" s="22"/>
      <c r="T10" s="38"/>
      <c r="U10" s="179" t="s">
        <v>34</v>
      </c>
      <c r="V10" s="175"/>
      <c r="W10" s="175"/>
      <c r="X10" s="175"/>
      <c r="Y10" s="177"/>
    </row>
    <row r="11" spans="1:25" ht="19.5" customHeight="1">
      <c r="A11" s="154"/>
      <c r="B11" s="48">
        <f t="shared" si="0"/>
      </c>
      <c r="C11" s="49">
        <f t="shared" si="1"/>
      </c>
      <c r="D11" s="34"/>
      <c r="E11" s="85">
        <f t="shared" si="2"/>
      </c>
      <c r="F11" s="71"/>
      <c r="G11" s="19"/>
      <c r="H11" s="20"/>
      <c r="I11" s="20"/>
      <c r="J11" s="44">
        <f t="shared" si="3"/>
      </c>
      <c r="K11" s="71"/>
      <c r="L11" s="19" t="s">
        <v>92</v>
      </c>
      <c r="M11" s="20"/>
      <c r="N11" s="20"/>
      <c r="O11" s="87">
        <f t="shared" si="4"/>
      </c>
      <c r="P11" s="36"/>
      <c r="Q11" s="21"/>
      <c r="R11" s="22"/>
      <c r="S11" s="22"/>
      <c r="T11" s="38"/>
      <c r="U11" s="180"/>
      <c r="V11" s="176"/>
      <c r="W11" s="176"/>
      <c r="X11" s="176"/>
      <c r="Y11" s="178"/>
    </row>
    <row r="12" spans="1:25" ht="19.5" customHeight="1">
      <c r="A12" s="154"/>
      <c r="B12" s="48">
        <f t="shared" si="0"/>
      </c>
      <c r="C12" s="49">
        <f t="shared" si="1"/>
      </c>
      <c r="D12" s="34"/>
      <c r="E12" s="85">
        <f t="shared" si="2"/>
      </c>
      <c r="F12" s="71"/>
      <c r="G12" s="19"/>
      <c r="H12" s="20"/>
      <c r="I12" s="20"/>
      <c r="J12" s="44">
        <f t="shared" si="3"/>
      </c>
      <c r="K12" s="71"/>
      <c r="L12" s="19"/>
      <c r="M12" s="20"/>
      <c r="N12" s="20"/>
      <c r="O12" s="87">
        <f t="shared" si="4"/>
      </c>
      <c r="P12" s="36"/>
      <c r="Q12" s="21"/>
      <c r="R12" s="22"/>
      <c r="S12" s="22"/>
      <c r="T12" s="38"/>
      <c r="U12" s="179" t="s">
        <v>35</v>
      </c>
      <c r="V12" s="175"/>
      <c r="W12" s="175"/>
      <c r="X12" s="175"/>
      <c r="Y12" s="177"/>
    </row>
    <row r="13" spans="1:25" ht="19.5" customHeight="1">
      <c r="A13" s="154"/>
      <c r="B13" s="48">
        <f t="shared" si="0"/>
      </c>
      <c r="C13" s="49">
        <f t="shared" si="1"/>
      </c>
      <c r="D13" s="34"/>
      <c r="E13" s="85">
        <f t="shared" si="2"/>
      </c>
      <c r="F13" s="71"/>
      <c r="G13" s="19"/>
      <c r="H13" s="20"/>
      <c r="I13" s="20"/>
      <c r="J13" s="44">
        <f t="shared" si="3"/>
      </c>
      <c r="K13" s="71"/>
      <c r="L13" s="19"/>
      <c r="M13" s="20"/>
      <c r="N13" s="20"/>
      <c r="O13" s="87">
        <f t="shared" si="4"/>
      </c>
      <c r="P13" s="36"/>
      <c r="Q13" s="21"/>
      <c r="R13" s="22"/>
      <c r="S13" s="22"/>
      <c r="T13" s="38"/>
      <c r="U13" s="180"/>
      <c r="V13" s="176"/>
      <c r="W13" s="176"/>
      <c r="X13" s="176"/>
      <c r="Y13" s="178"/>
    </row>
    <row r="14" spans="1:25" ht="19.5" customHeight="1">
      <c r="A14" s="154"/>
      <c r="B14" s="48">
        <f t="shared" si="0"/>
      </c>
      <c r="C14" s="49">
        <f t="shared" si="1"/>
      </c>
      <c r="D14" s="34"/>
      <c r="E14" s="85">
        <f t="shared" si="2"/>
      </c>
      <c r="F14" s="71"/>
      <c r="G14" s="19"/>
      <c r="H14" s="20"/>
      <c r="I14" s="20"/>
      <c r="J14" s="44">
        <f t="shared" si="3"/>
      </c>
      <c r="K14" s="71"/>
      <c r="L14" s="19"/>
      <c r="M14" s="20"/>
      <c r="N14" s="20"/>
      <c r="O14" s="87">
        <f t="shared" si="4"/>
      </c>
      <c r="P14" s="36"/>
      <c r="Q14" s="21"/>
      <c r="R14" s="22"/>
      <c r="S14" s="22"/>
      <c r="T14" s="38"/>
      <c r="U14" s="50" t="s">
        <v>36</v>
      </c>
      <c r="V14" s="171"/>
      <c r="W14" s="171"/>
      <c r="X14" s="171"/>
      <c r="Y14" s="173"/>
    </row>
    <row r="15" spans="1:25" ht="19.5" customHeight="1">
      <c r="A15" s="154"/>
      <c r="B15" s="48">
        <f t="shared" si="0"/>
      </c>
      <c r="C15" s="49">
        <f t="shared" si="1"/>
      </c>
      <c r="D15" s="34"/>
      <c r="E15" s="85">
        <f t="shared" si="2"/>
      </c>
      <c r="F15" s="71"/>
      <c r="G15" s="19"/>
      <c r="H15" s="20"/>
      <c r="I15" s="20"/>
      <c r="J15" s="44">
        <f t="shared" si="3"/>
      </c>
      <c r="K15" s="71"/>
      <c r="L15" s="19"/>
      <c r="M15" s="20"/>
      <c r="N15" s="20"/>
      <c r="O15" s="87">
        <f t="shared" si="4"/>
      </c>
      <c r="P15" s="36"/>
      <c r="Q15" s="21"/>
      <c r="R15" s="22"/>
      <c r="S15" s="22"/>
      <c r="T15" s="38"/>
      <c r="U15" s="51" t="s">
        <v>48</v>
      </c>
      <c r="V15" s="172"/>
      <c r="W15" s="172"/>
      <c r="X15" s="172"/>
      <c r="Y15" s="174"/>
    </row>
    <row r="16" spans="1:25" ht="19.5" customHeight="1">
      <c r="A16" s="154"/>
      <c r="B16" s="48">
        <f t="shared" si="0"/>
      </c>
      <c r="C16" s="49">
        <f t="shared" si="1"/>
      </c>
      <c r="D16" s="34"/>
      <c r="E16" s="85">
        <f t="shared" si="2"/>
      </c>
      <c r="F16" s="71"/>
      <c r="G16" s="19"/>
      <c r="H16" s="20"/>
      <c r="I16" s="20"/>
      <c r="J16" s="44">
        <f t="shared" si="3"/>
      </c>
      <c r="K16" s="71"/>
      <c r="L16" s="19"/>
      <c r="M16" s="20"/>
      <c r="N16" s="20"/>
      <c r="O16" s="87">
        <f t="shared" si="4"/>
      </c>
      <c r="P16" s="36"/>
      <c r="Q16" s="21"/>
      <c r="R16" s="22"/>
      <c r="S16" s="22"/>
      <c r="T16" s="38"/>
      <c r="U16" s="52" t="s">
        <v>93</v>
      </c>
      <c r="V16" s="167"/>
      <c r="W16" s="167"/>
      <c r="X16" s="167"/>
      <c r="Y16" s="169"/>
    </row>
    <row r="17" spans="1:25" ht="19.5" customHeight="1">
      <c r="A17" s="154"/>
      <c r="B17" s="48">
        <f t="shared" si="0"/>
      </c>
      <c r="C17" s="49">
        <f t="shared" si="1"/>
      </c>
      <c r="D17" s="34"/>
      <c r="E17" s="85">
        <f t="shared" si="2"/>
      </c>
      <c r="F17" s="71"/>
      <c r="G17" s="19"/>
      <c r="H17" s="20"/>
      <c r="I17" s="20"/>
      <c r="J17" s="44">
        <f t="shared" si="3"/>
      </c>
      <c r="K17" s="71"/>
      <c r="L17" s="19"/>
      <c r="M17" s="20"/>
      <c r="N17" s="20"/>
      <c r="O17" s="87">
        <f t="shared" si="4"/>
      </c>
      <c r="P17" s="36"/>
      <c r="Q17" s="21"/>
      <c r="R17" s="22"/>
      <c r="S17" s="22"/>
      <c r="T17" s="38"/>
      <c r="U17" s="51" t="s">
        <v>94</v>
      </c>
      <c r="V17" s="168"/>
      <c r="W17" s="168"/>
      <c r="X17" s="168"/>
      <c r="Y17" s="170"/>
    </row>
    <row r="18" spans="1:25" ht="19.5" customHeight="1">
      <c r="A18" s="154"/>
      <c r="B18" s="48">
        <f t="shared" si="0"/>
      </c>
      <c r="C18" s="49">
        <f t="shared" si="1"/>
      </c>
      <c r="D18" s="34"/>
      <c r="E18" s="85">
        <f t="shared" si="2"/>
      </c>
      <c r="F18" s="71"/>
      <c r="G18" s="19"/>
      <c r="H18" s="20"/>
      <c r="I18" s="20"/>
      <c r="J18" s="44">
        <f t="shared" si="3"/>
      </c>
      <c r="K18" s="71"/>
      <c r="L18" s="19"/>
      <c r="M18" s="20"/>
      <c r="N18" s="20"/>
      <c r="O18" s="87">
        <f t="shared" si="4"/>
      </c>
      <c r="P18" s="36"/>
      <c r="Q18" s="21"/>
      <c r="R18" s="22"/>
      <c r="S18" s="22"/>
      <c r="T18" s="38"/>
      <c r="U18" s="52" t="s">
        <v>95</v>
      </c>
      <c r="V18" s="167"/>
      <c r="W18" s="167"/>
      <c r="X18" s="167"/>
      <c r="Y18" s="169"/>
    </row>
    <row r="19" spans="1:25" ht="19.5" customHeight="1">
      <c r="A19" s="154"/>
      <c r="B19" s="48">
        <f t="shared" si="0"/>
      </c>
      <c r="C19" s="49">
        <f t="shared" si="1"/>
      </c>
      <c r="D19" s="34"/>
      <c r="E19" s="85">
        <f t="shared" si="2"/>
      </c>
      <c r="F19" s="71"/>
      <c r="G19" s="19"/>
      <c r="H19" s="20"/>
      <c r="I19" s="20"/>
      <c r="J19" s="44">
        <f t="shared" si="3"/>
      </c>
      <c r="K19" s="71"/>
      <c r="L19" s="19"/>
      <c r="M19" s="20"/>
      <c r="N19" s="20"/>
      <c r="O19" s="87">
        <f t="shared" si="4"/>
      </c>
      <c r="P19" s="36"/>
      <c r="Q19" s="21"/>
      <c r="R19" s="22"/>
      <c r="S19" s="22"/>
      <c r="T19" s="38"/>
      <c r="U19" s="51" t="s">
        <v>94</v>
      </c>
      <c r="V19" s="168"/>
      <c r="W19" s="168"/>
      <c r="X19" s="168"/>
      <c r="Y19" s="170"/>
    </row>
    <row r="20" spans="1:25" ht="19.5" customHeight="1">
      <c r="A20" s="154"/>
      <c r="B20" s="48">
        <f t="shared" si="0"/>
      </c>
      <c r="C20" s="49">
        <f t="shared" si="1"/>
      </c>
      <c r="D20" s="34"/>
      <c r="E20" s="85">
        <f t="shared" si="2"/>
      </c>
      <c r="F20" s="71"/>
      <c r="G20" s="19"/>
      <c r="H20" s="20"/>
      <c r="I20" s="20"/>
      <c r="J20" s="44">
        <f t="shared" si="3"/>
      </c>
      <c r="K20" s="71"/>
      <c r="L20" s="19"/>
      <c r="M20" s="20"/>
      <c r="N20" s="20"/>
      <c r="O20" s="87">
        <f t="shared" si="4"/>
      </c>
      <c r="P20" s="36"/>
      <c r="Q20" s="21"/>
      <c r="R20" s="22"/>
      <c r="S20" s="22"/>
      <c r="T20" s="38"/>
      <c r="U20" s="52" t="s">
        <v>96</v>
      </c>
      <c r="V20" s="167"/>
      <c r="W20" s="167"/>
      <c r="X20" s="167"/>
      <c r="Y20" s="169"/>
    </row>
    <row r="21" spans="1:25" ht="19.5" customHeight="1">
      <c r="A21" s="154"/>
      <c r="B21" s="48">
        <f t="shared" si="0"/>
      </c>
      <c r="C21" s="49">
        <f t="shared" si="1"/>
      </c>
      <c r="D21" s="34"/>
      <c r="E21" s="85">
        <f t="shared" si="2"/>
      </c>
      <c r="F21" s="71"/>
      <c r="G21" s="19"/>
      <c r="H21" s="20"/>
      <c r="I21" s="20"/>
      <c r="J21" s="44">
        <f t="shared" si="3"/>
      </c>
      <c r="K21" s="71"/>
      <c r="L21" s="19"/>
      <c r="M21" s="20"/>
      <c r="N21" s="20"/>
      <c r="O21" s="87">
        <f t="shared" si="4"/>
      </c>
      <c r="P21" s="36"/>
      <c r="Q21" s="21"/>
      <c r="R21" s="22"/>
      <c r="S21" s="22"/>
      <c r="T21" s="38"/>
      <c r="U21" s="51" t="s">
        <v>94</v>
      </c>
      <c r="V21" s="168"/>
      <c r="W21" s="168"/>
      <c r="X21" s="168"/>
      <c r="Y21" s="170"/>
    </row>
    <row r="22" spans="1:25" ht="19.5" customHeight="1">
      <c r="A22" s="154"/>
      <c r="B22" s="48">
        <f t="shared" si="0"/>
      </c>
      <c r="C22" s="49">
        <f t="shared" si="1"/>
      </c>
      <c r="D22" s="34"/>
      <c r="E22" s="85">
        <f t="shared" si="2"/>
      </c>
      <c r="F22" s="71"/>
      <c r="G22" s="19"/>
      <c r="H22" s="20"/>
      <c r="I22" s="20"/>
      <c r="J22" s="44">
        <f t="shared" si="3"/>
      </c>
      <c r="K22" s="71"/>
      <c r="L22" s="19"/>
      <c r="M22" s="20"/>
      <c r="N22" s="20"/>
      <c r="O22" s="87">
        <f t="shared" si="4"/>
      </c>
      <c r="P22" s="36"/>
      <c r="Q22" s="21"/>
      <c r="R22" s="22"/>
      <c r="S22" s="22"/>
      <c r="T22" s="38"/>
      <c r="U22" s="52" t="s">
        <v>97</v>
      </c>
      <c r="V22" s="171"/>
      <c r="W22" s="171"/>
      <c r="X22" s="171"/>
      <c r="Y22" s="173"/>
    </row>
    <row r="23" spans="1:25" ht="19.5" customHeight="1">
      <c r="A23" s="154"/>
      <c r="B23" s="48">
        <f t="shared" si="0"/>
      </c>
      <c r="C23" s="49">
        <f t="shared" si="1"/>
      </c>
      <c r="D23" s="34"/>
      <c r="E23" s="85">
        <f t="shared" si="2"/>
      </c>
      <c r="F23" s="71"/>
      <c r="G23" s="19"/>
      <c r="H23" s="20"/>
      <c r="I23" s="20"/>
      <c r="J23" s="44">
        <f t="shared" si="3"/>
      </c>
      <c r="K23" s="71"/>
      <c r="L23" s="19"/>
      <c r="M23" s="20"/>
      <c r="N23" s="20"/>
      <c r="O23" s="87">
        <f t="shared" si="4"/>
      </c>
      <c r="P23" s="36"/>
      <c r="Q23" s="21"/>
      <c r="R23" s="22"/>
      <c r="S23" s="22"/>
      <c r="T23" s="38"/>
      <c r="U23" s="51" t="s">
        <v>94</v>
      </c>
      <c r="V23" s="172"/>
      <c r="W23" s="172"/>
      <c r="X23" s="172"/>
      <c r="Y23" s="174"/>
    </row>
    <row r="24" spans="1:25" ht="19.5" customHeight="1">
      <c r="A24" s="154"/>
      <c r="B24" s="48">
        <f t="shared" si="0"/>
      </c>
      <c r="C24" s="49">
        <f t="shared" si="1"/>
      </c>
      <c r="D24" s="34"/>
      <c r="E24" s="85">
        <f t="shared" si="2"/>
      </c>
      <c r="F24" s="71"/>
      <c r="G24" s="19"/>
      <c r="H24" s="20"/>
      <c r="I24" s="20"/>
      <c r="J24" s="44">
        <f t="shared" si="3"/>
      </c>
      <c r="K24" s="71"/>
      <c r="L24" s="19"/>
      <c r="M24" s="20"/>
      <c r="N24" s="20"/>
      <c r="O24" s="87">
        <f t="shared" si="4"/>
      </c>
      <c r="P24" s="36"/>
      <c r="Q24" s="21"/>
      <c r="R24" s="22"/>
      <c r="S24" s="22"/>
      <c r="T24" s="38"/>
      <c r="U24" s="50" t="s">
        <v>41</v>
      </c>
      <c r="V24" s="171"/>
      <c r="W24" s="171"/>
      <c r="X24" s="171"/>
      <c r="Y24" s="173"/>
    </row>
    <row r="25" spans="1:25" ht="19.5" customHeight="1">
      <c r="A25" s="154"/>
      <c r="B25" s="48">
        <f t="shared" si="0"/>
      </c>
      <c r="C25" s="49">
        <f t="shared" si="1"/>
      </c>
      <c r="D25" s="34"/>
      <c r="E25" s="85">
        <f t="shared" si="2"/>
      </c>
      <c r="F25" s="71"/>
      <c r="G25" s="19"/>
      <c r="H25" s="20"/>
      <c r="I25" s="20"/>
      <c r="J25" s="44">
        <f t="shared" si="3"/>
      </c>
      <c r="K25" s="71"/>
      <c r="L25" s="19"/>
      <c r="M25" s="20"/>
      <c r="N25" s="20"/>
      <c r="O25" s="87">
        <f t="shared" si="4"/>
      </c>
      <c r="P25" s="36"/>
      <c r="Q25" s="21"/>
      <c r="R25" s="22"/>
      <c r="S25" s="22"/>
      <c r="T25" s="38"/>
      <c r="U25" s="51" t="s">
        <v>50</v>
      </c>
      <c r="V25" s="172"/>
      <c r="W25" s="172"/>
      <c r="X25" s="172"/>
      <c r="Y25" s="174"/>
    </row>
    <row r="26" spans="1:25" ht="19.5" customHeight="1">
      <c r="A26" s="154"/>
      <c r="B26" s="48">
        <f t="shared" si="0"/>
      </c>
      <c r="C26" s="49">
        <f t="shared" si="1"/>
      </c>
      <c r="D26" s="34"/>
      <c r="E26" s="85">
        <f t="shared" si="2"/>
      </c>
      <c r="F26" s="71"/>
      <c r="G26" s="19"/>
      <c r="H26" s="20"/>
      <c r="I26" s="20"/>
      <c r="J26" s="44">
        <f t="shared" si="3"/>
      </c>
      <c r="K26" s="71"/>
      <c r="L26" s="19"/>
      <c r="M26" s="20"/>
      <c r="N26" s="20"/>
      <c r="O26" s="87">
        <f t="shared" si="4"/>
      </c>
      <c r="P26" s="36"/>
      <c r="Q26" s="21"/>
      <c r="R26" s="22"/>
      <c r="S26" s="22"/>
      <c r="T26" s="38"/>
      <c r="U26" s="52" t="s">
        <v>42</v>
      </c>
      <c r="V26" s="167"/>
      <c r="W26" s="167"/>
      <c r="X26" s="167"/>
      <c r="Y26" s="169"/>
    </row>
    <row r="27" spans="1:25" ht="19.5" customHeight="1">
      <c r="A27" s="154"/>
      <c r="B27" s="48">
        <f t="shared" si="0"/>
      </c>
      <c r="C27" s="49">
        <f t="shared" si="1"/>
      </c>
      <c r="D27" s="34"/>
      <c r="E27" s="85">
        <f t="shared" si="2"/>
      </c>
      <c r="F27" s="71"/>
      <c r="G27" s="19"/>
      <c r="H27" s="20"/>
      <c r="I27" s="20"/>
      <c r="J27" s="44">
        <f t="shared" si="3"/>
      </c>
      <c r="K27" s="71"/>
      <c r="L27" s="19"/>
      <c r="M27" s="20"/>
      <c r="N27" s="20"/>
      <c r="O27" s="87">
        <f t="shared" si="4"/>
      </c>
      <c r="P27" s="36"/>
      <c r="Q27" s="21"/>
      <c r="R27" s="22"/>
      <c r="S27" s="22"/>
      <c r="T27" s="38"/>
      <c r="U27" s="51" t="s">
        <v>98</v>
      </c>
      <c r="V27" s="168"/>
      <c r="W27" s="168"/>
      <c r="X27" s="168"/>
      <c r="Y27" s="170"/>
    </row>
    <row r="28" spans="1:25" ht="19.5" customHeight="1">
      <c r="A28" s="154"/>
      <c r="B28" s="48">
        <f t="shared" si="0"/>
      </c>
      <c r="C28" s="49">
        <f t="shared" si="1"/>
      </c>
      <c r="D28" s="34"/>
      <c r="E28" s="85">
        <f t="shared" si="2"/>
      </c>
      <c r="F28" s="71"/>
      <c r="G28" s="19"/>
      <c r="H28" s="20"/>
      <c r="I28" s="20"/>
      <c r="J28" s="44">
        <f t="shared" si="3"/>
      </c>
      <c r="K28" s="71"/>
      <c r="L28" s="19"/>
      <c r="M28" s="20"/>
      <c r="N28" s="20"/>
      <c r="O28" s="87">
        <f t="shared" si="4"/>
      </c>
      <c r="P28" s="36"/>
      <c r="Q28" s="21"/>
      <c r="R28" s="22"/>
      <c r="S28" s="22"/>
      <c r="T28" s="38"/>
      <c r="U28" s="52" t="s">
        <v>99</v>
      </c>
      <c r="V28" s="167"/>
      <c r="W28" s="167"/>
      <c r="X28" s="167"/>
      <c r="Y28" s="169"/>
    </row>
    <row r="29" spans="1:25" ht="19.5" customHeight="1">
      <c r="A29" s="154"/>
      <c r="B29" s="48">
        <f t="shared" si="0"/>
      </c>
      <c r="C29" s="49">
        <f t="shared" si="1"/>
      </c>
      <c r="D29" s="34"/>
      <c r="E29" s="85">
        <f t="shared" si="2"/>
      </c>
      <c r="F29" s="71"/>
      <c r="G29" s="19"/>
      <c r="H29" s="20"/>
      <c r="I29" s="20"/>
      <c r="J29" s="44">
        <f t="shared" si="3"/>
      </c>
      <c r="K29" s="71"/>
      <c r="L29" s="19"/>
      <c r="M29" s="20"/>
      <c r="N29" s="20"/>
      <c r="O29" s="87">
        <f t="shared" si="4"/>
      </c>
      <c r="P29" s="36"/>
      <c r="Q29" s="21"/>
      <c r="R29" s="22"/>
      <c r="S29" s="22"/>
      <c r="T29" s="38"/>
      <c r="U29" s="51" t="s">
        <v>98</v>
      </c>
      <c r="V29" s="168"/>
      <c r="W29" s="168"/>
      <c r="X29" s="168"/>
      <c r="Y29" s="170"/>
    </row>
    <row r="30" spans="1:25" ht="19.5" customHeight="1">
      <c r="A30" s="154"/>
      <c r="B30" s="48">
        <f t="shared" si="0"/>
      </c>
      <c r="C30" s="49">
        <f t="shared" si="1"/>
      </c>
      <c r="D30" s="34"/>
      <c r="E30" s="85">
        <f t="shared" si="2"/>
      </c>
      <c r="F30" s="71"/>
      <c r="G30" s="19"/>
      <c r="H30" s="20"/>
      <c r="I30" s="20"/>
      <c r="J30" s="44">
        <f t="shared" si="3"/>
      </c>
      <c r="K30" s="71"/>
      <c r="L30" s="19"/>
      <c r="M30" s="20"/>
      <c r="N30" s="20"/>
      <c r="O30" s="87">
        <f t="shared" si="4"/>
      </c>
      <c r="P30" s="36"/>
      <c r="Q30" s="21"/>
      <c r="R30" s="22"/>
      <c r="S30" s="22"/>
      <c r="T30" s="38"/>
      <c r="U30" s="52" t="s">
        <v>100</v>
      </c>
      <c r="V30" s="149"/>
      <c r="W30" s="149"/>
      <c r="X30" s="149"/>
      <c r="Y30" s="151"/>
    </row>
    <row r="31" spans="1:25" ht="19.5" customHeight="1" thickBot="1">
      <c r="A31" s="154"/>
      <c r="B31" s="48">
        <f t="shared" si="0"/>
      </c>
      <c r="C31" s="49">
        <f t="shared" si="1"/>
      </c>
      <c r="D31" s="34"/>
      <c r="E31" s="85">
        <f t="shared" si="2"/>
      </c>
      <c r="F31" s="71"/>
      <c r="G31" s="19"/>
      <c r="H31" s="20"/>
      <c r="I31" s="20"/>
      <c r="J31" s="44">
        <f t="shared" si="3"/>
      </c>
      <c r="K31" s="71"/>
      <c r="L31" s="19"/>
      <c r="M31" s="20"/>
      <c r="N31" s="20"/>
      <c r="O31" s="87">
        <f t="shared" si="4"/>
      </c>
      <c r="P31" s="36"/>
      <c r="Q31" s="21"/>
      <c r="R31" s="22"/>
      <c r="S31" s="22"/>
      <c r="T31" s="38"/>
      <c r="U31" s="51" t="s">
        <v>98</v>
      </c>
      <c r="V31" s="150"/>
      <c r="W31" s="150"/>
      <c r="X31" s="150"/>
      <c r="Y31" s="152"/>
    </row>
    <row r="32" spans="1:25" ht="19.5" customHeight="1" thickBot="1" thickTop="1">
      <c r="A32" s="154"/>
      <c r="B32" s="48">
        <f t="shared" si="0"/>
      </c>
      <c r="C32" s="49">
        <f t="shared" si="1"/>
      </c>
      <c r="D32" s="34"/>
      <c r="E32" s="85">
        <f t="shared" si="2"/>
      </c>
      <c r="F32" s="71"/>
      <c r="G32" s="19"/>
      <c r="H32" s="20"/>
      <c r="I32" s="20"/>
      <c r="J32" s="44">
        <f t="shared" si="3"/>
      </c>
      <c r="K32" s="71"/>
      <c r="L32" s="19"/>
      <c r="M32" s="20"/>
      <c r="N32" s="20"/>
      <c r="O32" s="87">
        <f t="shared" si="4"/>
      </c>
      <c r="P32" s="36"/>
      <c r="Q32" s="21"/>
      <c r="R32" s="22"/>
      <c r="S32" s="22"/>
      <c r="T32" s="38"/>
      <c r="U32" s="128" t="s">
        <v>14</v>
      </c>
      <c r="V32" s="129"/>
      <c r="W32" s="129"/>
      <c r="X32" s="129"/>
      <c r="Y32" s="130"/>
    </row>
    <row r="33" spans="1:25" ht="19.5" customHeight="1" thickTop="1">
      <c r="A33" s="154"/>
      <c r="B33" s="48">
        <f t="shared" si="0"/>
      </c>
      <c r="C33" s="49">
        <f t="shared" si="1"/>
      </c>
      <c r="D33" s="34"/>
      <c r="E33" s="85">
        <f t="shared" si="2"/>
      </c>
      <c r="F33" s="71"/>
      <c r="G33" s="19"/>
      <c r="H33" s="20"/>
      <c r="I33" s="20"/>
      <c r="J33" s="44">
        <f t="shared" si="3"/>
      </c>
      <c r="K33" s="71"/>
      <c r="L33" s="19"/>
      <c r="M33" s="20"/>
      <c r="N33" s="20"/>
      <c r="O33" s="87">
        <f t="shared" si="4"/>
      </c>
      <c r="P33" s="36"/>
      <c r="Q33" s="21"/>
      <c r="R33" s="22"/>
      <c r="S33" s="22"/>
      <c r="T33" s="38"/>
      <c r="U33" s="131"/>
      <c r="V33" s="132"/>
      <c r="W33" s="132"/>
      <c r="X33" s="132"/>
      <c r="Y33" s="133"/>
    </row>
    <row r="34" spans="1:27" ht="19.5" customHeight="1">
      <c r="A34" s="154"/>
      <c r="B34" s="48">
        <f t="shared" si="0"/>
      </c>
      <c r="C34" s="49">
        <f t="shared" si="1"/>
      </c>
      <c r="D34" s="34"/>
      <c r="E34" s="85">
        <f t="shared" si="2"/>
      </c>
      <c r="F34" s="71"/>
      <c r="G34" s="19"/>
      <c r="H34" s="20"/>
      <c r="I34" s="20"/>
      <c r="J34" s="44">
        <f t="shared" si="3"/>
      </c>
      <c r="K34" s="71"/>
      <c r="L34" s="19"/>
      <c r="M34" s="20"/>
      <c r="N34" s="20"/>
      <c r="O34" s="87">
        <f t="shared" si="4"/>
      </c>
      <c r="P34" s="36"/>
      <c r="Q34" s="21"/>
      <c r="R34" s="22"/>
      <c r="S34" s="22"/>
      <c r="T34" s="38"/>
      <c r="U34" s="134"/>
      <c r="V34" s="135"/>
      <c r="W34" s="135"/>
      <c r="X34" s="135"/>
      <c r="Y34" s="136"/>
      <c r="AA34" s="16"/>
    </row>
    <row r="35" spans="1:25" ht="19.5" customHeight="1">
      <c r="A35" s="154"/>
      <c r="B35" s="48">
        <f t="shared" si="0"/>
      </c>
      <c r="C35" s="49">
        <f t="shared" si="1"/>
      </c>
      <c r="D35" s="34"/>
      <c r="E35" s="85">
        <f t="shared" si="2"/>
      </c>
      <c r="F35" s="71"/>
      <c r="G35" s="19"/>
      <c r="H35" s="20"/>
      <c r="I35" s="20"/>
      <c r="J35" s="44">
        <f t="shared" si="3"/>
      </c>
      <c r="K35" s="71"/>
      <c r="L35" s="19"/>
      <c r="M35" s="20"/>
      <c r="N35" s="20"/>
      <c r="O35" s="87">
        <f t="shared" si="4"/>
      </c>
      <c r="P35" s="36"/>
      <c r="Q35" s="21"/>
      <c r="R35" s="22"/>
      <c r="S35" s="22"/>
      <c r="T35" s="38"/>
      <c r="U35" s="134"/>
      <c r="V35" s="135"/>
      <c r="W35" s="135"/>
      <c r="X35" s="135"/>
      <c r="Y35" s="136"/>
    </row>
    <row r="36" spans="1:25" ht="19.5" customHeight="1">
      <c r="A36" s="154"/>
      <c r="B36" s="48">
        <f t="shared" si="0"/>
      </c>
      <c r="C36" s="49">
        <f t="shared" si="1"/>
      </c>
      <c r="D36" s="34"/>
      <c r="E36" s="85">
        <f t="shared" si="2"/>
      </c>
      <c r="F36" s="71"/>
      <c r="G36" s="19"/>
      <c r="H36" s="20"/>
      <c r="I36" s="20"/>
      <c r="J36" s="44">
        <f t="shared" si="3"/>
      </c>
      <c r="K36" s="71"/>
      <c r="L36" s="19"/>
      <c r="M36" s="20"/>
      <c r="N36" s="20"/>
      <c r="O36" s="87">
        <f t="shared" si="4"/>
      </c>
      <c r="P36" s="36"/>
      <c r="Q36" s="21"/>
      <c r="R36" s="22"/>
      <c r="S36" s="22"/>
      <c r="T36" s="38"/>
      <c r="U36" s="134"/>
      <c r="V36" s="135"/>
      <c r="W36" s="135"/>
      <c r="X36" s="135"/>
      <c r="Y36" s="136"/>
    </row>
    <row r="37" spans="1:25" ht="19.5" customHeight="1">
      <c r="A37" s="154"/>
      <c r="B37" s="48">
        <f t="shared" si="0"/>
      </c>
      <c r="C37" s="49">
        <f t="shared" si="1"/>
      </c>
      <c r="D37" s="34"/>
      <c r="E37" s="85">
        <f t="shared" si="2"/>
      </c>
      <c r="F37" s="71"/>
      <c r="G37" s="19"/>
      <c r="H37" s="20"/>
      <c r="I37" s="20"/>
      <c r="J37" s="44">
        <f t="shared" si="3"/>
      </c>
      <c r="K37" s="71"/>
      <c r="L37" s="19"/>
      <c r="M37" s="20"/>
      <c r="N37" s="20"/>
      <c r="O37" s="87">
        <f t="shared" si="4"/>
      </c>
      <c r="P37" s="36"/>
      <c r="Q37" s="21"/>
      <c r="R37" s="22"/>
      <c r="S37" s="22"/>
      <c r="T37" s="38"/>
      <c r="U37" s="134"/>
      <c r="V37" s="135"/>
      <c r="W37" s="135"/>
      <c r="X37" s="135"/>
      <c r="Y37" s="136"/>
    </row>
    <row r="38" spans="1:25" ht="19.5" customHeight="1">
      <c r="A38" s="154"/>
      <c r="B38" s="48">
        <f>IF(AND(ISNUMBER($P$2),ISNUMBER($R$2)),IF(MONTH(DATE($P$2,$R$2,ROW()-9))=$R$2,DATE($P$2,$R$2,ROW()-9),TRIM(BA38)),TRIM(BA38))</f>
      </c>
      <c r="C38" s="49">
        <f t="shared" si="1"/>
      </c>
      <c r="D38" s="34"/>
      <c r="E38" s="85">
        <f t="shared" si="2"/>
      </c>
      <c r="F38" s="71"/>
      <c r="G38" s="19"/>
      <c r="H38" s="20"/>
      <c r="I38" s="20"/>
      <c r="J38" s="44">
        <f t="shared" si="3"/>
      </c>
      <c r="K38" s="71"/>
      <c r="L38" s="19"/>
      <c r="M38" s="20"/>
      <c r="N38" s="20"/>
      <c r="O38" s="87">
        <f t="shared" si="4"/>
      </c>
      <c r="P38" s="36"/>
      <c r="Q38" s="21"/>
      <c r="R38" s="22"/>
      <c r="S38" s="22"/>
      <c r="T38" s="38"/>
      <c r="U38" s="134"/>
      <c r="V38" s="135"/>
      <c r="W38" s="135"/>
      <c r="X38" s="135"/>
      <c r="Y38" s="136"/>
    </row>
    <row r="39" spans="1:25" ht="19.5" customHeight="1">
      <c r="A39" s="154"/>
      <c r="B39" s="48">
        <f>IF(AND(ISNUMBER($P$2),ISNUMBER($R$2)),IF(MONTH(DATE($P$2,$R$2,ROW()-9))=$R$2,DATE($P$2,$R$2,ROW()-9),TRIM(BA39)),TRIM(BA39))</f>
      </c>
      <c r="C39" s="49">
        <f t="shared" si="1"/>
      </c>
      <c r="D39" s="34"/>
      <c r="E39" s="85">
        <f t="shared" si="2"/>
      </c>
      <c r="F39" s="71"/>
      <c r="G39" s="19"/>
      <c r="H39" s="20"/>
      <c r="I39" s="20"/>
      <c r="J39" s="44">
        <f t="shared" si="3"/>
      </c>
      <c r="K39" s="71"/>
      <c r="L39" s="19"/>
      <c r="M39" s="20"/>
      <c r="N39" s="20"/>
      <c r="O39" s="87">
        <f t="shared" si="4"/>
      </c>
      <c r="P39" s="36"/>
      <c r="Q39" s="21"/>
      <c r="R39" s="22"/>
      <c r="S39" s="22"/>
      <c r="T39" s="38"/>
      <c r="U39" s="134"/>
      <c r="V39" s="135"/>
      <c r="W39" s="135"/>
      <c r="X39" s="135"/>
      <c r="Y39" s="136"/>
    </row>
    <row r="40" spans="1:25" ht="19.5" customHeight="1">
      <c r="A40" s="183"/>
      <c r="B40" s="48">
        <f>IF(AND(ISNUMBER($P$2),ISNUMBER($R$2)),IF(MONTH(DATE($P$2,$R$2,ROW()-9))=$R$2,DATE($P$2,$R$2,ROW()-9),TRIM(BA40)),TRIM(BA40))</f>
      </c>
      <c r="C40" s="49">
        <f t="shared" si="1"/>
      </c>
      <c r="D40" s="34"/>
      <c r="E40" s="85">
        <f t="shared" si="2"/>
      </c>
      <c r="F40" s="71"/>
      <c r="G40" s="19"/>
      <c r="H40" s="20"/>
      <c r="I40" s="20"/>
      <c r="J40" s="44">
        <f t="shared" si="3"/>
      </c>
      <c r="K40" s="71"/>
      <c r="L40" s="19"/>
      <c r="M40" s="20"/>
      <c r="N40" s="20"/>
      <c r="O40" s="87">
        <f t="shared" si="4"/>
      </c>
      <c r="P40" s="36"/>
      <c r="Q40" s="21"/>
      <c r="R40" s="22"/>
      <c r="S40" s="22"/>
      <c r="T40" s="38"/>
      <c r="U40" s="134"/>
      <c r="V40" s="135"/>
      <c r="W40" s="135"/>
      <c r="X40" s="135"/>
      <c r="Y40" s="136"/>
    </row>
    <row r="41" spans="1:25" ht="19.5" customHeight="1">
      <c r="A41" s="153" t="s">
        <v>15</v>
      </c>
      <c r="B41" s="156" t="s">
        <v>45</v>
      </c>
      <c r="C41" s="157"/>
      <c r="D41" s="46">
        <f>IF(COUNTBLANK(D10:D40)=31,TRIM(AA41),AVERAGE(D10:D40))</f>
      </c>
      <c r="E41" s="85">
        <f>IF(COUNTBLANK(D10:D40)=31,TRIM(AB41),F41*1000/D41)</f>
      </c>
      <c r="F41" s="44">
        <f>IF(COUNTBLANK(F10:F40)=31,TRIM(AC41),AVERAGE(F10:F40))</f>
      </c>
      <c r="G41" s="158"/>
      <c r="H41" s="159"/>
      <c r="I41" s="160"/>
      <c r="J41" s="44">
        <f>IF(COUNTBLANK(D10:D40)=31,TRIM(AG41),K41*1000/D41)</f>
      </c>
      <c r="K41" s="44">
        <f>IF(COUNTBLANK(K10:K40)=31,TRIM(AH41),AVERAGE(K10:K40))</f>
      </c>
      <c r="L41" s="158"/>
      <c r="M41" s="159"/>
      <c r="N41" s="160"/>
      <c r="O41" s="87">
        <f>IF(COUNTBLANK(D10:D40)=31,TRIM(AL41),P41*1000/D41)</f>
      </c>
      <c r="P41" s="42">
        <f>IF(COUNTBLANK(P10:P40)=31,TRIM(AM41),AVERAGE(P10:P40))</f>
      </c>
      <c r="Q41" s="140" t="s">
        <v>65</v>
      </c>
      <c r="R41" s="141"/>
      <c r="S41" s="142"/>
      <c r="T41" s="43">
        <f>IF(COUNTBLANK(T10:T40)=31,TRIM(AQ41),SUM(T10:T40))</f>
      </c>
      <c r="U41" s="134"/>
      <c r="V41" s="135"/>
      <c r="W41" s="135"/>
      <c r="X41" s="135"/>
      <c r="Y41" s="136"/>
    </row>
    <row r="42" spans="1:25" ht="19.5" customHeight="1">
      <c r="A42" s="154"/>
      <c r="B42" s="124" t="s">
        <v>46</v>
      </c>
      <c r="C42" s="125"/>
      <c r="D42" s="34"/>
      <c r="E42" s="85">
        <f>IF(ISNUMBER(D42),(F42/D42)*1000,TRIM(AA42))</f>
      </c>
      <c r="F42" s="44">
        <f>IF(COUNTBLANK(F10:F40)=31,TRIM(AC42),MAX(F10:F40))</f>
      </c>
      <c r="G42" s="161"/>
      <c r="H42" s="162"/>
      <c r="I42" s="163"/>
      <c r="J42" s="44">
        <f>IF(ISNUMBER(D42),(K42/D42)*1000,TRIM(AA42))</f>
      </c>
      <c r="K42" s="59"/>
      <c r="L42" s="161"/>
      <c r="M42" s="162"/>
      <c r="N42" s="163"/>
      <c r="O42" s="87">
        <f>IF(ISNUMBER(D42),(P42/D42)*1000,TRIM(AA42))</f>
      </c>
      <c r="P42" s="62"/>
      <c r="Q42" s="143"/>
      <c r="R42" s="144"/>
      <c r="S42" s="144"/>
      <c r="T42" s="144"/>
      <c r="U42" s="134"/>
      <c r="V42" s="135"/>
      <c r="W42" s="135"/>
      <c r="X42" s="135"/>
      <c r="Y42" s="136"/>
    </row>
    <row r="43" spans="1:25" ht="19.5" customHeight="1">
      <c r="A43" s="154"/>
      <c r="B43" s="124" t="s">
        <v>47</v>
      </c>
      <c r="C43" s="125"/>
      <c r="D43" s="34"/>
      <c r="E43" s="85">
        <f>IF(ISNUMBER(D43),(F43/D43)*1000,TRIM(AA43))</f>
      </c>
      <c r="F43" s="59"/>
      <c r="G43" s="161"/>
      <c r="H43" s="162"/>
      <c r="I43" s="163"/>
      <c r="J43" s="44">
        <f>IF(ISNUMBER(D43),(K43/D43)*1000,TRIM(AA43))</f>
      </c>
      <c r="K43" s="44">
        <f>IF(COUNTBLANK(K10:K40)=31,TRIM(AH43),MAX(K10:K40))</f>
      </c>
      <c r="L43" s="161"/>
      <c r="M43" s="162"/>
      <c r="N43" s="163"/>
      <c r="O43" s="87">
        <f>IF(ISNUMBER(D43),(P43/D43)*1000,TRIM(AA43))</f>
      </c>
      <c r="P43" s="63"/>
      <c r="Q43" s="145"/>
      <c r="R43" s="146"/>
      <c r="S43" s="146"/>
      <c r="T43" s="146"/>
      <c r="U43" s="134"/>
      <c r="V43" s="135"/>
      <c r="W43" s="135"/>
      <c r="X43" s="135"/>
      <c r="Y43" s="136"/>
    </row>
    <row r="44" spans="1:25" ht="19.5" customHeight="1">
      <c r="A44" s="154"/>
      <c r="B44" s="124" t="s">
        <v>63</v>
      </c>
      <c r="C44" s="125"/>
      <c r="D44" s="34"/>
      <c r="E44" s="85">
        <f>IF(ISNUMBER(D44),(F44/D44)*1000,TRIM(AA44))</f>
      </c>
      <c r="F44" s="60"/>
      <c r="G44" s="161"/>
      <c r="H44" s="162"/>
      <c r="I44" s="163"/>
      <c r="J44" s="44">
        <f>IF(ISNUMBER(D44),(K44/D44)*1000,TRIM(AA44))</f>
      </c>
      <c r="K44" s="59"/>
      <c r="L44" s="161"/>
      <c r="M44" s="162"/>
      <c r="N44" s="163"/>
      <c r="O44" s="87">
        <f>IF(ISNUMBER(D44),(P44/D44)*1000,TRIM(AA44))</f>
      </c>
      <c r="P44" s="42">
        <f>IF(COUNTBLANK(P10:P40)=31,TRIM(AM44),MAX(P10:P40))</f>
      </c>
      <c r="Q44" s="145"/>
      <c r="R44" s="146"/>
      <c r="S44" s="146"/>
      <c r="T44" s="146"/>
      <c r="U44" s="134"/>
      <c r="V44" s="135"/>
      <c r="W44" s="135"/>
      <c r="X44" s="135"/>
      <c r="Y44" s="136"/>
    </row>
    <row r="45" spans="1:25" ht="19.5" customHeight="1" thickBot="1">
      <c r="A45" s="155"/>
      <c r="B45" s="126" t="s">
        <v>64</v>
      </c>
      <c r="C45" s="127"/>
      <c r="D45" s="47">
        <f>IF(COUNTBLANK(D10:D40)=31,TRIM(AA45),MAX(D10:D40))</f>
      </c>
      <c r="E45" s="86">
        <f>IF(ISNUMBER(D45),(F45/D45)*1000,TRIM(AA45))</f>
      </c>
      <c r="F45" s="61"/>
      <c r="G45" s="164"/>
      <c r="H45" s="165"/>
      <c r="I45" s="166"/>
      <c r="J45" s="66">
        <f>IF(ISNUMBER(D45),(K45/D45)*1000,TRIM(AA45))</f>
      </c>
      <c r="K45" s="61"/>
      <c r="L45" s="164"/>
      <c r="M45" s="165"/>
      <c r="N45" s="166"/>
      <c r="O45" s="88">
        <f>IF(ISNUMBER(D45),(P45/D45)*1000,TRIM(AA45))</f>
      </c>
      <c r="P45" s="64"/>
      <c r="Q45" s="147"/>
      <c r="R45" s="148"/>
      <c r="S45" s="148"/>
      <c r="T45" s="148"/>
      <c r="U45" s="137"/>
      <c r="V45" s="138"/>
      <c r="W45" s="138"/>
      <c r="X45" s="138"/>
      <c r="Y45" s="139"/>
    </row>
    <row r="46" spans="1:26" ht="12.75" thickTop="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sheetData>
  <sheetProtection sheet="1"/>
  <mergeCells count="73">
    <mergeCell ref="E2:F3"/>
    <mergeCell ref="K2:O3"/>
    <mergeCell ref="P2:P3"/>
    <mergeCell ref="Q2:Q3"/>
    <mergeCell ref="R2:R3"/>
    <mergeCell ref="S2:S3"/>
    <mergeCell ref="W3:Y3"/>
    <mergeCell ref="W4:Y4"/>
    <mergeCell ref="A8:A40"/>
    <mergeCell ref="B8:C9"/>
    <mergeCell ref="F8:I8"/>
    <mergeCell ref="K8:N8"/>
    <mergeCell ref="P8:S8"/>
    <mergeCell ref="T8:T9"/>
    <mergeCell ref="U8:Y9"/>
    <mergeCell ref="U10:U11"/>
    <mergeCell ref="V10:V11"/>
    <mergeCell ref="W10:W11"/>
    <mergeCell ref="X10:X11"/>
    <mergeCell ref="Y10:Y11"/>
    <mergeCell ref="U12:U13"/>
    <mergeCell ref="V12:V13"/>
    <mergeCell ref="W12:W13"/>
    <mergeCell ref="X12:X13"/>
    <mergeCell ref="Y12:Y13"/>
    <mergeCell ref="V14:V15"/>
    <mergeCell ref="W14:W15"/>
    <mergeCell ref="X14:X15"/>
    <mergeCell ref="Y14:Y15"/>
    <mergeCell ref="V16:V17"/>
    <mergeCell ref="W16:W17"/>
    <mergeCell ref="X16:X17"/>
    <mergeCell ref="Y16:Y17"/>
    <mergeCell ref="V18:V19"/>
    <mergeCell ref="W18:W19"/>
    <mergeCell ref="X18:X19"/>
    <mergeCell ref="Y18:Y19"/>
    <mergeCell ref="V20:V21"/>
    <mergeCell ref="W20:W21"/>
    <mergeCell ref="X20:X21"/>
    <mergeCell ref="Y20:Y21"/>
    <mergeCell ref="V22:V23"/>
    <mergeCell ref="W22:W23"/>
    <mergeCell ref="X22:X23"/>
    <mergeCell ref="Y22:Y23"/>
    <mergeCell ref="V24:V25"/>
    <mergeCell ref="W24:W25"/>
    <mergeCell ref="X24:X25"/>
    <mergeCell ref="Y24:Y25"/>
    <mergeCell ref="V26:V27"/>
    <mergeCell ref="W26:W27"/>
    <mergeCell ref="X26:X27"/>
    <mergeCell ref="Y26:Y27"/>
    <mergeCell ref="V28:V29"/>
    <mergeCell ref="W28:W29"/>
    <mergeCell ref="X28:X29"/>
    <mergeCell ref="Y28:Y29"/>
    <mergeCell ref="V30:V31"/>
    <mergeCell ref="W30:W31"/>
    <mergeCell ref="X30:X31"/>
    <mergeCell ref="Y30:Y31"/>
    <mergeCell ref="A41:A45"/>
    <mergeCell ref="B41:C41"/>
    <mergeCell ref="G41:I45"/>
    <mergeCell ref="L41:N45"/>
    <mergeCell ref="B42:C42"/>
    <mergeCell ref="B43:C43"/>
    <mergeCell ref="B44:C44"/>
    <mergeCell ref="B45:C45"/>
    <mergeCell ref="U32:Y32"/>
    <mergeCell ref="U33:Y45"/>
    <mergeCell ref="Q41:S41"/>
    <mergeCell ref="Q42:T45"/>
  </mergeCells>
  <conditionalFormatting sqref="F10:F40">
    <cfRule type="cellIs" priority="1" dxfId="0" operator="greaterThan" stopIfTrue="1">
      <formula>$W$7</formula>
    </cfRule>
  </conditionalFormatting>
  <conditionalFormatting sqref="K10:K40">
    <cfRule type="cellIs" priority="2" dxfId="0" operator="greaterThan" stopIfTrue="1">
      <formula>$X$7</formula>
    </cfRule>
  </conditionalFormatting>
  <conditionalFormatting sqref="P10:P40">
    <cfRule type="cellIs" priority="3" dxfId="0" operator="greaterThan" stopIfTrue="1">
      <formula>$Y$7</formula>
    </cfRule>
  </conditionalFormatting>
  <dataValidations count="15">
    <dataValidation allowBlank="1" showInputMessage="1" showErrorMessage="1" imeMode="on" sqref="W3:Y6"/>
    <dataValidation type="whole" allowBlank="1" showInputMessage="1" showErrorMessage="1" errorTitle="月の入力エラー" error="月を1～12の半角数字で入力してください。" sqref="R2">
      <formula1>1</formula1>
      <formula2>12</formula2>
    </dataValidation>
    <dataValidation type="whole" showErrorMessage="1" errorTitle="事業場番号の入力エラー" error="半角数字で1～9999の範囲で入力してください。" sqref="W2">
      <formula1>1</formula1>
      <formula2>9999</formula2>
    </dataValidation>
    <dataValidation type="whole" allowBlank="1" showInputMessage="1" showErrorMessage="1" errorTitle="特定施設の稼動の入力エラー" error="操業のとき｢1｣を記入してください。&#10;それ以外の値は無効です。" imeMode="off" sqref="T10:T40">
      <formula1>1</formula1>
      <formula2>1</formula2>
    </dataValidation>
    <dataValidation type="decimal" allowBlank="1" showInputMessage="1" showErrorMessage="1" errorTitle="BOD,CODの入力エラー" error="BOD,CODの入力は数値0～9999.9の範囲に制限されています。" imeMode="off" sqref="V26:Y26 V22:Y22 V16:Y16">
      <formula1>0</formula1>
      <formula2>9999.9</formula2>
    </dataValidation>
    <dataValidation type="whole" allowBlank="1" showInputMessage="1" showErrorMessage="1" errorTitle="水量の入力エラー" error="水量の入力は数値0～9,999,999の範囲に制限されています。" imeMode="off" sqref="D10:D40 D42:D44 V14:Y14 V24:Y24">
      <formula1>0</formula1>
      <formula2>99999999</formula2>
    </dataValidation>
    <dataValidation type="decimal" allowBlank="1" showInputMessage="1" showErrorMessage="1" errorTitle="T-N値の入力エラー" error="T-N値の入力は数値0～99999.9の範囲に制限されています。" imeMode="off" sqref="V18:Y18 V28:Y28">
      <formula1>0</formula1>
      <formula2>99999.9</formula2>
    </dataValidation>
    <dataValidation type="decimal" allowBlank="1" showInputMessage="1" showErrorMessage="1" errorTitle="T-P値の入力エラー" error="T-P値の入力は数値0～9,999.99の範囲に制限されています。" imeMode="off" sqref="V20:Y20 V30:Y30">
      <formula1>0</formula1>
      <formula2>9999.99</formula2>
    </dataValidation>
    <dataValidation type="decimal" allowBlank="1" showInputMessage="1" showErrorMessage="1" errorTitle="T-N値の入力エラー" error="T-N値の入力は数値0～99,999.9の範囲に制限されています。" imeMode="off" sqref="J10:J40 J42:J45">
      <formula1>0</formula1>
      <formula2>99999.9</formula2>
    </dataValidation>
    <dataValidation type="decimal" allowBlank="1" showInputMessage="1" showErrorMessage="1" errorTitle="COD値の入力エラー" error="COD値の入力は数値0～99,999.9の範囲に制限されています。" imeMode="off" sqref="F10:F40 F43:F45">
      <formula1>0</formula1>
      <formula2>99999.9</formula2>
    </dataValidation>
    <dataValidation type="decimal" allowBlank="1" showInputMessage="1" showErrorMessage="1" errorTitle="T-P値の入力エラー" error="T-P値の入力は数値0～9,999.9の範囲に制限されています。" imeMode="off" sqref="K10:K40 K42 K44:K45">
      <formula1>0</formula1>
      <formula2>9999.9</formula2>
    </dataValidation>
    <dataValidation type="decimal" allowBlank="1" showInputMessage="1" showErrorMessage="1" errorTitle="T-P負荷量の入力エラー" error="T-P負荷量の入力は数値0～9,999.99に制限されています。" imeMode="off" sqref="P10:P40 P42:P43 P45">
      <formula1>0</formula1>
      <formula2>9999.99</formula2>
    </dataValidation>
    <dataValidation allowBlank="1" showInputMessage="1" showErrorMessage="1" imeMode="hiragana" sqref="U33:Y33"/>
    <dataValidation allowBlank="1" showInputMessage="1" showErrorMessage="1" imeMode="off" sqref="W7:Y7"/>
    <dataValidation type="whole" showInputMessage="1" showErrorMessage="1" errorTitle="年の入力エラー" error="西暦４桁年を半角数字で入力してください。&#10;また、2001年～2020年以外もエラーになります。" sqref="P2:P3">
      <formula1>2001</formula1>
      <formula2>2050</formula2>
    </dataValidation>
  </dataValidations>
  <printOptions/>
  <pageMargins left="0.3937007874015748" right="0.3937007874015748" top="0.5905511811023623" bottom="0.3937007874015748" header="0.31496062992125984" footer="0.1968503937007874"/>
  <pageSetup horizontalDpi="600" verticalDpi="600" orientation="landscape" paperSize="9" scale="64" r:id="rId4"/>
  <drawing r:id="rId3"/>
  <legacyDrawing r:id="rId2"/>
</worksheet>
</file>

<file path=xl/worksheets/sheet2.xml><?xml version="1.0" encoding="utf-8"?>
<worksheet xmlns="http://schemas.openxmlformats.org/spreadsheetml/2006/main" xmlns:r="http://schemas.openxmlformats.org/officeDocument/2006/relationships">
  <sheetPr>
    <tabColor indexed="11"/>
  </sheetPr>
  <dimension ref="A1:AA49"/>
  <sheetViews>
    <sheetView tabSelected="1" view="pageBreakPreview" zoomScaleSheetLayoutView="100" zoomScalePageLayoutView="0" workbookViewId="0" topLeftCell="A1">
      <selection activeCell="P2" sqref="P2:P3"/>
    </sheetView>
  </sheetViews>
  <sheetFormatPr defaultColWidth="12" defaultRowHeight="11.25"/>
  <cols>
    <col min="1" max="1" width="5.16015625" style="2" customWidth="1"/>
    <col min="2" max="3" width="10.83203125" style="2" customWidth="1"/>
    <col min="4" max="4" width="12.66015625" style="2" customWidth="1"/>
    <col min="5" max="5" width="13.83203125" style="2" customWidth="1"/>
    <col min="6" max="6" width="12.66015625" style="2" customWidth="1"/>
    <col min="7" max="9" width="5.83203125" style="2" customWidth="1"/>
    <col min="10" max="10" width="13.83203125" style="2" customWidth="1"/>
    <col min="11" max="11" width="12.66015625" style="2" customWidth="1"/>
    <col min="12" max="14" width="5.83203125" style="2" customWidth="1"/>
    <col min="15" max="15" width="13.83203125" style="2" customWidth="1"/>
    <col min="16" max="16" width="12.66015625" style="2" customWidth="1"/>
    <col min="17" max="19" width="5.83203125" style="2" customWidth="1"/>
    <col min="20" max="20" width="12.66015625" style="2" customWidth="1"/>
    <col min="21" max="21" width="18.83203125" style="2" customWidth="1"/>
    <col min="22" max="25" width="14" style="2" customWidth="1"/>
    <col min="26" max="26" width="12" style="2" customWidth="1"/>
    <col min="27" max="27" width="12" style="9" customWidth="1"/>
    <col min="28" max="16384" width="12" style="2" customWidth="1"/>
  </cols>
  <sheetData>
    <row r="1" spans="1:21" ht="19.5" customHeight="1">
      <c r="A1" s="11" t="s">
        <v>5</v>
      </c>
      <c r="B1" s="11"/>
      <c r="U1" s="58"/>
    </row>
    <row r="2" spans="1:26" ht="19.5" customHeight="1">
      <c r="A2" s="10"/>
      <c r="B2" s="10"/>
      <c r="C2" s="10"/>
      <c r="D2" s="10"/>
      <c r="E2" s="197" t="s">
        <v>0</v>
      </c>
      <c r="F2" s="197"/>
      <c r="H2" s="12"/>
      <c r="I2" s="12"/>
      <c r="J2" s="12"/>
      <c r="K2" s="198" t="s">
        <v>6</v>
      </c>
      <c r="L2" s="198"/>
      <c r="M2" s="198"/>
      <c r="N2" s="198"/>
      <c r="O2" s="198"/>
      <c r="P2" s="199">
        <v>2021</v>
      </c>
      <c r="Q2" s="200" t="s">
        <v>7</v>
      </c>
      <c r="R2" s="201">
        <v>4</v>
      </c>
      <c r="S2" s="200" t="s">
        <v>8</v>
      </c>
      <c r="T2" s="10"/>
      <c r="U2" s="10"/>
      <c r="V2" s="39" t="s">
        <v>2</v>
      </c>
      <c r="W2" s="84">
        <v>9999</v>
      </c>
      <c r="X2" s="10"/>
      <c r="Y2" s="10"/>
      <c r="Z2" s="10"/>
    </row>
    <row r="3" spans="1:25" ht="19.5" customHeight="1">
      <c r="A3" s="10"/>
      <c r="B3" s="10"/>
      <c r="C3" s="10"/>
      <c r="D3" s="10"/>
      <c r="E3" s="197"/>
      <c r="F3" s="197"/>
      <c r="H3" s="12"/>
      <c r="I3" s="12"/>
      <c r="J3" s="12"/>
      <c r="K3" s="198"/>
      <c r="L3" s="198"/>
      <c r="M3" s="198"/>
      <c r="N3" s="198"/>
      <c r="O3" s="198"/>
      <c r="P3" s="199"/>
      <c r="Q3" s="200"/>
      <c r="R3" s="201"/>
      <c r="S3" s="200"/>
      <c r="T3" s="10"/>
      <c r="U3" s="10"/>
      <c r="V3" s="40" t="s">
        <v>9</v>
      </c>
      <c r="W3" s="181" t="s">
        <v>110</v>
      </c>
      <c r="X3" s="181"/>
      <c r="Y3" s="181"/>
    </row>
    <row r="4" spans="1:25" ht="19.5" customHeight="1">
      <c r="A4" s="10"/>
      <c r="B4" s="10"/>
      <c r="C4" s="10"/>
      <c r="D4" s="10"/>
      <c r="E4" s="10"/>
      <c r="F4" s="10"/>
      <c r="G4" s="10"/>
      <c r="H4" s="10"/>
      <c r="I4" s="10"/>
      <c r="J4" s="10"/>
      <c r="K4" s="10"/>
      <c r="L4" s="10"/>
      <c r="M4" s="10"/>
      <c r="N4" s="10"/>
      <c r="O4" s="10"/>
      <c r="P4" s="10"/>
      <c r="Q4" s="10"/>
      <c r="R4" s="10"/>
      <c r="S4" s="10"/>
      <c r="T4" s="10"/>
      <c r="U4" s="10"/>
      <c r="V4" s="73" t="s">
        <v>10</v>
      </c>
      <c r="W4" s="181" t="s">
        <v>111</v>
      </c>
      <c r="X4" s="181"/>
      <c r="Y4" s="181"/>
    </row>
    <row r="5" spans="1:25" ht="12" customHeight="1">
      <c r="A5" s="10"/>
      <c r="B5" s="10"/>
      <c r="C5" s="10"/>
      <c r="D5" s="10"/>
      <c r="E5" s="10"/>
      <c r="F5" s="10"/>
      <c r="G5" s="10"/>
      <c r="H5" s="10"/>
      <c r="I5" s="10"/>
      <c r="J5" s="10"/>
      <c r="K5" s="10"/>
      <c r="L5" s="10"/>
      <c r="M5" s="10"/>
      <c r="N5" s="10"/>
      <c r="O5" s="10"/>
      <c r="P5" s="10"/>
      <c r="Q5" s="10"/>
      <c r="R5" s="10"/>
      <c r="S5" s="10"/>
      <c r="T5" s="10"/>
      <c r="U5" s="10"/>
      <c r="V5" s="79"/>
      <c r="W5" s="80"/>
      <c r="X5" s="80"/>
      <c r="Y5" s="81"/>
    </row>
    <row r="6" spans="1:25" ht="19.5" customHeight="1">
      <c r="A6" s="10"/>
      <c r="B6" s="10"/>
      <c r="C6" s="10"/>
      <c r="D6" s="10"/>
      <c r="E6" s="10"/>
      <c r="F6" s="10"/>
      <c r="G6" s="10"/>
      <c r="H6" s="10"/>
      <c r="I6" s="10"/>
      <c r="J6" s="10"/>
      <c r="K6" s="10"/>
      <c r="L6" s="10"/>
      <c r="M6" s="10"/>
      <c r="N6" s="10"/>
      <c r="O6" s="10"/>
      <c r="P6" s="10"/>
      <c r="Q6" s="10"/>
      <c r="R6" s="10"/>
      <c r="S6" s="10"/>
      <c r="T6" s="10"/>
      <c r="U6" s="10"/>
      <c r="V6" s="39" t="s">
        <v>108</v>
      </c>
      <c r="W6" s="74" t="s">
        <v>105</v>
      </c>
      <c r="X6" s="74" t="s">
        <v>106</v>
      </c>
      <c r="Y6" s="74" t="s">
        <v>107</v>
      </c>
    </row>
    <row r="7" spans="1:25" ht="19.5" customHeight="1" thickBot="1">
      <c r="A7" s="10"/>
      <c r="B7" s="10"/>
      <c r="C7" s="10"/>
      <c r="D7" s="10"/>
      <c r="E7" s="10"/>
      <c r="F7" s="10"/>
      <c r="G7" s="10"/>
      <c r="H7" s="10"/>
      <c r="I7" s="10"/>
      <c r="J7" s="10"/>
      <c r="K7" s="10"/>
      <c r="L7" s="10"/>
      <c r="M7" s="10"/>
      <c r="N7" s="10"/>
      <c r="O7" s="10"/>
      <c r="P7" s="10"/>
      <c r="Q7" s="10"/>
      <c r="R7" s="10"/>
      <c r="S7" s="10"/>
      <c r="T7" s="10"/>
      <c r="U7" s="10"/>
      <c r="V7" s="78" t="s">
        <v>109</v>
      </c>
      <c r="W7" s="82">
        <v>7.5</v>
      </c>
      <c r="X7" s="82">
        <v>8.5</v>
      </c>
      <c r="Y7" s="83">
        <v>1.55</v>
      </c>
    </row>
    <row r="8" spans="1:25" ht="19.5" customHeight="1" thickTop="1">
      <c r="A8" s="182" t="s">
        <v>27</v>
      </c>
      <c r="B8" s="184" t="s">
        <v>31</v>
      </c>
      <c r="C8" s="185"/>
      <c r="D8" s="13" t="s">
        <v>32</v>
      </c>
      <c r="E8" s="13" t="s">
        <v>78</v>
      </c>
      <c r="F8" s="184" t="s">
        <v>75</v>
      </c>
      <c r="G8" s="188"/>
      <c r="H8" s="188"/>
      <c r="I8" s="185"/>
      <c r="J8" s="13" t="s">
        <v>79</v>
      </c>
      <c r="K8" s="184" t="s">
        <v>76</v>
      </c>
      <c r="L8" s="188"/>
      <c r="M8" s="188"/>
      <c r="N8" s="185"/>
      <c r="O8" s="13" t="s">
        <v>80</v>
      </c>
      <c r="P8" s="184" t="s">
        <v>77</v>
      </c>
      <c r="Q8" s="188"/>
      <c r="R8" s="188"/>
      <c r="S8" s="189"/>
      <c r="T8" s="190" t="s">
        <v>33</v>
      </c>
      <c r="U8" s="192" t="s">
        <v>29</v>
      </c>
      <c r="V8" s="188"/>
      <c r="W8" s="188"/>
      <c r="X8" s="188"/>
      <c r="Y8" s="193"/>
    </row>
    <row r="9" spans="1:25" ht="19.5" customHeight="1">
      <c r="A9" s="154"/>
      <c r="B9" s="186"/>
      <c r="C9" s="187"/>
      <c r="D9" s="14" t="s">
        <v>11</v>
      </c>
      <c r="E9" s="14" t="s">
        <v>12</v>
      </c>
      <c r="F9" s="15" t="s">
        <v>13</v>
      </c>
      <c r="G9" s="17"/>
      <c r="H9" s="18"/>
      <c r="I9" s="18"/>
      <c r="J9" s="14" t="s">
        <v>12</v>
      </c>
      <c r="K9" s="15" t="s">
        <v>13</v>
      </c>
      <c r="L9" s="17"/>
      <c r="M9" s="18"/>
      <c r="N9" s="18"/>
      <c r="O9" s="14" t="s">
        <v>12</v>
      </c>
      <c r="P9" s="15" t="s">
        <v>13</v>
      </c>
      <c r="Q9" s="17"/>
      <c r="R9" s="18"/>
      <c r="S9" s="18"/>
      <c r="T9" s="191"/>
      <c r="U9" s="194"/>
      <c r="V9" s="195"/>
      <c r="W9" s="195"/>
      <c r="X9" s="195"/>
      <c r="Y9" s="196"/>
    </row>
    <row r="10" spans="1:25" ht="19.5" customHeight="1">
      <c r="A10" s="154"/>
      <c r="B10" s="48">
        <f>IF(AND(ISNUMBER($P$2),ISNUMBER($R$2)),DATE($P$2,$R$2,ROW()-9),TRIM(BA10))</f>
        <v>44287</v>
      </c>
      <c r="C10" s="49" t="str">
        <f aca="true" t="shared" si="0" ref="C10:C40">IF(ISNUMBER(B10),"（"&amp;IF(WEEKDAY(B10)=1,"日",IF(WEEKDAY(B10)=2,"月",IF(WEEKDAY(B10)=3,"火",IF(WEEKDAY(B10)=4,"水",IF(WEEKDAY(B10)=5,"木",IF(WEEKDAY(B10)=6,"金","土"))))))&amp;"）",TRIM(BB10))</f>
        <v>（木）</v>
      </c>
      <c r="D10" s="34">
        <v>100</v>
      </c>
      <c r="E10" s="45">
        <f aca="true" t="shared" si="1" ref="E10:E40">IF(ISNUMBER(D10),(F10/D10)*1000,TRIM(AA10))</f>
        <v>22.000000000000004</v>
      </c>
      <c r="F10" s="71">
        <v>2.2</v>
      </c>
      <c r="G10" s="19"/>
      <c r="H10" s="20"/>
      <c r="I10" s="20"/>
      <c r="J10" s="44">
        <f aca="true" t="shared" si="2" ref="J10:J40">IF(ISNUMBER(D10),(K10/D10)*1000,TRIM(AA10))</f>
        <v>20</v>
      </c>
      <c r="K10" s="71">
        <v>2</v>
      </c>
      <c r="L10" s="19"/>
      <c r="M10" s="20"/>
      <c r="N10" s="20"/>
      <c r="O10" s="41">
        <f aca="true" t="shared" si="3" ref="O10:O40">IF(ISNUMBER(D10),(P10/D10)*1000,TRIM(AA10))</f>
        <v>5</v>
      </c>
      <c r="P10" s="37">
        <v>0.5</v>
      </c>
      <c r="Q10" s="21"/>
      <c r="R10" s="22"/>
      <c r="S10" s="22"/>
      <c r="T10" s="38">
        <v>1</v>
      </c>
      <c r="U10" s="179" t="s">
        <v>34</v>
      </c>
      <c r="V10" s="175" t="s">
        <v>101</v>
      </c>
      <c r="W10" s="175"/>
      <c r="X10" s="175"/>
      <c r="Y10" s="177"/>
    </row>
    <row r="11" spans="1:25" ht="19.5" customHeight="1">
      <c r="A11" s="154"/>
      <c r="B11" s="48">
        <f aca="true" t="shared" si="4" ref="B11:B37">IF(AND(ISNUMBER($P$2),ISNUMBER($R$2)),DATE($P$2,$R$2,ROW()-9),TRIM(BA11))</f>
        <v>44288</v>
      </c>
      <c r="C11" s="49" t="str">
        <f t="shared" si="0"/>
        <v>（金）</v>
      </c>
      <c r="D11" s="34">
        <v>100</v>
      </c>
      <c r="E11" s="45">
        <f t="shared" si="1"/>
        <v>20</v>
      </c>
      <c r="F11" s="35">
        <v>2</v>
      </c>
      <c r="G11" s="19"/>
      <c r="H11" s="20"/>
      <c r="I11" s="20"/>
      <c r="J11" s="44">
        <f t="shared" si="2"/>
        <v>30</v>
      </c>
      <c r="K11" s="35">
        <v>3</v>
      </c>
      <c r="L11" s="19" t="s">
        <v>92</v>
      </c>
      <c r="M11" s="20"/>
      <c r="N11" s="20"/>
      <c r="O11" s="41">
        <f t="shared" si="3"/>
        <v>3</v>
      </c>
      <c r="P11" s="37">
        <v>0.3</v>
      </c>
      <c r="Q11" s="21"/>
      <c r="R11" s="22"/>
      <c r="S11" s="22"/>
      <c r="T11" s="38">
        <v>1</v>
      </c>
      <c r="U11" s="180"/>
      <c r="V11" s="176"/>
      <c r="W11" s="176"/>
      <c r="X11" s="176"/>
      <c r="Y11" s="178"/>
    </row>
    <row r="12" spans="1:25" ht="19.5" customHeight="1">
      <c r="A12" s="154"/>
      <c r="B12" s="48">
        <f t="shared" si="4"/>
        <v>44289</v>
      </c>
      <c r="C12" s="49" t="str">
        <f t="shared" si="0"/>
        <v>（土）</v>
      </c>
      <c r="D12" s="34">
        <v>200</v>
      </c>
      <c r="E12" s="45">
        <f t="shared" si="1"/>
        <v>15</v>
      </c>
      <c r="F12" s="35">
        <v>3</v>
      </c>
      <c r="G12" s="19"/>
      <c r="H12" s="20"/>
      <c r="I12" s="20"/>
      <c r="J12" s="44">
        <f t="shared" si="2"/>
        <v>20</v>
      </c>
      <c r="K12" s="71">
        <v>4</v>
      </c>
      <c r="L12" s="19"/>
      <c r="M12" s="20"/>
      <c r="N12" s="20"/>
      <c r="O12" s="41">
        <f t="shared" si="3"/>
        <v>2</v>
      </c>
      <c r="P12" s="37">
        <v>0.4</v>
      </c>
      <c r="Q12" s="21"/>
      <c r="R12" s="22"/>
      <c r="S12" s="22"/>
      <c r="T12" s="38">
        <v>1</v>
      </c>
      <c r="U12" s="179" t="s">
        <v>35</v>
      </c>
      <c r="V12" s="175" t="s">
        <v>102</v>
      </c>
      <c r="W12" s="175"/>
      <c r="X12" s="175"/>
      <c r="Y12" s="177"/>
    </row>
    <row r="13" spans="1:25" ht="19.5" customHeight="1">
      <c r="A13" s="154"/>
      <c r="B13" s="48">
        <f t="shared" si="4"/>
        <v>44290</v>
      </c>
      <c r="C13" s="49" t="str">
        <f t="shared" si="0"/>
        <v>（日）</v>
      </c>
      <c r="D13" s="34">
        <v>150</v>
      </c>
      <c r="E13" s="45">
        <f t="shared" si="1"/>
        <v>20</v>
      </c>
      <c r="F13" s="35">
        <v>3</v>
      </c>
      <c r="G13" s="19"/>
      <c r="H13" s="20"/>
      <c r="I13" s="20"/>
      <c r="J13" s="44">
        <f t="shared" si="2"/>
        <v>20</v>
      </c>
      <c r="K13" s="71">
        <v>3</v>
      </c>
      <c r="L13" s="19"/>
      <c r="M13" s="20"/>
      <c r="N13" s="20"/>
      <c r="O13" s="41">
        <f t="shared" si="3"/>
        <v>6</v>
      </c>
      <c r="P13" s="37">
        <v>0.9</v>
      </c>
      <c r="Q13" s="21"/>
      <c r="R13" s="22"/>
      <c r="S13" s="22"/>
      <c r="T13" s="38">
        <v>1</v>
      </c>
      <c r="U13" s="180"/>
      <c r="V13" s="176"/>
      <c r="W13" s="176"/>
      <c r="X13" s="176"/>
      <c r="Y13" s="178"/>
    </row>
    <row r="14" spans="1:25" ht="19.5" customHeight="1">
      <c r="A14" s="154"/>
      <c r="B14" s="48">
        <f t="shared" si="4"/>
        <v>44291</v>
      </c>
      <c r="C14" s="49" t="str">
        <f t="shared" si="0"/>
        <v>（月）</v>
      </c>
      <c r="D14" s="34">
        <v>120</v>
      </c>
      <c r="E14" s="45">
        <f t="shared" si="1"/>
        <v>20</v>
      </c>
      <c r="F14" s="35">
        <v>2.4</v>
      </c>
      <c r="G14" s="19"/>
      <c r="H14" s="20"/>
      <c r="I14" s="20"/>
      <c r="J14" s="44">
        <f t="shared" si="2"/>
        <v>30.000000000000004</v>
      </c>
      <c r="K14" s="71">
        <v>3.6</v>
      </c>
      <c r="L14" s="19"/>
      <c r="M14" s="20"/>
      <c r="N14" s="20"/>
      <c r="O14" s="41">
        <f t="shared" si="3"/>
        <v>3</v>
      </c>
      <c r="P14" s="37">
        <v>0.36</v>
      </c>
      <c r="Q14" s="21"/>
      <c r="R14" s="22"/>
      <c r="S14" s="22"/>
      <c r="T14" s="38">
        <v>1</v>
      </c>
      <c r="U14" s="50" t="s">
        <v>36</v>
      </c>
      <c r="V14" s="171">
        <v>500</v>
      </c>
      <c r="W14" s="171"/>
      <c r="X14" s="171"/>
      <c r="Y14" s="173"/>
    </row>
    <row r="15" spans="1:25" ht="19.5" customHeight="1">
      <c r="A15" s="154"/>
      <c r="B15" s="48">
        <f t="shared" si="4"/>
        <v>44292</v>
      </c>
      <c r="C15" s="49" t="str">
        <f t="shared" si="0"/>
        <v>（火）</v>
      </c>
      <c r="D15" s="34">
        <v>100</v>
      </c>
      <c r="E15" s="45">
        <f t="shared" si="1"/>
        <v>35</v>
      </c>
      <c r="F15" s="35">
        <v>3.5</v>
      </c>
      <c r="G15" s="19"/>
      <c r="H15" s="20"/>
      <c r="I15" s="20"/>
      <c r="J15" s="44">
        <f t="shared" si="2"/>
        <v>20</v>
      </c>
      <c r="K15" s="71">
        <v>2</v>
      </c>
      <c r="L15" s="19"/>
      <c r="M15" s="20"/>
      <c r="N15" s="20"/>
      <c r="O15" s="41">
        <f t="shared" si="3"/>
        <v>5</v>
      </c>
      <c r="P15" s="37">
        <v>0.5</v>
      </c>
      <c r="Q15" s="21"/>
      <c r="R15" s="22"/>
      <c r="S15" s="22"/>
      <c r="T15" s="38">
        <v>1</v>
      </c>
      <c r="U15" s="51" t="s">
        <v>48</v>
      </c>
      <c r="V15" s="172"/>
      <c r="W15" s="172"/>
      <c r="X15" s="172"/>
      <c r="Y15" s="174"/>
    </row>
    <row r="16" spans="1:25" ht="19.5" customHeight="1">
      <c r="A16" s="154"/>
      <c r="B16" s="48">
        <f t="shared" si="4"/>
        <v>44293</v>
      </c>
      <c r="C16" s="49" t="str">
        <f t="shared" si="0"/>
        <v>（水）</v>
      </c>
      <c r="D16" s="34">
        <v>110</v>
      </c>
      <c r="E16" s="45">
        <f t="shared" si="1"/>
        <v>20</v>
      </c>
      <c r="F16" s="35">
        <v>2.2</v>
      </c>
      <c r="G16" s="19"/>
      <c r="H16" s="20"/>
      <c r="I16" s="20"/>
      <c r="J16" s="44">
        <f t="shared" si="2"/>
        <v>30</v>
      </c>
      <c r="K16" s="71">
        <v>3.3</v>
      </c>
      <c r="L16" s="19"/>
      <c r="M16" s="20"/>
      <c r="N16" s="20"/>
      <c r="O16" s="41">
        <f t="shared" si="3"/>
        <v>3</v>
      </c>
      <c r="P16" s="37">
        <v>0.33</v>
      </c>
      <c r="Q16" s="21"/>
      <c r="R16" s="22"/>
      <c r="S16" s="22"/>
      <c r="T16" s="38">
        <v>1</v>
      </c>
      <c r="U16" s="52" t="s">
        <v>93</v>
      </c>
      <c r="V16" s="167">
        <v>10</v>
      </c>
      <c r="W16" s="167"/>
      <c r="X16" s="167"/>
      <c r="Y16" s="169"/>
    </row>
    <row r="17" spans="1:25" ht="19.5" customHeight="1">
      <c r="A17" s="154"/>
      <c r="B17" s="48">
        <f t="shared" si="4"/>
        <v>44294</v>
      </c>
      <c r="C17" s="49" t="str">
        <f t="shared" si="0"/>
        <v>（木）</v>
      </c>
      <c r="D17" s="34">
        <v>120</v>
      </c>
      <c r="E17" s="45">
        <f t="shared" si="1"/>
        <v>30.000000000000004</v>
      </c>
      <c r="F17" s="35">
        <v>3.6</v>
      </c>
      <c r="G17" s="19"/>
      <c r="H17" s="20"/>
      <c r="I17" s="20"/>
      <c r="J17" s="44">
        <f t="shared" si="2"/>
        <v>40</v>
      </c>
      <c r="K17" s="71">
        <v>4.8</v>
      </c>
      <c r="L17" s="19"/>
      <c r="M17" s="20"/>
      <c r="N17" s="20"/>
      <c r="O17" s="41">
        <f t="shared" si="3"/>
        <v>4</v>
      </c>
      <c r="P17" s="37">
        <v>0.48</v>
      </c>
      <c r="Q17" s="21"/>
      <c r="R17" s="22"/>
      <c r="S17" s="22"/>
      <c r="T17" s="38">
        <v>1</v>
      </c>
      <c r="U17" s="51" t="s">
        <v>94</v>
      </c>
      <c r="V17" s="168"/>
      <c r="W17" s="168"/>
      <c r="X17" s="168"/>
      <c r="Y17" s="170"/>
    </row>
    <row r="18" spans="1:25" ht="19.5" customHeight="1">
      <c r="A18" s="154"/>
      <c r="B18" s="48">
        <f t="shared" si="4"/>
        <v>44295</v>
      </c>
      <c r="C18" s="49" t="str">
        <f t="shared" si="0"/>
        <v>（金）</v>
      </c>
      <c r="D18" s="34">
        <v>160</v>
      </c>
      <c r="E18" s="45">
        <f t="shared" si="1"/>
        <v>20</v>
      </c>
      <c r="F18" s="35">
        <v>3.2</v>
      </c>
      <c r="G18" s="19"/>
      <c r="H18" s="20"/>
      <c r="I18" s="20"/>
      <c r="J18" s="44">
        <f t="shared" si="2"/>
        <v>20</v>
      </c>
      <c r="K18" s="71">
        <v>3.2</v>
      </c>
      <c r="L18" s="19"/>
      <c r="M18" s="20"/>
      <c r="N18" s="20"/>
      <c r="O18" s="41">
        <f t="shared" si="3"/>
        <v>3</v>
      </c>
      <c r="P18" s="37">
        <v>0.48</v>
      </c>
      <c r="Q18" s="21"/>
      <c r="R18" s="22"/>
      <c r="S18" s="22"/>
      <c r="T18" s="38">
        <v>1</v>
      </c>
      <c r="U18" s="52" t="s">
        <v>95</v>
      </c>
      <c r="V18" s="167">
        <v>10</v>
      </c>
      <c r="W18" s="167"/>
      <c r="X18" s="167"/>
      <c r="Y18" s="169"/>
    </row>
    <row r="19" spans="1:25" ht="19.5" customHeight="1">
      <c r="A19" s="154"/>
      <c r="B19" s="48">
        <f t="shared" si="4"/>
        <v>44296</v>
      </c>
      <c r="C19" s="49" t="str">
        <f t="shared" si="0"/>
        <v>（土）</v>
      </c>
      <c r="D19" s="34">
        <v>150</v>
      </c>
      <c r="E19" s="45">
        <f t="shared" si="1"/>
        <v>53.333333333333336</v>
      </c>
      <c r="F19" s="89">
        <v>8</v>
      </c>
      <c r="G19" s="19"/>
      <c r="H19" s="20"/>
      <c r="I19" s="20"/>
      <c r="J19" s="44">
        <f t="shared" si="2"/>
        <v>20</v>
      </c>
      <c r="K19" s="71">
        <v>3</v>
      </c>
      <c r="L19" s="19"/>
      <c r="M19" s="20"/>
      <c r="N19" s="20"/>
      <c r="O19" s="41">
        <f t="shared" si="3"/>
        <v>5</v>
      </c>
      <c r="P19" s="37">
        <v>0.75</v>
      </c>
      <c r="Q19" s="21"/>
      <c r="R19" s="22"/>
      <c r="S19" s="22"/>
      <c r="T19" s="38">
        <v>1</v>
      </c>
      <c r="U19" s="51" t="s">
        <v>94</v>
      </c>
      <c r="V19" s="168"/>
      <c r="W19" s="168"/>
      <c r="X19" s="168"/>
      <c r="Y19" s="170"/>
    </row>
    <row r="20" spans="1:25" ht="19.5" customHeight="1">
      <c r="A20" s="154"/>
      <c r="B20" s="48">
        <f t="shared" si="4"/>
        <v>44297</v>
      </c>
      <c r="C20" s="49" t="str">
        <f t="shared" si="0"/>
        <v>（日）</v>
      </c>
      <c r="D20" s="34">
        <v>120</v>
      </c>
      <c r="E20" s="45">
        <f t="shared" si="1"/>
        <v>20</v>
      </c>
      <c r="F20" s="35">
        <v>2.4</v>
      </c>
      <c r="G20" s="19"/>
      <c r="H20" s="20"/>
      <c r="I20" s="20"/>
      <c r="J20" s="44">
        <f t="shared" si="2"/>
        <v>30.000000000000004</v>
      </c>
      <c r="K20" s="71">
        <v>3.6</v>
      </c>
      <c r="L20" s="19"/>
      <c r="M20" s="20"/>
      <c r="N20" s="20"/>
      <c r="O20" s="41">
        <f t="shared" si="3"/>
        <v>4</v>
      </c>
      <c r="P20" s="37">
        <v>0.48</v>
      </c>
      <c r="Q20" s="21"/>
      <c r="R20" s="22"/>
      <c r="S20" s="22"/>
      <c r="T20" s="38">
        <v>1</v>
      </c>
      <c r="U20" s="52" t="s">
        <v>96</v>
      </c>
      <c r="V20" s="167">
        <v>2</v>
      </c>
      <c r="W20" s="167"/>
      <c r="X20" s="167"/>
      <c r="Y20" s="169"/>
    </row>
    <row r="21" spans="1:25" ht="19.5" customHeight="1">
      <c r="A21" s="154"/>
      <c r="B21" s="48">
        <f t="shared" si="4"/>
        <v>44298</v>
      </c>
      <c r="C21" s="49" t="str">
        <f t="shared" si="0"/>
        <v>（月）</v>
      </c>
      <c r="D21" s="34">
        <v>110</v>
      </c>
      <c r="E21" s="45">
        <f t="shared" si="1"/>
        <v>30</v>
      </c>
      <c r="F21" s="35">
        <v>3.3</v>
      </c>
      <c r="G21" s="19"/>
      <c r="H21" s="20"/>
      <c r="I21" s="20"/>
      <c r="J21" s="44">
        <f t="shared" si="2"/>
        <v>30</v>
      </c>
      <c r="K21" s="71">
        <v>3.3</v>
      </c>
      <c r="L21" s="19"/>
      <c r="M21" s="20"/>
      <c r="N21" s="20"/>
      <c r="O21" s="41">
        <f t="shared" si="3"/>
        <v>3</v>
      </c>
      <c r="P21" s="37">
        <v>0.33</v>
      </c>
      <c r="Q21" s="21"/>
      <c r="R21" s="22"/>
      <c r="S21" s="22"/>
      <c r="T21" s="38">
        <v>1</v>
      </c>
      <c r="U21" s="51" t="s">
        <v>94</v>
      </c>
      <c r="V21" s="168"/>
      <c r="W21" s="168"/>
      <c r="X21" s="168"/>
      <c r="Y21" s="170"/>
    </row>
    <row r="22" spans="1:25" ht="19.5" customHeight="1">
      <c r="A22" s="154"/>
      <c r="B22" s="48">
        <f t="shared" si="4"/>
        <v>44299</v>
      </c>
      <c r="C22" s="49" t="str">
        <f t="shared" si="0"/>
        <v>（火）</v>
      </c>
      <c r="D22" s="34">
        <v>170</v>
      </c>
      <c r="E22" s="45">
        <f t="shared" si="1"/>
        <v>20</v>
      </c>
      <c r="F22" s="35">
        <v>3.4</v>
      </c>
      <c r="G22" s="19"/>
      <c r="H22" s="20"/>
      <c r="I22" s="20"/>
      <c r="J22" s="44">
        <f t="shared" si="2"/>
        <v>20</v>
      </c>
      <c r="K22" s="71">
        <v>3.4</v>
      </c>
      <c r="L22" s="19"/>
      <c r="M22" s="20"/>
      <c r="N22" s="20"/>
      <c r="O22" s="41">
        <f t="shared" si="3"/>
        <v>2</v>
      </c>
      <c r="P22" s="37">
        <v>0.34</v>
      </c>
      <c r="Q22" s="21"/>
      <c r="R22" s="22"/>
      <c r="S22" s="22"/>
      <c r="T22" s="38">
        <v>1</v>
      </c>
      <c r="U22" s="52" t="s">
        <v>97</v>
      </c>
      <c r="V22" s="171"/>
      <c r="W22" s="171"/>
      <c r="X22" s="171"/>
      <c r="Y22" s="173"/>
    </row>
    <row r="23" spans="1:25" ht="19.5" customHeight="1">
      <c r="A23" s="154"/>
      <c r="B23" s="48">
        <f t="shared" si="4"/>
        <v>44300</v>
      </c>
      <c r="C23" s="49" t="str">
        <f t="shared" si="0"/>
        <v>（水）</v>
      </c>
      <c r="D23" s="34">
        <v>180</v>
      </c>
      <c r="E23" s="45">
        <f t="shared" si="1"/>
        <v>20</v>
      </c>
      <c r="F23" s="35">
        <v>3.6</v>
      </c>
      <c r="G23" s="19"/>
      <c r="H23" s="20"/>
      <c r="I23" s="20"/>
      <c r="J23" s="44">
        <f t="shared" si="2"/>
        <v>10</v>
      </c>
      <c r="K23" s="71">
        <v>1.8</v>
      </c>
      <c r="L23" s="19"/>
      <c r="M23" s="20"/>
      <c r="N23" s="20"/>
      <c r="O23" s="41">
        <f t="shared" si="3"/>
        <v>3</v>
      </c>
      <c r="P23" s="37">
        <v>0.54</v>
      </c>
      <c r="Q23" s="21"/>
      <c r="R23" s="22"/>
      <c r="S23" s="22"/>
      <c r="T23" s="38">
        <v>1</v>
      </c>
      <c r="U23" s="51" t="s">
        <v>94</v>
      </c>
      <c r="V23" s="172"/>
      <c r="W23" s="172"/>
      <c r="X23" s="172"/>
      <c r="Y23" s="174"/>
    </row>
    <row r="24" spans="1:25" ht="19.5" customHeight="1">
      <c r="A24" s="154"/>
      <c r="B24" s="48">
        <f t="shared" si="4"/>
        <v>44301</v>
      </c>
      <c r="C24" s="49" t="str">
        <f t="shared" si="0"/>
        <v>（木）</v>
      </c>
      <c r="D24" s="34">
        <v>150</v>
      </c>
      <c r="E24" s="45">
        <f t="shared" si="1"/>
        <v>20</v>
      </c>
      <c r="F24" s="35">
        <v>3</v>
      </c>
      <c r="G24" s="19"/>
      <c r="H24" s="20"/>
      <c r="I24" s="20"/>
      <c r="J24" s="44">
        <f t="shared" si="2"/>
        <v>20</v>
      </c>
      <c r="K24" s="71">
        <v>3</v>
      </c>
      <c r="L24" s="19"/>
      <c r="M24" s="20"/>
      <c r="N24" s="20"/>
      <c r="O24" s="41">
        <f t="shared" si="3"/>
        <v>4</v>
      </c>
      <c r="P24" s="37">
        <v>0.6</v>
      </c>
      <c r="Q24" s="21"/>
      <c r="R24" s="22"/>
      <c r="S24" s="22"/>
      <c r="T24" s="38">
        <v>1</v>
      </c>
      <c r="U24" s="50" t="s">
        <v>41</v>
      </c>
      <c r="V24" s="171">
        <v>380</v>
      </c>
      <c r="W24" s="171"/>
      <c r="X24" s="171"/>
      <c r="Y24" s="173"/>
    </row>
    <row r="25" spans="1:25" ht="19.5" customHeight="1">
      <c r="A25" s="154"/>
      <c r="B25" s="48">
        <f t="shared" si="4"/>
        <v>44302</v>
      </c>
      <c r="C25" s="49" t="str">
        <f t="shared" si="0"/>
        <v>（金）</v>
      </c>
      <c r="D25" s="34">
        <v>130</v>
      </c>
      <c r="E25" s="45">
        <f t="shared" si="1"/>
        <v>20</v>
      </c>
      <c r="F25" s="35">
        <v>2.6</v>
      </c>
      <c r="G25" s="19"/>
      <c r="H25" s="20"/>
      <c r="I25" s="20"/>
      <c r="J25" s="44">
        <f t="shared" si="2"/>
        <v>20</v>
      </c>
      <c r="K25" s="71">
        <v>2.6</v>
      </c>
      <c r="L25" s="19"/>
      <c r="M25" s="20"/>
      <c r="N25" s="20"/>
      <c r="O25" s="41">
        <f t="shared" si="3"/>
        <v>3</v>
      </c>
      <c r="P25" s="37">
        <v>0.39</v>
      </c>
      <c r="Q25" s="21"/>
      <c r="R25" s="22"/>
      <c r="S25" s="22"/>
      <c r="T25" s="38">
        <v>1</v>
      </c>
      <c r="U25" s="51" t="s">
        <v>50</v>
      </c>
      <c r="V25" s="172"/>
      <c r="W25" s="172"/>
      <c r="X25" s="172"/>
      <c r="Y25" s="174"/>
    </row>
    <row r="26" spans="1:25" ht="19.5" customHeight="1">
      <c r="A26" s="154"/>
      <c r="B26" s="48">
        <f t="shared" si="4"/>
        <v>44303</v>
      </c>
      <c r="C26" s="49" t="str">
        <f t="shared" si="0"/>
        <v>（土）</v>
      </c>
      <c r="D26" s="34">
        <v>120</v>
      </c>
      <c r="E26" s="45">
        <f t="shared" si="1"/>
        <v>30.000000000000004</v>
      </c>
      <c r="F26" s="35">
        <v>3.6</v>
      </c>
      <c r="G26" s="19"/>
      <c r="H26" s="20"/>
      <c r="I26" s="20"/>
      <c r="J26" s="44">
        <f t="shared" si="2"/>
        <v>20</v>
      </c>
      <c r="K26" s="71">
        <v>2.4</v>
      </c>
      <c r="L26" s="19"/>
      <c r="M26" s="20"/>
      <c r="N26" s="20"/>
      <c r="O26" s="41">
        <f t="shared" si="3"/>
        <v>2</v>
      </c>
      <c r="P26" s="37">
        <v>0.24</v>
      </c>
      <c r="Q26" s="21"/>
      <c r="R26" s="22"/>
      <c r="S26" s="22"/>
      <c r="T26" s="38">
        <v>1</v>
      </c>
      <c r="U26" s="52" t="s">
        <v>42</v>
      </c>
      <c r="V26" s="167">
        <v>5</v>
      </c>
      <c r="W26" s="167"/>
      <c r="X26" s="167"/>
      <c r="Y26" s="169"/>
    </row>
    <row r="27" spans="1:25" ht="19.5" customHeight="1">
      <c r="A27" s="154"/>
      <c r="B27" s="48">
        <f t="shared" si="4"/>
        <v>44304</v>
      </c>
      <c r="C27" s="49" t="str">
        <f t="shared" si="0"/>
        <v>（日）</v>
      </c>
      <c r="D27" s="34">
        <v>120</v>
      </c>
      <c r="E27" s="45">
        <f t="shared" si="1"/>
        <v>20</v>
      </c>
      <c r="F27" s="35">
        <v>2.4</v>
      </c>
      <c r="G27" s="19"/>
      <c r="H27" s="20"/>
      <c r="I27" s="20"/>
      <c r="J27" s="44">
        <f t="shared" si="2"/>
        <v>20</v>
      </c>
      <c r="K27" s="71">
        <v>2.4</v>
      </c>
      <c r="L27" s="19"/>
      <c r="M27" s="20"/>
      <c r="N27" s="20"/>
      <c r="O27" s="41">
        <f t="shared" si="3"/>
        <v>2</v>
      </c>
      <c r="P27" s="37">
        <v>0.24</v>
      </c>
      <c r="Q27" s="21"/>
      <c r="R27" s="22"/>
      <c r="S27" s="22"/>
      <c r="T27" s="38">
        <v>1</v>
      </c>
      <c r="U27" s="51" t="s">
        <v>98</v>
      </c>
      <c r="V27" s="168"/>
      <c r="W27" s="168"/>
      <c r="X27" s="168"/>
      <c r="Y27" s="170"/>
    </row>
    <row r="28" spans="1:25" ht="19.5" customHeight="1">
      <c r="A28" s="154"/>
      <c r="B28" s="48">
        <f t="shared" si="4"/>
        <v>44305</v>
      </c>
      <c r="C28" s="49" t="str">
        <f t="shared" si="0"/>
        <v>（月）</v>
      </c>
      <c r="D28" s="34">
        <v>160</v>
      </c>
      <c r="E28" s="45">
        <f t="shared" si="1"/>
        <v>20</v>
      </c>
      <c r="F28" s="35">
        <v>3.2</v>
      </c>
      <c r="G28" s="19"/>
      <c r="H28" s="20"/>
      <c r="I28" s="20"/>
      <c r="J28" s="44">
        <f t="shared" si="2"/>
        <v>15</v>
      </c>
      <c r="K28" s="71">
        <v>2.4</v>
      </c>
      <c r="L28" s="19"/>
      <c r="M28" s="20"/>
      <c r="N28" s="20"/>
      <c r="O28" s="41">
        <f t="shared" si="3"/>
        <v>3</v>
      </c>
      <c r="P28" s="37">
        <v>0.48</v>
      </c>
      <c r="Q28" s="21"/>
      <c r="R28" s="22"/>
      <c r="S28" s="22"/>
      <c r="T28" s="38">
        <v>1</v>
      </c>
      <c r="U28" s="52" t="s">
        <v>99</v>
      </c>
      <c r="V28" s="167">
        <v>5.26</v>
      </c>
      <c r="W28" s="167"/>
      <c r="X28" s="167"/>
      <c r="Y28" s="169"/>
    </row>
    <row r="29" spans="1:25" ht="19.5" customHeight="1">
      <c r="A29" s="154"/>
      <c r="B29" s="48">
        <f t="shared" si="4"/>
        <v>44306</v>
      </c>
      <c r="C29" s="49" t="str">
        <f t="shared" si="0"/>
        <v>（火）</v>
      </c>
      <c r="D29" s="34">
        <v>190</v>
      </c>
      <c r="E29" s="45">
        <f t="shared" si="1"/>
        <v>10</v>
      </c>
      <c r="F29" s="35">
        <v>1.9</v>
      </c>
      <c r="G29" s="19"/>
      <c r="H29" s="20"/>
      <c r="I29" s="20"/>
      <c r="J29" s="44">
        <f t="shared" si="2"/>
        <v>20</v>
      </c>
      <c r="K29" s="71">
        <v>3.8</v>
      </c>
      <c r="L29" s="19"/>
      <c r="M29" s="20"/>
      <c r="N29" s="20"/>
      <c r="O29" s="41">
        <f t="shared" si="3"/>
        <v>2</v>
      </c>
      <c r="P29" s="37">
        <v>0.38</v>
      </c>
      <c r="Q29" s="21"/>
      <c r="R29" s="22"/>
      <c r="S29" s="22"/>
      <c r="T29" s="38">
        <v>1</v>
      </c>
      <c r="U29" s="51" t="s">
        <v>98</v>
      </c>
      <c r="V29" s="168"/>
      <c r="W29" s="168"/>
      <c r="X29" s="168"/>
      <c r="Y29" s="170"/>
    </row>
    <row r="30" spans="1:25" ht="19.5" customHeight="1">
      <c r="A30" s="154"/>
      <c r="B30" s="48">
        <f t="shared" si="4"/>
        <v>44307</v>
      </c>
      <c r="C30" s="49" t="str">
        <f t="shared" si="0"/>
        <v>（水）</v>
      </c>
      <c r="D30" s="34">
        <v>160</v>
      </c>
      <c r="E30" s="45">
        <f t="shared" si="1"/>
        <v>20</v>
      </c>
      <c r="F30" s="35">
        <v>3.2</v>
      </c>
      <c r="G30" s="19"/>
      <c r="H30" s="20"/>
      <c r="I30" s="20"/>
      <c r="J30" s="44">
        <f t="shared" si="2"/>
        <v>20</v>
      </c>
      <c r="K30" s="71">
        <v>3.2</v>
      </c>
      <c r="L30" s="19"/>
      <c r="M30" s="20"/>
      <c r="N30" s="20"/>
      <c r="O30" s="41">
        <f t="shared" si="3"/>
        <v>5</v>
      </c>
      <c r="P30" s="37">
        <v>0.8</v>
      </c>
      <c r="Q30" s="21"/>
      <c r="R30" s="22"/>
      <c r="S30" s="22"/>
      <c r="T30" s="38">
        <v>1</v>
      </c>
      <c r="U30" s="52" t="s">
        <v>100</v>
      </c>
      <c r="V30" s="149">
        <v>1.39</v>
      </c>
      <c r="W30" s="149"/>
      <c r="X30" s="149"/>
      <c r="Y30" s="151"/>
    </row>
    <row r="31" spans="1:25" ht="19.5" customHeight="1" thickBot="1">
      <c r="A31" s="154"/>
      <c r="B31" s="48">
        <f t="shared" si="4"/>
        <v>44308</v>
      </c>
      <c r="C31" s="49" t="str">
        <f t="shared" si="0"/>
        <v>（木）</v>
      </c>
      <c r="D31" s="34">
        <v>170</v>
      </c>
      <c r="E31" s="45">
        <f t="shared" si="1"/>
        <v>20</v>
      </c>
      <c r="F31" s="35">
        <v>3.4</v>
      </c>
      <c r="G31" s="19"/>
      <c r="H31" s="20"/>
      <c r="I31" s="20"/>
      <c r="J31" s="44">
        <f t="shared" si="2"/>
        <v>10</v>
      </c>
      <c r="K31" s="71">
        <v>1.7</v>
      </c>
      <c r="L31" s="19"/>
      <c r="M31" s="20"/>
      <c r="N31" s="20"/>
      <c r="O31" s="41">
        <f t="shared" si="3"/>
        <v>3</v>
      </c>
      <c r="P31" s="37">
        <v>0.51</v>
      </c>
      <c r="Q31" s="21"/>
      <c r="R31" s="22"/>
      <c r="S31" s="22"/>
      <c r="T31" s="38">
        <v>1</v>
      </c>
      <c r="U31" s="51" t="s">
        <v>98</v>
      </c>
      <c r="V31" s="150"/>
      <c r="W31" s="150"/>
      <c r="X31" s="150"/>
      <c r="Y31" s="152"/>
    </row>
    <row r="32" spans="1:25" ht="19.5" customHeight="1" thickBot="1" thickTop="1">
      <c r="A32" s="154"/>
      <c r="B32" s="48">
        <f t="shared" si="4"/>
        <v>44309</v>
      </c>
      <c r="C32" s="49" t="str">
        <f t="shared" si="0"/>
        <v>（金）</v>
      </c>
      <c r="D32" s="34">
        <v>140</v>
      </c>
      <c r="E32" s="45">
        <f t="shared" si="1"/>
        <v>20</v>
      </c>
      <c r="F32" s="35">
        <v>2.8</v>
      </c>
      <c r="G32" s="19"/>
      <c r="H32" s="20"/>
      <c r="I32" s="20"/>
      <c r="J32" s="44">
        <f t="shared" si="2"/>
        <v>25</v>
      </c>
      <c r="K32" s="71">
        <v>3.5</v>
      </c>
      <c r="L32" s="19"/>
      <c r="M32" s="20"/>
      <c r="N32" s="20"/>
      <c r="O32" s="41">
        <f t="shared" si="3"/>
        <v>3</v>
      </c>
      <c r="P32" s="37">
        <v>0.42</v>
      </c>
      <c r="Q32" s="21"/>
      <c r="R32" s="22"/>
      <c r="S32" s="22"/>
      <c r="T32" s="38">
        <v>1</v>
      </c>
      <c r="U32" s="128" t="s">
        <v>14</v>
      </c>
      <c r="V32" s="129"/>
      <c r="W32" s="129"/>
      <c r="X32" s="129"/>
      <c r="Y32" s="130"/>
    </row>
    <row r="33" spans="1:25" ht="19.5" customHeight="1" thickTop="1">
      <c r="A33" s="154"/>
      <c r="B33" s="48">
        <f t="shared" si="4"/>
        <v>44310</v>
      </c>
      <c r="C33" s="49" t="str">
        <f t="shared" si="0"/>
        <v>（土）</v>
      </c>
      <c r="D33" s="34">
        <v>140</v>
      </c>
      <c r="E33" s="45">
        <f t="shared" si="1"/>
        <v>20</v>
      </c>
      <c r="F33" s="35">
        <v>2.8</v>
      </c>
      <c r="G33" s="19"/>
      <c r="H33" s="20"/>
      <c r="I33" s="20"/>
      <c r="J33" s="44">
        <f t="shared" si="2"/>
        <v>20</v>
      </c>
      <c r="K33" s="71">
        <v>2.8</v>
      </c>
      <c r="L33" s="19"/>
      <c r="M33" s="20"/>
      <c r="N33" s="20"/>
      <c r="O33" s="41">
        <f t="shared" si="3"/>
        <v>4</v>
      </c>
      <c r="P33" s="37">
        <v>0.56</v>
      </c>
      <c r="Q33" s="21"/>
      <c r="R33" s="22"/>
      <c r="S33" s="22"/>
      <c r="T33" s="38">
        <v>1</v>
      </c>
      <c r="U33" s="131"/>
      <c r="V33" s="132"/>
      <c r="W33" s="132"/>
      <c r="X33" s="132"/>
      <c r="Y33" s="133"/>
    </row>
    <row r="34" spans="1:27" ht="19.5" customHeight="1">
      <c r="A34" s="154"/>
      <c r="B34" s="48">
        <f t="shared" si="4"/>
        <v>44311</v>
      </c>
      <c r="C34" s="49" t="str">
        <f t="shared" si="0"/>
        <v>（日）</v>
      </c>
      <c r="D34" s="34">
        <v>160</v>
      </c>
      <c r="E34" s="45">
        <f t="shared" si="1"/>
        <v>20</v>
      </c>
      <c r="F34" s="35">
        <v>3.2</v>
      </c>
      <c r="G34" s="19"/>
      <c r="H34" s="20"/>
      <c r="I34" s="20"/>
      <c r="J34" s="44">
        <f t="shared" si="2"/>
        <v>15</v>
      </c>
      <c r="K34" s="71">
        <v>2.4</v>
      </c>
      <c r="L34" s="19"/>
      <c r="M34" s="20"/>
      <c r="N34" s="20"/>
      <c r="O34" s="41">
        <f t="shared" si="3"/>
        <v>3</v>
      </c>
      <c r="P34" s="37">
        <v>0.48</v>
      </c>
      <c r="Q34" s="21"/>
      <c r="R34" s="22"/>
      <c r="S34" s="22"/>
      <c r="T34" s="38">
        <v>1</v>
      </c>
      <c r="U34" s="134"/>
      <c r="V34" s="135"/>
      <c r="W34" s="135"/>
      <c r="X34" s="135"/>
      <c r="Y34" s="136"/>
      <c r="AA34" s="16"/>
    </row>
    <row r="35" spans="1:25" ht="19.5" customHeight="1">
      <c r="A35" s="154"/>
      <c r="B35" s="48">
        <f t="shared" si="4"/>
        <v>44312</v>
      </c>
      <c r="C35" s="49" t="str">
        <f t="shared" si="0"/>
        <v>（月）</v>
      </c>
      <c r="D35" s="34">
        <v>120</v>
      </c>
      <c r="E35" s="45">
        <f t="shared" si="1"/>
        <v>30.000000000000004</v>
      </c>
      <c r="F35" s="35">
        <v>3.6</v>
      </c>
      <c r="G35" s="19"/>
      <c r="H35" s="20"/>
      <c r="I35" s="20"/>
      <c r="J35" s="44">
        <f t="shared" si="2"/>
        <v>25</v>
      </c>
      <c r="K35" s="71">
        <v>3</v>
      </c>
      <c r="L35" s="19"/>
      <c r="M35" s="20"/>
      <c r="N35" s="20"/>
      <c r="O35" s="41">
        <f t="shared" si="3"/>
        <v>4</v>
      </c>
      <c r="P35" s="37">
        <v>0.48</v>
      </c>
      <c r="Q35" s="21"/>
      <c r="R35" s="22"/>
      <c r="S35" s="22"/>
      <c r="T35" s="38">
        <v>1</v>
      </c>
      <c r="U35" s="134"/>
      <c r="V35" s="135"/>
      <c r="W35" s="135"/>
      <c r="X35" s="135"/>
      <c r="Y35" s="136"/>
    </row>
    <row r="36" spans="1:25" ht="19.5" customHeight="1">
      <c r="A36" s="154"/>
      <c r="B36" s="48">
        <f t="shared" si="4"/>
        <v>44313</v>
      </c>
      <c r="C36" s="49" t="str">
        <f t="shared" si="0"/>
        <v>（火）</v>
      </c>
      <c r="D36" s="34">
        <v>130</v>
      </c>
      <c r="E36" s="45">
        <f t="shared" si="1"/>
        <v>20</v>
      </c>
      <c r="F36" s="35">
        <v>2.6</v>
      </c>
      <c r="G36" s="19"/>
      <c r="H36" s="20"/>
      <c r="I36" s="20"/>
      <c r="J36" s="44">
        <f t="shared" si="2"/>
        <v>20</v>
      </c>
      <c r="K36" s="71">
        <v>2.6</v>
      </c>
      <c r="L36" s="19"/>
      <c r="M36" s="20"/>
      <c r="N36" s="20"/>
      <c r="O36" s="41">
        <f t="shared" si="3"/>
        <v>3</v>
      </c>
      <c r="P36" s="37">
        <v>0.39</v>
      </c>
      <c r="Q36" s="21"/>
      <c r="R36" s="22"/>
      <c r="S36" s="22"/>
      <c r="T36" s="38">
        <v>1</v>
      </c>
      <c r="U36" s="134"/>
      <c r="V36" s="135"/>
      <c r="W36" s="135"/>
      <c r="X36" s="135"/>
      <c r="Y36" s="136"/>
    </row>
    <row r="37" spans="1:25" ht="19.5" customHeight="1">
      <c r="A37" s="154"/>
      <c r="B37" s="48">
        <f t="shared" si="4"/>
        <v>44314</v>
      </c>
      <c r="C37" s="49" t="str">
        <f t="shared" si="0"/>
        <v>（水）</v>
      </c>
      <c r="D37" s="34">
        <v>110</v>
      </c>
      <c r="E37" s="45">
        <f t="shared" si="1"/>
        <v>30</v>
      </c>
      <c r="F37" s="35">
        <v>3.3</v>
      </c>
      <c r="G37" s="19"/>
      <c r="H37" s="20"/>
      <c r="I37" s="20"/>
      <c r="J37" s="44">
        <f t="shared" si="2"/>
        <v>30</v>
      </c>
      <c r="K37" s="71">
        <v>3.3</v>
      </c>
      <c r="L37" s="19"/>
      <c r="M37" s="20"/>
      <c r="N37" s="20"/>
      <c r="O37" s="41">
        <f t="shared" si="3"/>
        <v>4</v>
      </c>
      <c r="P37" s="37">
        <v>0.44</v>
      </c>
      <c r="Q37" s="21"/>
      <c r="R37" s="22"/>
      <c r="S37" s="22"/>
      <c r="T37" s="38">
        <v>1</v>
      </c>
      <c r="U37" s="134"/>
      <c r="V37" s="135"/>
      <c r="W37" s="135"/>
      <c r="X37" s="135"/>
      <c r="Y37" s="136"/>
    </row>
    <row r="38" spans="1:25" ht="19.5" customHeight="1">
      <c r="A38" s="154"/>
      <c r="B38" s="48">
        <f>IF(AND(ISNUMBER($P$2),ISNUMBER($R$2)),IF(MONTH(DATE($P$2,$R$2,ROW()-9))=$R$2,DATE($P$2,$R$2,ROW()-9),TRIM(BA38)),TRIM(BA38))</f>
        <v>44315</v>
      </c>
      <c r="C38" s="49" t="str">
        <f t="shared" si="0"/>
        <v>（木）</v>
      </c>
      <c r="D38" s="34">
        <v>140</v>
      </c>
      <c r="E38" s="45">
        <f t="shared" si="1"/>
        <v>20</v>
      </c>
      <c r="F38" s="35">
        <v>2.8</v>
      </c>
      <c r="G38" s="19"/>
      <c r="H38" s="20"/>
      <c r="I38" s="20"/>
      <c r="J38" s="44">
        <f t="shared" si="2"/>
        <v>20</v>
      </c>
      <c r="K38" s="71">
        <v>2.8</v>
      </c>
      <c r="L38" s="19"/>
      <c r="M38" s="20"/>
      <c r="N38" s="20"/>
      <c r="O38" s="41">
        <f t="shared" si="3"/>
        <v>3</v>
      </c>
      <c r="P38" s="37">
        <v>0.42</v>
      </c>
      <c r="Q38" s="21"/>
      <c r="R38" s="22"/>
      <c r="S38" s="22"/>
      <c r="T38" s="38">
        <v>1</v>
      </c>
      <c r="U38" s="134"/>
      <c r="V38" s="135"/>
      <c r="W38" s="135"/>
      <c r="X38" s="135"/>
      <c r="Y38" s="136"/>
    </row>
    <row r="39" spans="1:25" ht="19.5" customHeight="1">
      <c r="A39" s="154"/>
      <c r="B39" s="48">
        <f>IF(AND(ISNUMBER($P$2),ISNUMBER($R$2)),IF(MONTH(DATE($P$2,$R$2,ROW()-9))=$R$2,DATE($P$2,$R$2,ROW()-9),TRIM(BA39)),TRIM(BA39))</f>
        <v>44316</v>
      </c>
      <c r="C39" s="49" t="str">
        <f t="shared" si="0"/>
        <v>（金）</v>
      </c>
      <c r="D39" s="34">
        <v>170</v>
      </c>
      <c r="E39" s="45">
        <f t="shared" si="1"/>
        <v>20</v>
      </c>
      <c r="F39" s="35">
        <v>3.4</v>
      </c>
      <c r="G39" s="19"/>
      <c r="H39" s="20"/>
      <c r="I39" s="20"/>
      <c r="J39" s="44">
        <f t="shared" si="2"/>
        <v>20</v>
      </c>
      <c r="K39" s="71">
        <v>3.4</v>
      </c>
      <c r="L39" s="19"/>
      <c r="M39" s="20"/>
      <c r="N39" s="20"/>
      <c r="O39" s="41">
        <f t="shared" si="3"/>
        <v>3</v>
      </c>
      <c r="P39" s="37">
        <v>0.51</v>
      </c>
      <c r="Q39" s="21"/>
      <c r="R39" s="22"/>
      <c r="S39" s="22"/>
      <c r="T39" s="38">
        <v>1</v>
      </c>
      <c r="U39" s="134"/>
      <c r="V39" s="135"/>
      <c r="W39" s="135"/>
      <c r="X39" s="135"/>
      <c r="Y39" s="136"/>
    </row>
    <row r="40" spans="1:25" ht="19.5" customHeight="1">
      <c r="A40" s="183"/>
      <c r="B40" s="48">
        <f>IF(AND(ISNUMBER($P$2),ISNUMBER($R$2)),IF(MONTH(DATE($P$2,$R$2,ROW()-9))=$R$2,DATE($P$2,$R$2,ROW()-9),TRIM(BA40)),TRIM(BA40))</f>
      </c>
      <c r="C40" s="49">
        <f t="shared" si="0"/>
      </c>
      <c r="D40" s="34"/>
      <c r="E40" s="45">
        <f t="shared" si="1"/>
      </c>
      <c r="F40" s="35"/>
      <c r="G40" s="19"/>
      <c r="H40" s="20"/>
      <c r="I40" s="20"/>
      <c r="J40" s="44">
        <f t="shared" si="2"/>
      </c>
      <c r="K40" s="71"/>
      <c r="L40" s="19"/>
      <c r="M40" s="20"/>
      <c r="N40" s="20"/>
      <c r="O40" s="41">
        <f t="shared" si="3"/>
      </c>
      <c r="P40" s="37"/>
      <c r="Q40" s="21"/>
      <c r="R40" s="22"/>
      <c r="S40" s="22"/>
      <c r="T40" s="38"/>
      <c r="U40" s="134"/>
      <c r="V40" s="135"/>
      <c r="W40" s="135"/>
      <c r="X40" s="135"/>
      <c r="Y40" s="136"/>
    </row>
    <row r="41" spans="1:25" ht="19.5" customHeight="1">
      <c r="A41" s="153" t="s">
        <v>15</v>
      </c>
      <c r="B41" s="156" t="s">
        <v>45</v>
      </c>
      <c r="C41" s="157"/>
      <c r="D41" s="46">
        <f>IF(COUNTBLANK(D10:D40)=31,TRIM(AA41),AVERAGE(D10:D40))</f>
        <v>140</v>
      </c>
      <c r="E41" s="44">
        <f>IF(COUNTBLANK(D10:D40)=31,TRIM(AB41),F41*1000/D41)</f>
        <v>22.28571428571428</v>
      </c>
      <c r="F41" s="44">
        <f>IF(COUNTBLANK(F10:F40)=31,TRIM(AC41),AVERAGE(F10:F40))</f>
        <v>3.1199999999999997</v>
      </c>
      <c r="G41" s="158"/>
      <c r="H41" s="159"/>
      <c r="I41" s="160"/>
      <c r="J41" s="44">
        <f>IF(COUNTBLANK(D10:D40)=31,TRIM(AG41),K41*1000/D41)</f>
        <v>21.26190476190476</v>
      </c>
      <c r="K41" s="44">
        <f>IF(COUNTBLANK(K10:K40)=31,TRIM(AH41),AVERAGE(K10:K40))</f>
        <v>2.976666666666666</v>
      </c>
      <c r="L41" s="158"/>
      <c r="M41" s="159"/>
      <c r="N41" s="160"/>
      <c r="O41" s="42">
        <f>IF(COUNTBLANK(D10:D40)=31,TRIM(AL41),P41*1000/D41)</f>
        <v>3.3404761904761915</v>
      </c>
      <c r="P41" s="42">
        <f>IF(COUNTBLANK(P10:P40)=31,TRIM(AM41),AVERAGE(P10:P40))</f>
        <v>0.4676666666666668</v>
      </c>
      <c r="Q41" s="140" t="s">
        <v>65</v>
      </c>
      <c r="R41" s="141"/>
      <c r="S41" s="142"/>
      <c r="T41" s="43">
        <f>IF(COUNTBLANK(T10:T40)=31,TRIM(AQ41),SUM(T10:T40))</f>
        <v>30</v>
      </c>
      <c r="U41" s="134"/>
      <c r="V41" s="135"/>
      <c r="W41" s="135"/>
      <c r="X41" s="135"/>
      <c r="Y41" s="136"/>
    </row>
    <row r="42" spans="1:25" ht="19.5" customHeight="1">
      <c r="A42" s="154"/>
      <c r="B42" s="124" t="s">
        <v>46</v>
      </c>
      <c r="C42" s="125"/>
      <c r="D42" s="34">
        <v>150</v>
      </c>
      <c r="E42" s="45">
        <f>IF(ISNUMBER(D42),(F42/D42)*1000,TRIM(AA42))</f>
        <v>53.333333333333336</v>
      </c>
      <c r="F42" s="44">
        <f>IF(COUNTBLANK(F10:F40)=31,TRIM(AC42),MAX(F10:F40))</f>
        <v>8</v>
      </c>
      <c r="G42" s="161"/>
      <c r="H42" s="162"/>
      <c r="I42" s="163"/>
      <c r="J42" s="35">
        <f>IF(ISNUMBER(D42),(K42/D42)*1000,TRIM(AA42))</f>
        <v>20</v>
      </c>
      <c r="K42" s="59">
        <v>3</v>
      </c>
      <c r="L42" s="161"/>
      <c r="M42" s="162"/>
      <c r="N42" s="163"/>
      <c r="O42" s="41">
        <f>IF(ISNUMBER(D42),(P42/D42)*1000,TRIM(AA42))</f>
        <v>5</v>
      </c>
      <c r="P42" s="62">
        <v>0.75</v>
      </c>
      <c r="Q42" s="143"/>
      <c r="R42" s="144"/>
      <c r="S42" s="144"/>
      <c r="T42" s="144"/>
      <c r="U42" s="134"/>
      <c r="V42" s="135"/>
      <c r="W42" s="135"/>
      <c r="X42" s="135"/>
      <c r="Y42" s="136"/>
    </row>
    <row r="43" spans="1:25" ht="19.5" customHeight="1">
      <c r="A43" s="154"/>
      <c r="B43" s="124" t="s">
        <v>47</v>
      </c>
      <c r="C43" s="125"/>
      <c r="D43" s="34">
        <v>120</v>
      </c>
      <c r="E43" s="45">
        <f>IF(ISNUMBER(D43),(F43/D43)*1000,TRIM(AA43))</f>
        <v>30.000000000000004</v>
      </c>
      <c r="F43" s="59">
        <v>3.6</v>
      </c>
      <c r="G43" s="161"/>
      <c r="H43" s="162"/>
      <c r="I43" s="163"/>
      <c r="J43" s="35">
        <f>IF(ISNUMBER(D43),(K43/D43)*1000,TRIM(AA43))</f>
        <v>40</v>
      </c>
      <c r="K43" s="44">
        <f>IF(COUNTBLANK(K10:K40)=31,TRIM(AH43),MAX(K10:K40))</f>
        <v>4.8</v>
      </c>
      <c r="L43" s="161"/>
      <c r="M43" s="162"/>
      <c r="N43" s="163"/>
      <c r="O43" s="41">
        <f>IF(ISNUMBER(D43),(P43/D43)*1000,TRIM(AA43))</f>
        <v>4</v>
      </c>
      <c r="P43" s="63">
        <v>0.48</v>
      </c>
      <c r="Q43" s="145"/>
      <c r="R43" s="146"/>
      <c r="S43" s="146"/>
      <c r="T43" s="146"/>
      <c r="U43" s="134"/>
      <c r="V43" s="135"/>
      <c r="W43" s="135"/>
      <c r="X43" s="135"/>
      <c r="Y43" s="136"/>
    </row>
    <row r="44" spans="1:25" ht="19.5" customHeight="1">
      <c r="A44" s="154"/>
      <c r="B44" s="124" t="s">
        <v>63</v>
      </c>
      <c r="C44" s="125"/>
      <c r="D44" s="34">
        <v>150</v>
      </c>
      <c r="E44" s="45">
        <f>IF(ISNUMBER(D44),(F44/D44)*1000,TRIM(AA44))</f>
        <v>20</v>
      </c>
      <c r="F44" s="60">
        <v>3</v>
      </c>
      <c r="G44" s="161"/>
      <c r="H44" s="162"/>
      <c r="I44" s="163"/>
      <c r="J44" s="35">
        <f>IF(ISNUMBER(D44),(K44/D44)*1000,TRIM(AA44))</f>
        <v>20</v>
      </c>
      <c r="K44" s="59">
        <v>3</v>
      </c>
      <c r="L44" s="161"/>
      <c r="M44" s="162"/>
      <c r="N44" s="163"/>
      <c r="O44" s="41">
        <f>IF(ISNUMBER(D44),(P44/D44)*1000,TRIM(AA44))</f>
        <v>6</v>
      </c>
      <c r="P44" s="42">
        <f>IF(COUNTBLANK(P10:P40)=31,TRIM(AM44),MAX(P10:P40))</f>
        <v>0.9</v>
      </c>
      <c r="Q44" s="145"/>
      <c r="R44" s="146"/>
      <c r="S44" s="146"/>
      <c r="T44" s="146"/>
      <c r="U44" s="134"/>
      <c r="V44" s="135"/>
      <c r="W44" s="135"/>
      <c r="X44" s="135"/>
      <c r="Y44" s="136"/>
    </row>
    <row r="45" spans="1:25" ht="19.5" customHeight="1" thickBot="1">
      <c r="A45" s="155"/>
      <c r="B45" s="126" t="s">
        <v>64</v>
      </c>
      <c r="C45" s="127"/>
      <c r="D45" s="47">
        <f>IF(COUNTBLANK(D10:D40)=31,TRIM(AA45),MAX(D10:D40))</f>
        <v>200</v>
      </c>
      <c r="E45" s="65">
        <f>IF(ISNUMBER(D45),(F45/D45)*1000,TRIM(AA45))</f>
        <v>15</v>
      </c>
      <c r="F45" s="61">
        <v>3</v>
      </c>
      <c r="G45" s="164"/>
      <c r="H45" s="165"/>
      <c r="I45" s="166"/>
      <c r="J45" s="66">
        <f>IF(ISNUMBER(D45),(K45/D45)*1000,TRIM(AA45))</f>
        <v>20</v>
      </c>
      <c r="K45" s="61">
        <v>4</v>
      </c>
      <c r="L45" s="164"/>
      <c r="M45" s="165"/>
      <c r="N45" s="166"/>
      <c r="O45" s="67">
        <f>IF(ISNUMBER(D45),(P45/D45)*1000,TRIM(AA45))</f>
        <v>2</v>
      </c>
      <c r="P45" s="64">
        <v>0.4</v>
      </c>
      <c r="Q45" s="147"/>
      <c r="R45" s="148"/>
      <c r="S45" s="148"/>
      <c r="T45" s="148"/>
      <c r="U45" s="137"/>
      <c r="V45" s="138"/>
      <c r="W45" s="138"/>
      <c r="X45" s="138"/>
      <c r="Y45" s="139"/>
    </row>
    <row r="46" spans="1:26" ht="12.75" thickTop="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sheetData>
  <sheetProtection/>
  <mergeCells count="73">
    <mergeCell ref="E2:F3"/>
    <mergeCell ref="K2:O3"/>
    <mergeCell ref="P2:P3"/>
    <mergeCell ref="Q2:Q3"/>
    <mergeCell ref="R2:R3"/>
    <mergeCell ref="S2:S3"/>
    <mergeCell ref="W3:Y3"/>
    <mergeCell ref="W4:Y4"/>
    <mergeCell ref="A8:A40"/>
    <mergeCell ref="B8:C9"/>
    <mergeCell ref="F8:I8"/>
    <mergeCell ref="K8:N8"/>
    <mergeCell ref="P8:S8"/>
    <mergeCell ref="T8:T9"/>
    <mergeCell ref="U8:Y9"/>
    <mergeCell ref="U10:U11"/>
    <mergeCell ref="V10:V11"/>
    <mergeCell ref="W10:W11"/>
    <mergeCell ref="X10:X11"/>
    <mergeCell ref="Y10:Y11"/>
    <mergeCell ref="U12:U13"/>
    <mergeCell ref="V12:V13"/>
    <mergeCell ref="W12:W13"/>
    <mergeCell ref="X12:X13"/>
    <mergeCell ref="Y12:Y13"/>
    <mergeCell ref="V14:V15"/>
    <mergeCell ref="W14:W15"/>
    <mergeCell ref="X14:X15"/>
    <mergeCell ref="Y14:Y15"/>
    <mergeCell ref="V16:V17"/>
    <mergeCell ref="W16:W17"/>
    <mergeCell ref="X16:X17"/>
    <mergeCell ref="Y16:Y17"/>
    <mergeCell ref="V18:V19"/>
    <mergeCell ref="W18:W19"/>
    <mergeCell ref="X18:X19"/>
    <mergeCell ref="Y18:Y19"/>
    <mergeCell ref="V20:V21"/>
    <mergeCell ref="W20:W21"/>
    <mergeCell ref="X20:X21"/>
    <mergeCell ref="Y20:Y21"/>
    <mergeCell ref="V22:V23"/>
    <mergeCell ref="W22:W23"/>
    <mergeCell ref="X22:X23"/>
    <mergeCell ref="Y22:Y23"/>
    <mergeCell ref="V24:V25"/>
    <mergeCell ref="W24:W25"/>
    <mergeCell ref="X24:X25"/>
    <mergeCell ref="Y24:Y25"/>
    <mergeCell ref="V26:V27"/>
    <mergeCell ref="W26:W27"/>
    <mergeCell ref="X26:X27"/>
    <mergeCell ref="Y26:Y27"/>
    <mergeCell ref="V28:V29"/>
    <mergeCell ref="W28:W29"/>
    <mergeCell ref="X28:X29"/>
    <mergeCell ref="Y28:Y29"/>
    <mergeCell ref="V30:V31"/>
    <mergeCell ref="W30:W31"/>
    <mergeCell ref="X30:X31"/>
    <mergeCell ref="Y30:Y31"/>
    <mergeCell ref="A41:A45"/>
    <mergeCell ref="B41:C41"/>
    <mergeCell ref="G41:I45"/>
    <mergeCell ref="L41:N45"/>
    <mergeCell ref="B42:C42"/>
    <mergeCell ref="B43:C43"/>
    <mergeCell ref="B44:C44"/>
    <mergeCell ref="B45:C45"/>
    <mergeCell ref="U32:Y32"/>
    <mergeCell ref="U33:Y45"/>
    <mergeCell ref="Q41:S41"/>
    <mergeCell ref="Q42:T45"/>
  </mergeCells>
  <conditionalFormatting sqref="F10">
    <cfRule type="cellIs" priority="1" dxfId="0" operator="greaterThan" stopIfTrue="1">
      <formula>$W$7</formula>
    </cfRule>
  </conditionalFormatting>
  <dataValidations count="14">
    <dataValidation allowBlank="1" showInputMessage="1" showErrorMessage="1" imeMode="on" sqref="W3:Y7"/>
    <dataValidation type="whole" showInputMessage="1" showErrorMessage="1" errorTitle="年の入力エラー" error="西暦４桁年を半角数字で入力してください。&#10;また、2001年～2020年以外もエラーになります。" sqref="P2">
      <formula1>2001</formula1>
      <formula2>2050</formula2>
    </dataValidation>
    <dataValidation type="whole" allowBlank="1" showInputMessage="1" showErrorMessage="1" errorTitle="月の入力エラー" error="月を1～12の半角数字で入力してください。" sqref="R2">
      <formula1>1</formula1>
      <formula2>12</formula2>
    </dataValidation>
    <dataValidation type="whole" showErrorMessage="1" errorTitle="事業場番号の入力エラー" error="半角数字で1～9999の範囲で入力してください。" sqref="W2">
      <formula1>1</formula1>
      <formula2>9999</formula2>
    </dataValidation>
    <dataValidation type="whole" allowBlank="1" showInputMessage="1" showErrorMessage="1" errorTitle="特定施設の稼動の入力エラー" error="操業のとき｢1｣を記入してください。&#10;それ以外の値は無効です。" imeMode="off" sqref="T10:T40">
      <formula1>1</formula1>
      <formula2>1</formula2>
    </dataValidation>
    <dataValidation type="decimal" allowBlank="1" showInputMessage="1" showErrorMessage="1" errorTitle="BOD,CODの入力エラー" error="BOD,CODの入力は数値0～9999.9の範囲に制限されています。" imeMode="off" sqref="V26:Y26 V22:Y22 V16:Y16">
      <formula1>0</formula1>
      <formula2>9999.9</formula2>
    </dataValidation>
    <dataValidation type="whole" allowBlank="1" showInputMessage="1" showErrorMessage="1" errorTitle="水量の入力エラー" error="水量の入力は数値0～9,999,999の範囲に制限されています。" imeMode="off" sqref="D10:D40 D42:D44 V14:Y14 V24:Y24">
      <formula1>0</formula1>
      <formula2>99999999</formula2>
    </dataValidation>
    <dataValidation type="decimal" allowBlank="1" showInputMessage="1" showErrorMessage="1" errorTitle="T-N値の入力エラー" error="T-N値の入力は数値0～99999.9の範囲に制限されています。" imeMode="off" sqref="V18:Y18 V28:Y28">
      <formula1>0</formula1>
      <formula2>99999.9</formula2>
    </dataValidation>
    <dataValidation type="decimal" allowBlank="1" showInputMessage="1" showErrorMessage="1" errorTitle="T-P値の入力エラー" error="T-P値の入力は数値0～9,999.99の範囲に制限されています。" imeMode="off" sqref="V20:Y20 V30:Y30">
      <formula1>0</formula1>
      <formula2>9999.99</formula2>
    </dataValidation>
    <dataValidation type="decimal" allowBlank="1" showInputMessage="1" showErrorMessage="1" errorTitle="T-N値の入力エラー" error="T-N値の入力は数値0～99,999.9の範囲に制限されています。" imeMode="off" sqref="J10:J40 J42:J45">
      <formula1>0</formula1>
      <formula2>99999.9</formula2>
    </dataValidation>
    <dataValidation type="decimal" allowBlank="1" showInputMessage="1" showErrorMessage="1" errorTitle="COD値の入力エラー" error="COD値の入力は数値0～99,999.9の範囲に制限されています。" imeMode="off" sqref="F10:F40 F43:F45">
      <formula1>0</formula1>
      <formula2>99999.9</formula2>
    </dataValidation>
    <dataValidation type="decimal" allowBlank="1" showInputMessage="1" showErrorMessage="1" errorTitle="T-P値の入力エラー" error="T-P値の入力は数値0～9,999.9の範囲に制限されています。" imeMode="off" sqref="K10:K40 K42 K44:K45">
      <formula1>0</formula1>
      <formula2>9999.9</formula2>
    </dataValidation>
    <dataValidation type="decimal" allowBlank="1" showInputMessage="1" showErrorMessage="1" errorTitle="T-P負荷量の入力エラー" error="T-P負荷量の入力は数値0～9,999.99に制限されています。" imeMode="off" sqref="P10:P40 P42:P43 P45">
      <formula1>0</formula1>
      <formula2>9999.99</formula2>
    </dataValidation>
    <dataValidation allowBlank="1" showInputMessage="1" showErrorMessage="1" imeMode="hiragana" sqref="U33:Y33"/>
  </dataValidations>
  <printOptions/>
  <pageMargins left="0.3937007874015748" right="0.3937007874015748" top="0.5905511811023623" bottom="0.3937007874015748" header="0.31496062992125984" footer="0.1968503937007874"/>
  <pageSetup horizontalDpi="600" verticalDpi="600" orientation="landscape" paperSize="9" scale="64" r:id="rId4"/>
  <drawing r:id="rId3"/>
  <legacyDrawing r:id="rId2"/>
</worksheet>
</file>

<file path=xl/worksheets/sheet3.xml><?xml version="1.0" encoding="utf-8"?>
<worksheet xmlns="http://schemas.openxmlformats.org/spreadsheetml/2006/main" xmlns:r="http://schemas.openxmlformats.org/officeDocument/2006/relationships">
  <dimension ref="A1:AA49"/>
  <sheetViews>
    <sheetView view="pageBreakPreview" zoomScale="70" zoomScaleSheetLayoutView="70" zoomScalePageLayoutView="0" workbookViewId="0" topLeftCell="A1">
      <selection activeCell="P5" sqref="P5"/>
    </sheetView>
  </sheetViews>
  <sheetFormatPr defaultColWidth="12" defaultRowHeight="11.25"/>
  <cols>
    <col min="1" max="1" width="5.16015625" style="2" customWidth="1"/>
    <col min="2" max="3" width="10.83203125" style="2" customWidth="1"/>
    <col min="4" max="4" width="12.66015625" style="2" customWidth="1"/>
    <col min="5" max="5" width="13.83203125" style="2" customWidth="1"/>
    <col min="6" max="6" width="12.66015625" style="2" customWidth="1"/>
    <col min="7" max="9" width="5.83203125" style="2" customWidth="1"/>
    <col min="10" max="10" width="13.83203125" style="2" customWidth="1"/>
    <col min="11" max="11" width="12.66015625" style="2" customWidth="1"/>
    <col min="12" max="14" width="5.83203125" style="2" customWidth="1"/>
    <col min="15" max="15" width="13.83203125" style="2" customWidth="1"/>
    <col min="16" max="16" width="12.66015625" style="2" customWidth="1"/>
    <col min="17" max="19" width="5.83203125" style="2" customWidth="1"/>
    <col min="20" max="20" width="12.66015625" style="2" customWidth="1"/>
    <col min="21" max="21" width="18.83203125" style="2" customWidth="1"/>
    <col min="22" max="25" width="14" style="2" customWidth="1"/>
    <col min="26" max="26" width="12" style="2" customWidth="1"/>
    <col min="27" max="27" width="12" style="9" customWidth="1"/>
    <col min="28" max="16384" width="12" style="2" customWidth="1"/>
  </cols>
  <sheetData>
    <row r="1" spans="1:21" ht="19.5" customHeight="1">
      <c r="A1" s="11" t="s">
        <v>5</v>
      </c>
      <c r="B1" s="11"/>
      <c r="U1" s="58"/>
    </row>
    <row r="2" spans="1:26" ht="19.5" customHeight="1">
      <c r="A2" s="10"/>
      <c r="B2" s="10"/>
      <c r="C2" s="10"/>
      <c r="D2" s="10"/>
      <c r="E2" s="197" t="s">
        <v>0</v>
      </c>
      <c r="F2" s="197"/>
      <c r="H2" s="12"/>
      <c r="I2" s="12"/>
      <c r="J2" s="12"/>
      <c r="K2" s="198" t="s">
        <v>6</v>
      </c>
      <c r="L2" s="198"/>
      <c r="M2" s="198"/>
      <c r="N2" s="198"/>
      <c r="O2" s="198"/>
      <c r="P2" s="199"/>
      <c r="Q2" s="200" t="s">
        <v>7</v>
      </c>
      <c r="R2" s="202">
        <v>4</v>
      </c>
      <c r="S2" s="200" t="s">
        <v>8</v>
      </c>
      <c r="T2" s="10"/>
      <c r="U2" s="10"/>
      <c r="V2" s="39" t="s">
        <v>2</v>
      </c>
      <c r="W2" s="84"/>
      <c r="X2" s="72"/>
      <c r="Y2" s="72"/>
      <c r="Z2" s="10"/>
    </row>
    <row r="3" spans="1:25" ht="19.5" customHeight="1">
      <c r="A3" s="10"/>
      <c r="B3" s="10"/>
      <c r="C3" s="10"/>
      <c r="D3" s="10"/>
      <c r="E3" s="197"/>
      <c r="F3" s="197"/>
      <c r="H3" s="12"/>
      <c r="I3" s="12"/>
      <c r="J3" s="12"/>
      <c r="K3" s="198"/>
      <c r="L3" s="198"/>
      <c r="M3" s="198"/>
      <c r="N3" s="198"/>
      <c r="O3" s="198"/>
      <c r="P3" s="199"/>
      <c r="Q3" s="200"/>
      <c r="R3" s="202"/>
      <c r="S3" s="200"/>
      <c r="T3" s="10"/>
      <c r="U3" s="10"/>
      <c r="V3" s="40" t="s">
        <v>9</v>
      </c>
      <c r="W3" s="181"/>
      <c r="X3" s="181"/>
      <c r="Y3" s="181"/>
    </row>
    <row r="4" spans="1:25" ht="19.5" customHeight="1">
      <c r="A4" s="10"/>
      <c r="B4" s="10"/>
      <c r="C4" s="10"/>
      <c r="D4" s="10"/>
      <c r="E4" s="10"/>
      <c r="F4" s="10"/>
      <c r="G4" s="10"/>
      <c r="H4" s="10"/>
      <c r="I4" s="10"/>
      <c r="J4" s="10"/>
      <c r="K4" s="10"/>
      <c r="L4" s="10"/>
      <c r="M4" s="10"/>
      <c r="N4" s="10"/>
      <c r="O4" s="10"/>
      <c r="P4" s="10"/>
      <c r="Q4" s="10"/>
      <c r="R4" s="10"/>
      <c r="S4" s="10"/>
      <c r="T4" s="10"/>
      <c r="U4" s="10"/>
      <c r="V4" s="73" t="s">
        <v>10</v>
      </c>
      <c r="W4" s="181"/>
      <c r="X4" s="181"/>
      <c r="Y4" s="181"/>
    </row>
    <row r="5" spans="1:25" ht="12" customHeight="1">
      <c r="A5" s="10"/>
      <c r="B5" s="10"/>
      <c r="C5" s="10"/>
      <c r="D5" s="10"/>
      <c r="E5" s="10"/>
      <c r="F5" s="10"/>
      <c r="G5" s="10"/>
      <c r="H5" s="10"/>
      <c r="I5" s="10"/>
      <c r="J5" s="10"/>
      <c r="K5" s="10"/>
      <c r="L5" s="10"/>
      <c r="M5" s="10"/>
      <c r="N5" s="10"/>
      <c r="O5" s="10"/>
      <c r="P5" s="10"/>
      <c r="Q5" s="10"/>
      <c r="R5" s="10"/>
      <c r="S5" s="10"/>
      <c r="T5" s="10"/>
      <c r="U5" s="10"/>
      <c r="V5" s="75"/>
      <c r="W5" s="76"/>
      <c r="X5" s="76"/>
      <c r="Y5" s="77"/>
    </row>
    <row r="6" spans="1:25" ht="19.5" customHeight="1">
      <c r="A6" s="10"/>
      <c r="B6" s="10"/>
      <c r="C6" s="10"/>
      <c r="D6" s="10"/>
      <c r="E6" s="10"/>
      <c r="F6" s="10"/>
      <c r="G6" s="10"/>
      <c r="H6" s="10"/>
      <c r="I6" s="10"/>
      <c r="J6" s="10"/>
      <c r="K6" s="10"/>
      <c r="L6" s="10"/>
      <c r="M6" s="10"/>
      <c r="N6" s="10"/>
      <c r="O6" s="10"/>
      <c r="P6" s="10"/>
      <c r="Q6" s="10"/>
      <c r="R6" s="10"/>
      <c r="S6" s="10"/>
      <c r="T6" s="10"/>
      <c r="U6" s="10"/>
      <c r="V6" s="39" t="s">
        <v>108</v>
      </c>
      <c r="W6" s="74" t="s">
        <v>105</v>
      </c>
      <c r="X6" s="74" t="s">
        <v>106</v>
      </c>
      <c r="Y6" s="74" t="s">
        <v>107</v>
      </c>
    </row>
    <row r="7" spans="1:25" ht="19.5" customHeight="1" thickBot="1">
      <c r="A7" s="10"/>
      <c r="B7" s="10"/>
      <c r="C7" s="10"/>
      <c r="D7" s="10"/>
      <c r="E7" s="10"/>
      <c r="F7" s="10"/>
      <c r="G7" s="10"/>
      <c r="H7" s="10"/>
      <c r="I7" s="10"/>
      <c r="J7" s="10"/>
      <c r="K7" s="10"/>
      <c r="L7" s="10"/>
      <c r="M7" s="10"/>
      <c r="N7" s="10"/>
      <c r="O7" s="10"/>
      <c r="P7" s="10"/>
      <c r="Q7" s="10"/>
      <c r="R7" s="10"/>
      <c r="S7" s="10"/>
      <c r="T7" s="10"/>
      <c r="U7" s="10"/>
      <c r="V7" s="78" t="s">
        <v>109</v>
      </c>
      <c r="W7" s="83"/>
      <c r="X7" s="83"/>
      <c r="Y7" s="83"/>
    </row>
    <row r="8" spans="1:25" ht="19.5" customHeight="1" thickTop="1">
      <c r="A8" s="182" t="s">
        <v>27</v>
      </c>
      <c r="B8" s="184" t="s">
        <v>31</v>
      </c>
      <c r="C8" s="185"/>
      <c r="D8" s="13" t="s">
        <v>32</v>
      </c>
      <c r="E8" s="13" t="s">
        <v>78</v>
      </c>
      <c r="F8" s="184" t="s">
        <v>75</v>
      </c>
      <c r="G8" s="188"/>
      <c r="H8" s="188"/>
      <c r="I8" s="185"/>
      <c r="J8" s="13" t="s">
        <v>79</v>
      </c>
      <c r="K8" s="184" t="s">
        <v>76</v>
      </c>
      <c r="L8" s="188"/>
      <c r="M8" s="188"/>
      <c r="N8" s="185"/>
      <c r="O8" s="13" t="s">
        <v>80</v>
      </c>
      <c r="P8" s="184" t="s">
        <v>77</v>
      </c>
      <c r="Q8" s="188"/>
      <c r="R8" s="188"/>
      <c r="S8" s="189"/>
      <c r="T8" s="190" t="s">
        <v>33</v>
      </c>
      <c r="U8" s="192" t="s">
        <v>29</v>
      </c>
      <c r="V8" s="188"/>
      <c r="W8" s="188"/>
      <c r="X8" s="188"/>
      <c r="Y8" s="193"/>
    </row>
    <row r="9" spans="1:25" ht="19.5" customHeight="1">
      <c r="A9" s="154"/>
      <c r="B9" s="186"/>
      <c r="C9" s="187"/>
      <c r="D9" s="14" t="s">
        <v>11</v>
      </c>
      <c r="E9" s="14" t="s">
        <v>12</v>
      </c>
      <c r="F9" s="15" t="s">
        <v>13</v>
      </c>
      <c r="G9" s="17"/>
      <c r="H9" s="18"/>
      <c r="I9" s="18"/>
      <c r="J9" s="14" t="s">
        <v>12</v>
      </c>
      <c r="K9" s="15" t="s">
        <v>13</v>
      </c>
      <c r="L9" s="17"/>
      <c r="M9" s="18"/>
      <c r="N9" s="18"/>
      <c r="O9" s="14" t="s">
        <v>12</v>
      </c>
      <c r="P9" s="15" t="s">
        <v>13</v>
      </c>
      <c r="Q9" s="17"/>
      <c r="R9" s="18"/>
      <c r="S9" s="18"/>
      <c r="T9" s="191"/>
      <c r="U9" s="194"/>
      <c r="V9" s="195"/>
      <c r="W9" s="195"/>
      <c r="X9" s="195"/>
      <c r="Y9" s="196"/>
    </row>
    <row r="10" spans="1:25" ht="19.5" customHeight="1">
      <c r="A10" s="154"/>
      <c r="B10" s="48">
        <f>IF(AND(ISNUMBER($P$2),ISNUMBER($R$2)),DATE($P$2,$R$2,ROW()-9),TRIM(BA10))</f>
      </c>
      <c r="C10" s="49">
        <f aca="true" t="shared" si="0" ref="C10:C40">IF(ISNUMBER(B10),"（"&amp;IF(WEEKDAY(B10)=1,"日",IF(WEEKDAY(B10)=2,"月",IF(WEEKDAY(B10)=3,"火",IF(WEEKDAY(B10)=4,"水",IF(WEEKDAY(B10)=5,"木",IF(WEEKDAY(B10)=6,"金","土"))))))&amp;"）",TRIM(BB10))</f>
      </c>
      <c r="D10" s="34"/>
      <c r="E10" s="85">
        <f aca="true" t="shared" si="1" ref="E10:E40">IF(ISNUMBER(D10),(F10/D10)*1000,TRIM(AA10))</f>
      </c>
      <c r="F10" s="71"/>
      <c r="G10" s="19"/>
      <c r="H10" s="20"/>
      <c r="I10" s="20"/>
      <c r="J10" s="44">
        <f aca="true" t="shared" si="2" ref="J10:J40">IF(ISNUMBER(D10),(K10/D10)*1000,TRIM(AA10))</f>
      </c>
      <c r="K10" s="71"/>
      <c r="L10" s="19"/>
      <c r="M10" s="20"/>
      <c r="N10" s="20"/>
      <c r="O10" s="87">
        <f aca="true" t="shared" si="3" ref="O10:O40">IF(ISNUMBER(D10),(P10/D10)*1000,TRIM(AA10))</f>
      </c>
      <c r="P10" s="36"/>
      <c r="Q10" s="21"/>
      <c r="R10" s="22"/>
      <c r="S10" s="22"/>
      <c r="T10" s="38"/>
      <c r="U10" s="179" t="s">
        <v>34</v>
      </c>
      <c r="V10" s="175"/>
      <c r="W10" s="175"/>
      <c r="X10" s="175"/>
      <c r="Y10" s="177"/>
    </row>
    <row r="11" spans="1:25" ht="19.5" customHeight="1">
      <c r="A11" s="154"/>
      <c r="B11" s="48">
        <f aca="true" t="shared" si="4" ref="B11:B37">IF(AND(ISNUMBER($P$2),ISNUMBER($R$2)),DATE($P$2,$R$2,ROW()-9),TRIM(BA11))</f>
      </c>
      <c r="C11" s="49">
        <f t="shared" si="0"/>
      </c>
      <c r="D11" s="34"/>
      <c r="E11" s="85">
        <f t="shared" si="1"/>
      </c>
      <c r="F11" s="71"/>
      <c r="G11" s="19"/>
      <c r="H11" s="20"/>
      <c r="I11" s="20"/>
      <c r="J11" s="44">
        <f t="shared" si="2"/>
      </c>
      <c r="K11" s="71"/>
      <c r="L11" s="19" t="s">
        <v>16</v>
      </c>
      <c r="M11" s="20"/>
      <c r="N11" s="20"/>
      <c r="O11" s="87">
        <f t="shared" si="3"/>
      </c>
      <c r="P11" s="36"/>
      <c r="Q11" s="21"/>
      <c r="R11" s="22"/>
      <c r="S11" s="22"/>
      <c r="T11" s="38"/>
      <c r="U11" s="180"/>
      <c r="V11" s="176"/>
      <c r="W11" s="176"/>
      <c r="X11" s="176"/>
      <c r="Y11" s="178"/>
    </row>
    <row r="12" spans="1:25" ht="19.5" customHeight="1">
      <c r="A12" s="154"/>
      <c r="B12" s="48">
        <f t="shared" si="4"/>
      </c>
      <c r="C12" s="49">
        <f t="shared" si="0"/>
      </c>
      <c r="D12" s="34"/>
      <c r="E12" s="85">
        <f t="shared" si="1"/>
      </c>
      <c r="F12" s="71"/>
      <c r="G12" s="19"/>
      <c r="H12" s="20"/>
      <c r="I12" s="20"/>
      <c r="J12" s="44">
        <f t="shared" si="2"/>
      </c>
      <c r="K12" s="71"/>
      <c r="L12" s="19"/>
      <c r="M12" s="20"/>
      <c r="N12" s="20"/>
      <c r="O12" s="87">
        <f t="shared" si="3"/>
      </c>
      <c r="P12" s="36"/>
      <c r="Q12" s="21"/>
      <c r="R12" s="22"/>
      <c r="S12" s="22"/>
      <c r="T12" s="38"/>
      <c r="U12" s="179" t="s">
        <v>35</v>
      </c>
      <c r="V12" s="175"/>
      <c r="W12" s="175"/>
      <c r="X12" s="175"/>
      <c r="Y12" s="177"/>
    </row>
    <row r="13" spans="1:25" ht="19.5" customHeight="1">
      <c r="A13" s="154"/>
      <c r="B13" s="48">
        <f t="shared" si="4"/>
      </c>
      <c r="C13" s="49">
        <f t="shared" si="0"/>
      </c>
      <c r="D13" s="34"/>
      <c r="E13" s="85">
        <f t="shared" si="1"/>
      </c>
      <c r="F13" s="71"/>
      <c r="G13" s="19"/>
      <c r="H13" s="20"/>
      <c r="I13" s="20"/>
      <c r="J13" s="44">
        <f t="shared" si="2"/>
      </c>
      <c r="K13" s="71"/>
      <c r="L13" s="19"/>
      <c r="M13" s="20"/>
      <c r="N13" s="20"/>
      <c r="O13" s="87">
        <f t="shared" si="3"/>
      </c>
      <c r="P13" s="36"/>
      <c r="Q13" s="21"/>
      <c r="R13" s="22"/>
      <c r="S13" s="22"/>
      <c r="T13" s="38"/>
      <c r="U13" s="180"/>
      <c r="V13" s="176"/>
      <c r="W13" s="176"/>
      <c r="X13" s="176"/>
      <c r="Y13" s="178"/>
    </row>
    <row r="14" spans="1:25" ht="19.5" customHeight="1">
      <c r="A14" s="154"/>
      <c r="B14" s="48">
        <f t="shared" si="4"/>
      </c>
      <c r="C14" s="49">
        <f t="shared" si="0"/>
      </c>
      <c r="D14" s="34"/>
      <c r="E14" s="85">
        <f t="shared" si="1"/>
      </c>
      <c r="F14" s="71"/>
      <c r="G14" s="19"/>
      <c r="H14" s="20"/>
      <c r="I14" s="20"/>
      <c r="J14" s="44">
        <f t="shared" si="2"/>
      </c>
      <c r="K14" s="71"/>
      <c r="L14" s="19"/>
      <c r="M14" s="20"/>
      <c r="N14" s="20"/>
      <c r="O14" s="87">
        <f t="shared" si="3"/>
      </c>
      <c r="P14" s="36"/>
      <c r="Q14" s="21"/>
      <c r="R14" s="22"/>
      <c r="S14" s="22"/>
      <c r="T14" s="38"/>
      <c r="U14" s="50" t="s">
        <v>36</v>
      </c>
      <c r="V14" s="171"/>
      <c r="W14" s="171"/>
      <c r="X14" s="171"/>
      <c r="Y14" s="173"/>
    </row>
    <row r="15" spans="1:25" ht="19.5" customHeight="1">
      <c r="A15" s="154"/>
      <c r="B15" s="48">
        <f t="shared" si="4"/>
      </c>
      <c r="C15" s="49">
        <f t="shared" si="0"/>
      </c>
      <c r="D15" s="34"/>
      <c r="E15" s="85">
        <f t="shared" si="1"/>
      </c>
      <c r="F15" s="71"/>
      <c r="G15" s="19"/>
      <c r="H15" s="20"/>
      <c r="I15" s="20"/>
      <c r="J15" s="44">
        <f t="shared" si="2"/>
      </c>
      <c r="K15" s="71"/>
      <c r="L15" s="19"/>
      <c r="M15" s="20"/>
      <c r="N15" s="20"/>
      <c r="O15" s="87">
        <f t="shared" si="3"/>
      </c>
      <c r="P15" s="36"/>
      <c r="Q15" s="21"/>
      <c r="R15" s="22"/>
      <c r="S15" s="22"/>
      <c r="T15" s="38"/>
      <c r="U15" s="51" t="s">
        <v>48</v>
      </c>
      <c r="V15" s="172"/>
      <c r="W15" s="172"/>
      <c r="X15" s="172"/>
      <c r="Y15" s="174"/>
    </row>
    <row r="16" spans="1:25" ht="19.5" customHeight="1">
      <c r="A16" s="154"/>
      <c r="B16" s="48">
        <f t="shared" si="4"/>
      </c>
      <c r="C16" s="49">
        <f t="shared" si="0"/>
      </c>
      <c r="D16" s="34"/>
      <c r="E16" s="85">
        <f t="shared" si="1"/>
      </c>
      <c r="F16" s="71"/>
      <c r="G16" s="19"/>
      <c r="H16" s="20"/>
      <c r="I16" s="20"/>
      <c r="J16" s="44">
        <f>IF(ISNUMBER(D16),(K16/D16)*1000,TRIM(AA16))</f>
      </c>
      <c r="K16" s="71"/>
      <c r="L16" s="19"/>
      <c r="M16" s="20"/>
      <c r="N16" s="20"/>
      <c r="O16" s="87">
        <f t="shared" si="3"/>
      </c>
      <c r="P16" s="36"/>
      <c r="Q16" s="21"/>
      <c r="R16" s="22"/>
      <c r="S16" s="22"/>
      <c r="T16" s="38"/>
      <c r="U16" s="52" t="s">
        <v>37</v>
      </c>
      <c r="V16" s="167"/>
      <c r="W16" s="167"/>
      <c r="X16" s="167"/>
      <c r="Y16" s="169"/>
    </row>
    <row r="17" spans="1:25" ht="19.5" customHeight="1">
      <c r="A17" s="154"/>
      <c r="B17" s="48">
        <f t="shared" si="4"/>
      </c>
      <c r="C17" s="49">
        <f t="shared" si="0"/>
      </c>
      <c r="D17" s="34"/>
      <c r="E17" s="85">
        <f t="shared" si="1"/>
      </c>
      <c r="F17" s="71"/>
      <c r="G17" s="19"/>
      <c r="H17" s="20"/>
      <c r="I17" s="20"/>
      <c r="J17" s="44">
        <f t="shared" si="2"/>
      </c>
      <c r="K17" s="71"/>
      <c r="L17" s="19"/>
      <c r="M17" s="20"/>
      <c r="N17" s="20"/>
      <c r="O17" s="87">
        <f t="shared" si="3"/>
      </c>
      <c r="P17" s="36"/>
      <c r="Q17" s="21"/>
      <c r="R17" s="22"/>
      <c r="S17" s="22"/>
      <c r="T17" s="38"/>
      <c r="U17" s="51" t="s">
        <v>49</v>
      </c>
      <c r="V17" s="168"/>
      <c r="W17" s="168"/>
      <c r="X17" s="168"/>
      <c r="Y17" s="170"/>
    </row>
    <row r="18" spans="1:25" ht="19.5" customHeight="1">
      <c r="A18" s="154"/>
      <c r="B18" s="48">
        <f t="shared" si="4"/>
      </c>
      <c r="C18" s="49">
        <f t="shared" si="0"/>
      </c>
      <c r="D18" s="34"/>
      <c r="E18" s="85">
        <f t="shared" si="1"/>
      </c>
      <c r="F18" s="71"/>
      <c r="G18" s="19"/>
      <c r="H18" s="20"/>
      <c r="I18" s="20"/>
      <c r="J18" s="44">
        <f t="shared" si="2"/>
      </c>
      <c r="K18" s="71"/>
      <c r="L18" s="19"/>
      <c r="M18" s="20"/>
      <c r="N18" s="20"/>
      <c r="O18" s="87">
        <f t="shared" si="3"/>
      </c>
      <c r="P18" s="36"/>
      <c r="Q18" s="21"/>
      <c r="R18" s="22"/>
      <c r="S18" s="22"/>
      <c r="T18" s="38"/>
      <c r="U18" s="52" t="s">
        <v>38</v>
      </c>
      <c r="V18" s="167"/>
      <c r="W18" s="167"/>
      <c r="X18" s="167"/>
      <c r="Y18" s="169"/>
    </row>
    <row r="19" spans="1:25" ht="19.5" customHeight="1">
      <c r="A19" s="154"/>
      <c r="B19" s="48">
        <f t="shared" si="4"/>
      </c>
      <c r="C19" s="49">
        <f t="shared" si="0"/>
      </c>
      <c r="D19" s="34"/>
      <c r="E19" s="85">
        <f t="shared" si="1"/>
      </c>
      <c r="F19" s="71"/>
      <c r="G19" s="19"/>
      <c r="H19" s="20"/>
      <c r="I19" s="20"/>
      <c r="J19" s="44">
        <f t="shared" si="2"/>
      </c>
      <c r="K19" s="71"/>
      <c r="L19" s="19"/>
      <c r="M19" s="20"/>
      <c r="N19" s="20"/>
      <c r="O19" s="87">
        <f t="shared" si="3"/>
      </c>
      <c r="P19" s="36"/>
      <c r="Q19" s="21"/>
      <c r="R19" s="22"/>
      <c r="S19" s="22"/>
      <c r="T19" s="38"/>
      <c r="U19" s="51" t="s">
        <v>49</v>
      </c>
      <c r="V19" s="168"/>
      <c r="W19" s="168"/>
      <c r="X19" s="168"/>
      <c r="Y19" s="170"/>
    </row>
    <row r="20" spans="1:25" ht="19.5" customHeight="1">
      <c r="A20" s="154"/>
      <c r="B20" s="48">
        <f t="shared" si="4"/>
      </c>
      <c r="C20" s="49">
        <f t="shared" si="0"/>
      </c>
      <c r="D20" s="34"/>
      <c r="E20" s="85">
        <f t="shared" si="1"/>
      </c>
      <c r="F20" s="71"/>
      <c r="G20" s="19"/>
      <c r="H20" s="20"/>
      <c r="I20" s="20"/>
      <c r="J20" s="44">
        <f t="shared" si="2"/>
      </c>
      <c r="K20" s="71"/>
      <c r="L20" s="19"/>
      <c r="M20" s="20"/>
      <c r="N20" s="20"/>
      <c r="O20" s="87">
        <f t="shared" si="3"/>
      </c>
      <c r="P20" s="36"/>
      <c r="Q20" s="21"/>
      <c r="R20" s="22"/>
      <c r="S20" s="22"/>
      <c r="T20" s="38"/>
      <c r="U20" s="52" t="s">
        <v>39</v>
      </c>
      <c r="V20" s="167"/>
      <c r="W20" s="167"/>
      <c r="X20" s="167"/>
      <c r="Y20" s="169"/>
    </row>
    <row r="21" spans="1:25" ht="19.5" customHeight="1">
      <c r="A21" s="154"/>
      <c r="B21" s="48">
        <f t="shared" si="4"/>
      </c>
      <c r="C21" s="49">
        <f t="shared" si="0"/>
      </c>
      <c r="D21" s="34"/>
      <c r="E21" s="85">
        <f t="shared" si="1"/>
      </c>
      <c r="F21" s="71"/>
      <c r="G21" s="19"/>
      <c r="H21" s="20"/>
      <c r="I21" s="20"/>
      <c r="J21" s="44">
        <f t="shared" si="2"/>
      </c>
      <c r="K21" s="71"/>
      <c r="L21" s="19"/>
      <c r="M21" s="20"/>
      <c r="N21" s="20"/>
      <c r="O21" s="87">
        <f t="shared" si="3"/>
      </c>
      <c r="P21" s="36"/>
      <c r="Q21" s="21"/>
      <c r="R21" s="22"/>
      <c r="S21" s="22"/>
      <c r="T21" s="38"/>
      <c r="U21" s="51" t="s">
        <v>49</v>
      </c>
      <c r="V21" s="168"/>
      <c r="W21" s="168"/>
      <c r="X21" s="168"/>
      <c r="Y21" s="170"/>
    </row>
    <row r="22" spans="1:25" ht="19.5" customHeight="1">
      <c r="A22" s="154"/>
      <c r="B22" s="48">
        <f t="shared" si="4"/>
      </c>
      <c r="C22" s="49">
        <f t="shared" si="0"/>
      </c>
      <c r="D22" s="34"/>
      <c r="E22" s="85">
        <f t="shared" si="1"/>
      </c>
      <c r="F22" s="71"/>
      <c r="G22" s="19"/>
      <c r="H22" s="20"/>
      <c r="I22" s="20"/>
      <c r="J22" s="44">
        <f t="shared" si="2"/>
      </c>
      <c r="K22" s="71"/>
      <c r="L22" s="19"/>
      <c r="M22" s="20"/>
      <c r="N22" s="20"/>
      <c r="O22" s="87">
        <f t="shared" si="3"/>
      </c>
      <c r="P22" s="36"/>
      <c r="Q22" s="21"/>
      <c r="R22" s="22"/>
      <c r="S22" s="22"/>
      <c r="T22" s="38"/>
      <c r="U22" s="52" t="s">
        <v>40</v>
      </c>
      <c r="V22" s="171"/>
      <c r="W22" s="171"/>
      <c r="X22" s="171"/>
      <c r="Y22" s="173"/>
    </row>
    <row r="23" spans="1:25" ht="19.5" customHeight="1">
      <c r="A23" s="154"/>
      <c r="B23" s="48">
        <f t="shared" si="4"/>
      </c>
      <c r="C23" s="49">
        <f t="shared" si="0"/>
      </c>
      <c r="D23" s="34"/>
      <c r="E23" s="85">
        <f t="shared" si="1"/>
      </c>
      <c r="F23" s="71"/>
      <c r="G23" s="19"/>
      <c r="H23" s="20"/>
      <c r="I23" s="20"/>
      <c r="J23" s="44">
        <f t="shared" si="2"/>
      </c>
      <c r="K23" s="71"/>
      <c r="L23" s="19"/>
      <c r="M23" s="20"/>
      <c r="N23" s="20"/>
      <c r="O23" s="87">
        <f t="shared" si="3"/>
      </c>
      <c r="P23" s="36"/>
      <c r="Q23" s="21"/>
      <c r="R23" s="22"/>
      <c r="S23" s="22"/>
      <c r="T23" s="38"/>
      <c r="U23" s="51" t="s">
        <v>49</v>
      </c>
      <c r="V23" s="172"/>
      <c r="W23" s="172"/>
      <c r="X23" s="172"/>
      <c r="Y23" s="174"/>
    </row>
    <row r="24" spans="1:25" ht="19.5" customHeight="1">
      <c r="A24" s="154"/>
      <c r="B24" s="48">
        <f t="shared" si="4"/>
      </c>
      <c r="C24" s="49">
        <f t="shared" si="0"/>
      </c>
      <c r="D24" s="34"/>
      <c r="E24" s="85">
        <f t="shared" si="1"/>
      </c>
      <c r="F24" s="71"/>
      <c r="G24" s="19"/>
      <c r="H24" s="20"/>
      <c r="I24" s="20"/>
      <c r="J24" s="44">
        <f t="shared" si="2"/>
      </c>
      <c r="K24" s="71"/>
      <c r="L24" s="19"/>
      <c r="M24" s="20"/>
      <c r="N24" s="20"/>
      <c r="O24" s="87">
        <f t="shared" si="3"/>
      </c>
      <c r="P24" s="36"/>
      <c r="Q24" s="21"/>
      <c r="R24" s="22"/>
      <c r="S24" s="22"/>
      <c r="T24" s="38"/>
      <c r="U24" s="50" t="s">
        <v>41</v>
      </c>
      <c r="V24" s="171"/>
      <c r="W24" s="171"/>
      <c r="X24" s="171"/>
      <c r="Y24" s="173"/>
    </row>
    <row r="25" spans="1:25" ht="19.5" customHeight="1">
      <c r="A25" s="154"/>
      <c r="B25" s="48">
        <f t="shared" si="4"/>
      </c>
      <c r="C25" s="49">
        <f t="shared" si="0"/>
      </c>
      <c r="D25" s="34"/>
      <c r="E25" s="85">
        <f t="shared" si="1"/>
      </c>
      <c r="F25" s="71"/>
      <c r="G25" s="19"/>
      <c r="H25" s="20"/>
      <c r="I25" s="20"/>
      <c r="J25" s="44">
        <f t="shared" si="2"/>
      </c>
      <c r="K25" s="71"/>
      <c r="L25" s="19"/>
      <c r="M25" s="20"/>
      <c r="N25" s="20"/>
      <c r="O25" s="87">
        <f t="shared" si="3"/>
      </c>
      <c r="P25" s="36"/>
      <c r="Q25" s="21"/>
      <c r="R25" s="22"/>
      <c r="S25" s="22"/>
      <c r="T25" s="38"/>
      <c r="U25" s="51" t="s">
        <v>50</v>
      </c>
      <c r="V25" s="172"/>
      <c r="W25" s="172"/>
      <c r="X25" s="172"/>
      <c r="Y25" s="174"/>
    </row>
    <row r="26" spans="1:25" ht="19.5" customHeight="1">
      <c r="A26" s="154"/>
      <c r="B26" s="48">
        <f t="shared" si="4"/>
      </c>
      <c r="C26" s="49">
        <f t="shared" si="0"/>
      </c>
      <c r="D26" s="34"/>
      <c r="E26" s="85">
        <f t="shared" si="1"/>
      </c>
      <c r="F26" s="71"/>
      <c r="G26" s="19"/>
      <c r="H26" s="20"/>
      <c r="I26" s="20"/>
      <c r="J26" s="44">
        <f t="shared" si="2"/>
      </c>
      <c r="K26" s="71"/>
      <c r="L26" s="19"/>
      <c r="M26" s="20"/>
      <c r="N26" s="20"/>
      <c r="O26" s="87">
        <f t="shared" si="3"/>
      </c>
      <c r="P26" s="36"/>
      <c r="Q26" s="21"/>
      <c r="R26" s="22"/>
      <c r="S26" s="22"/>
      <c r="T26" s="38"/>
      <c r="U26" s="52" t="s">
        <v>42</v>
      </c>
      <c r="V26" s="167"/>
      <c r="W26" s="167"/>
      <c r="X26" s="167"/>
      <c r="Y26" s="169"/>
    </row>
    <row r="27" spans="1:25" ht="19.5" customHeight="1">
      <c r="A27" s="154"/>
      <c r="B27" s="48">
        <f t="shared" si="4"/>
      </c>
      <c r="C27" s="49">
        <f t="shared" si="0"/>
      </c>
      <c r="D27" s="34"/>
      <c r="E27" s="85">
        <f t="shared" si="1"/>
      </c>
      <c r="F27" s="71"/>
      <c r="G27" s="19"/>
      <c r="H27" s="20"/>
      <c r="I27" s="20"/>
      <c r="J27" s="44">
        <f t="shared" si="2"/>
      </c>
      <c r="K27" s="71"/>
      <c r="L27" s="19"/>
      <c r="M27" s="20"/>
      <c r="N27" s="20"/>
      <c r="O27" s="87">
        <f t="shared" si="3"/>
      </c>
      <c r="P27" s="36"/>
      <c r="Q27" s="21"/>
      <c r="R27" s="22"/>
      <c r="S27" s="22"/>
      <c r="T27" s="38"/>
      <c r="U27" s="51" t="s">
        <v>49</v>
      </c>
      <c r="V27" s="168"/>
      <c r="W27" s="168"/>
      <c r="X27" s="168"/>
      <c r="Y27" s="170"/>
    </row>
    <row r="28" spans="1:25" ht="19.5" customHeight="1">
      <c r="A28" s="154"/>
      <c r="B28" s="48">
        <f t="shared" si="4"/>
      </c>
      <c r="C28" s="49">
        <f t="shared" si="0"/>
      </c>
      <c r="D28" s="34"/>
      <c r="E28" s="85">
        <f t="shared" si="1"/>
      </c>
      <c r="F28" s="71"/>
      <c r="G28" s="19"/>
      <c r="H28" s="20"/>
      <c r="I28" s="20"/>
      <c r="J28" s="44">
        <f t="shared" si="2"/>
      </c>
      <c r="K28" s="71"/>
      <c r="L28" s="19"/>
      <c r="M28" s="20"/>
      <c r="N28" s="20"/>
      <c r="O28" s="87">
        <f t="shared" si="3"/>
      </c>
      <c r="P28" s="36"/>
      <c r="Q28" s="21"/>
      <c r="R28" s="22"/>
      <c r="S28" s="22"/>
      <c r="T28" s="38"/>
      <c r="U28" s="52" t="s">
        <v>43</v>
      </c>
      <c r="V28" s="167"/>
      <c r="W28" s="167"/>
      <c r="X28" s="167"/>
      <c r="Y28" s="169"/>
    </row>
    <row r="29" spans="1:25" ht="19.5" customHeight="1">
      <c r="A29" s="154"/>
      <c r="B29" s="48">
        <f t="shared" si="4"/>
      </c>
      <c r="C29" s="49">
        <f t="shared" si="0"/>
      </c>
      <c r="D29" s="34"/>
      <c r="E29" s="85">
        <f t="shared" si="1"/>
      </c>
      <c r="F29" s="71"/>
      <c r="G29" s="19"/>
      <c r="H29" s="20"/>
      <c r="I29" s="20"/>
      <c r="J29" s="44">
        <f t="shared" si="2"/>
      </c>
      <c r="K29" s="71"/>
      <c r="L29" s="19"/>
      <c r="M29" s="20"/>
      <c r="N29" s="20"/>
      <c r="O29" s="87">
        <f t="shared" si="3"/>
      </c>
      <c r="P29" s="36"/>
      <c r="Q29" s="21"/>
      <c r="R29" s="22"/>
      <c r="S29" s="22"/>
      <c r="T29" s="38"/>
      <c r="U29" s="51" t="s">
        <v>49</v>
      </c>
      <c r="V29" s="168"/>
      <c r="W29" s="168"/>
      <c r="X29" s="168"/>
      <c r="Y29" s="170"/>
    </row>
    <row r="30" spans="1:25" ht="19.5" customHeight="1">
      <c r="A30" s="154"/>
      <c r="B30" s="48">
        <f t="shared" si="4"/>
      </c>
      <c r="C30" s="49">
        <f t="shared" si="0"/>
      </c>
      <c r="D30" s="34"/>
      <c r="E30" s="85">
        <f t="shared" si="1"/>
      </c>
      <c r="F30" s="71"/>
      <c r="G30" s="19"/>
      <c r="H30" s="20"/>
      <c r="I30" s="20"/>
      <c r="J30" s="44">
        <f t="shared" si="2"/>
      </c>
      <c r="K30" s="71"/>
      <c r="L30" s="19"/>
      <c r="M30" s="20"/>
      <c r="N30" s="20"/>
      <c r="O30" s="87">
        <f t="shared" si="3"/>
      </c>
      <c r="P30" s="36"/>
      <c r="Q30" s="21"/>
      <c r="R30" s="22"/>
      <c r="S30" s="22"/>
      <c r="T30" s="38"/>
      <c r="U30" s="52" t="s">
        <v>44</v>
      </c>
      <c r="V30" s="149"/>
      <c r="W30" s="149"/>
      <c r="X30" s="149"/>
      <c r="Y30" s="151"/>
    </row>
    <row r="31" spans="1:25" ht="19.5" customHeight="1" thickBot="1">
      <c r="A31" s="154"/>
      <c r="B31" s="48">
        <f t="shared" si="4"/>
      </c>
      <c r="C31" s="49">
        <f t="shared" si="0"/>
      </c>
      <c r="D31" s="34"/>
      <c r="E31" s="85">
        <f t="shared" si="1"/>
      </c>
      <c r="F31" s="71"/>
      <c r="G31" s="19"/>
      <c r="H31" s="20"/>
      <c r="I31" s="20"/>
      <c r="J31" s="44">
        <f t="shared" si="2"/>
      </c>
      <c r="K31" s="71"/>
      <c r="L31" s="19"/>
      <c r="M31" s="20"/>
      <c r="N31" s="20"/>
      <c r="O31" s="87">
        <f t="shared" si="3"/>
      </c>
      <c r="P31" s="36"/>
      <c r="Q31" s="21"/>
      <c r="R31" s="22"/>
      <c r="S31" s="22"/>
      <c r="T31" s="38"/>
      <c r="U31" s="51" t="s">
        <v>49</v>
      </c>
      <c r="V31" s="150"/>
      <c r="W31" s="150"/>
      <c r="X31" s="150"/>
      <c r="Y31" s="152"/>
    </row>
    <row r="32" spans="1:25" ht="19.5" customHeight="1" thickBot="1" thickTop="1">
      <c r="A32" s="154"/>
      <c r="B32" s="48">
        <f t="shared" si="4"/>
      </c>
      <c r="C32" s="49">
        <f t="shared" si="0"/>
      </c>
      <c r="D32" s="34"/>
      <c r="E32" s="85">
        <f t="shared" si="1"/>
      </c>
      <c r="F32" s="71"/>
      <c r="G32" s="19"/>
      <c r="H32" s="20"/>
      <c r="I32" s="20"/>
      <c r="J32" s="44">
        <f t="shared" si="2"/>
      </c>
      <c r="K32" s="71"/>
      <c r="L32" s="19"/>
      <c r="M32" s="20"/>
      <c r="N32" s="20"/>
      <c r="O32" s="87">
        <f t="shared" si="3"/>
      </c>
      <c r="P32" s="36"/>
      <c r="Q32" s="21"/>
      <c r="R32" s="22"/>
      <c r="S32" s="22"/>
      <c r="T32" s="38"/>
      <c r="U32" s="128" t="s">
        <v>14</v>
      </c>
      <c r="V32" s="129"/>
      <c r="W32" s="129"/>
      <c r="X32" s="129"/>
      <c r="Y32" s="130"/>
    </row>
    <row r="33" spans="1:25" ht="19.5" customHeight="1" thickTop="1">
      <c r="A33" s="154"/>
      <c r="B33" s="48">
        <f t="shared" si="4"/>
      </c>
      <c r="C33" s="49">
        <f t="shared" si="0"/>
      </c>
      <c r="D33" s="34"/>
      <c r="E33" s="85">
        <f t="shared" si="1"/>
      </c>
      <c r="F33" s="71"/>
      <c r="G33" s="19"/>
      <c r="H33" s="20"/>
      <c r="I33" s="20"/>
      <c r="J33" s="44">
        <f t="shared" si="2"/>
      </c>
      <c r="K33" s="71"/>
      <c r="L33" s="19"/>
      <c r="M33" s="20"/>
      <c r="N33" s="20"/>
      <c r="O33" s="87">
        <f t="shared" si="3"/>
      </c>
      <c r="P33" s="36"/>
      <c r="Q33" s="21"/>
      <c r="R33" s="22"/>
      <c r="S33" s="22"/>
      <c r="T33" s="38"/>
      <c r="U33" s="131"/>
      <c r="V33" s="132"/>
      <c r="W33" s="132"/>
      <c r="X33" s="132"/>
      <c r="Y33" s="133"/>
    </row>
    <row r="34" spans="1:27" ht="19.5" customHeight="1">
      <c r="A34" s="154"/>
      <c r="B34" s="48">
        <f t="shared" si="4"/>
      </c>
      <c r="C34" s="49">
        <f t="shared" si="0"/>
      </c>
      <c r="D34" s="34"/>
      <c r="E34" s="85">
        <f t="shared" si="1"/>
      </c>
      <c r="F34" s="71"/>
      <c r="G34" s="19"/>
      <c r="H34" s="20"/>
      <c r="I34" s="20"/>
      <c r="J34" s="44">
        <f t="shared" si="2"/>
      </c>
      <c r="K34" s="71"/>
      <c r="L34" s="19"/>
      <c r="M34" s="20"/>
      <c r="N34" s="20"/>
      <c r="O34" s="87">
        <f t="shared" si="3"/>
      </c>
      <c r="P34" s="36"/>
      <c r="Q34" s="21"/>
      <c r="R34" s="22"/>
      <c r="S34" s="22"/>
      <c r="T34" s="38"/>
      <c r="U34" s="134"/>
      <c r="V34" s="135"/>
      <c r="W34" s="135"/>
      <c r="X34" s="135"/>
      <c r="Y34" s="136"/>
      <c r="AA34" s="16"/>
    </row>
    <row r="35" spans="1:25" ht="19.5" customHeight="1">
      <c r="A35" s="154"/>
      <c r="B35" s="48">
        <f t="shared" si="4"/>
      </c>
      <c r="C35" s="49">
        <f t="shared" si="0"/>
      </c>
      <c r="D35" s="34"/>
      <c r="E35" s="85">
        <f t="shared" si="1"/>
      </c>
      <c r="F35" s="71"/>
      <c r="G35" s="19"/>
      <c r="H35" s="20"/>
      <c r="I35" s="20"/>
      <c r="J35" s="44">
        <f t="shared" si="2"/>
      </c>
      <c r="K35" s="71"/>
      <c r="L35" s="19"/>
      <c r="M35" s="20"/>
      <c r="N35" s="20"/>
      <c r="O35" s="87">
        <f t="shared" si="3"/>
      </c>
      <c r="P35" s="36"/>
      <c r="Q35" s="21"/>
      <c r="R35" s="22"/>
      <c r="S35" s="22"/>
      <c r="T35" s="38"/>
      <c r="U35" s="134"/>
      <c r="V35" s="135"/>
      <c r="W35" s="135"/>
      <c r="X35" s="135"/>
      <c r="Y35" s="136"/>
    </row>
    <row r="36" spans="1:25" ht="19.5" customHeight="1">
      <c r="A36" s="154"/>
      <c r="B36" s="48">
        <f t="shared" si="4"/>
      </c>
      <c r="C36" s="49">
        <f t="shared" si="0"/>
      </c>
      <c r="D36" s="34"/>
      <c r="E36" s="85">
        <f t="shared" si="1"/>
      </c>
      <c r="F36" s="71"/>
      <c r="G36" s="19"/>
      <c r="H36" s="20"/>
      <c r="I36" s="20"/>
      <c r="J36" s="44">
        <f t="shared" si="2"/>
      </c>
      <c r="K36" s="71"/>
      <c r="L36" s="19"/>
      <c r="M36" s="20"/>
      <c r="N36" s="20"/>
      <c r="O36" s="87">
        <f t="shared" si="3"/>
      </c>
      <c r="P36" s="36"/>
      <c r="Q36" s="21"/>
      <c r="R36" s="22"/>
      <c r="S36" s="22"/>
      <c r="T36" s="38"/>
      <c r="U36" s="134"/>
      <c r="V36" s="135"/>
      <c r="W36" s="135"/>
      <c r="X36" s="135"/>
      <c r="Y36" s="136"/>
    </row>
    <row r="37" spans="1:25" ht="19.5" customHeight="1">
      <c r="A37" s="154"/>
      <c r="B37" s="48">
        <f t="shared" si="4"/>
      </c>
      <c r="C37" s="49">
        <f t="shared" si="0"/>
      </c>
      <c r="D37" s="34"/>
      <c r="E37" s="85">
        <f t="shared" si="1"/>
      </c>
      <c r="F37" s="71"/>
      <c r="G37" s="19"/>
      <c r="H37" s="20"/>
      <c r="I37" s="20"/>
      <c r="J37" s="44">
        <f t="shared" si="2"/>
      </c>
      <c r="K37" s="71"/>
      <c r="L37" s="19"/>
      <c r="M37" s="20"/>
      <c r="N37" s="20"/>
      <c r="O37" s="87">
        <f t="shared" si="3"/>
      </c>
      <c r="P37" s="36"/>
      <c r="Q37" s="21"/>
      <c r="R37" s="22"/>
      <c r="S37" s="22"/>
      <c r="T37" s="38"/>
      <c r="U37" s="134"/>
      <c r="V37" s="135"/>
      <c r="W37" s="135"/>
      <c r="X37" s="135"/>
      <c r="Y37" s="136"/>
    </row>
    <row r="38" spans="1:25" ht="19.5" customHeight="1">
      <c r="A38" s="154"/>
      <c r="B38" s="48">
        <f>IF(AND(ISNUMBER($P$2),ISNUMBER($R$2)),IF(MONTH(DATE($P$2,$R$2,ROW()-9))=$R$2,DATE($P$2,$R$2,ROW()-9),TRIM(BA38)),TRIM(BA38))</f>
      </c>
      <c r="C38" s="49">
        <f t="shared" si="0"/>
      </c>
      <c r="D38" s="34"/>
      <c r="E38" s="85">
        <f t="shared" si="1"/>
      </c>
      <c r="F38" s="71"/>
      <c r="G38" s="19"/>
      <c r="H38" s="20"/>
      <c r="I38" s="20"/>
      <c r="J38" s="44">
        <f t="shared" si="2"/>
      </c>
      <c r="K38" s="71"/>
      <c r="L38" s="19"/>
      <c r="M38" s="20"/>
      <c r="N38" s="20"/>
      <c r="O38" s="87">
        <f t="shared" si="3"/>
      </c>
      <c r="P38" s="36"/>
      <c r="Q38" s="21"/>
      <c r="R38" s="22"/>
      <c r="S38" s="22"/>
      <c r="T38" s="38"/>
      <c r="U38" s="134"/>
      <c r="V38" s="135"/>
      <c r="W38" s="135"/>
      <c r="X38" s="135"/>
      <c r="Y38" s="136"/>
    </row>
    <row r="39" spans="1:25" ht="19.5" customHeight="1">
      <c r="A39" s="154"/>
      <c r="B39" s="48">
        <f>IF(AND(ISNUMBER($P$2),ISNUMBER($R$2)),IF(MONTH(DATE($P$2,$R$2,ROW()-9))=$R$2,DATE($P$2,$R$2,ROW()-9),TRIM(BA39)),TRIM(BA39))</f>
      </c>
      <c r="C39" s="49">
        <f t="shared" si="0"/>
      </c>
      <c r="D39" s="34"/>
      <c r="E39" s="85">
        <f t="shared" si="1"/>
      </c>
      <c r="F39" s="71"/>
      <c r="G39" s="19"/>
      <c r="H39" s="20"/>
      <c r="I39" s="20"/>
      <c r="J39" s="44">
        <f t="shared" si="2"/>
      </c>
      <c r="K39" s="71"/>
      <c r="L39" s="19"/>
      <c r="M39" s="20"/>
      <c r="N39" s="20"/>
      <c r="O39" s="87">
        <f t="shared" si="3"/>
      </c>
      <c r="P39" s="36"/>
      <c r="Q39" s="21"/>
      <c r="R39" s="22"/>
      <c r="S39" s="22"/>
      <c r="T39" s="38"/>
      <c r="U39" s="134"/>
      <c r="V39" s="135"/>
      <c r="W39" s="135"/>
      <c r="X39" s="135"/>
      <c r="Y39" s="136"/>
    </row>
    <row r="40" spans="1:25" ht="19.5" customHeight="1">
      <c r="A40" s="183"/>
      <c r="B40" s="48">
        <f>IF(AND(ISNUMBER($P$2),ISNUMBER($R$2)),IF(MONTH(DATE($P$2,$R$2,ROW()-9))=$R$2,DATE($P$2,$R$2,ROW()-9),TRIM(BA40)),TRIM(BA40))</f>
      </c>
      <c r="C40" s="49">
        <f t="shared" si="0"/>
      </c>
      <c r="D40" s="34"/>
      <c r="E40" s="85">
        <f t="shared" si="1"/>
      </c>
      <c r="F40" s="71"/>
      <c r="G40" s="19"/>
      <c r="H40" s="20"/>
      <c r="I40" s="20"/>
      <c r="J40" s="44">
        <f t="shared" si="2"/>
      </c>
      <c r="K40" s="71"/>
      <c r="L40" s="19"/>
      <c r="M40" s="20"/>
      <c r="N40" s="20"/>
      <c r="O40" s="87">
        <f t="shared" si="3"/>
      </c>
      <c r="P40" s="36"/>
      <c r="Q40" s="21"/>
      <c r="R40" s="22"/>
      <c r="S40" s="22"/>
      <c r="T40" s="38"/>
      <c r="U40" s="134"/>
      <c r="V40" s="135"/>
      <c r="W40" s="135"/>
      <c r="X40" s="135"/>
      <c r="Y40" s="136"/>
    </row>
    <row r="41" spans="1:25" ht="19.5" customHeight="1">
      <c r="A41" s="153" t="s">
        <v>15</v>
      </c>
      <c r="B41" s="156" t="s">
        <v>45</v>
      </c>
      <c r="C41" s="157"/>
      <c r="D41" s="46">
        <f>IF(COUNTBLANK(D10:D40)=31,TRIM(AA41),AVERAGE(D10:D40))</f>
      </c>
      <c r="E41" s="85">
        <f>IF(COUNTBLANK(D10:D40)=31,TRIM(AB41),F41*1000/D41)</f>
      </c>
      <c r="F41" s="44">
        <f>IF(COUNTBLANK(F10:F40)=31,TRIM(AC41),AVERAGE(F10:F40))</f>
      </c>
      <c r="G41" s="158"/>
      <c r="H41" s="159"/>
      <c r="I41" s="160"/>
      <c r="J41" s="44">
        <f>IF(COUNTBLANK(D10:D40)=31,TRIM(AG41),K41*1000/D41)</f>
      </c>
      <c r="K41" s="44">
        <f>IF(COUNTBLANK(K10:K40)=31,TRIM(AH41),AVERAGE(K10:K40))</f>
      </c>
      <c r="L41" s="158"/>
      <c r="M41" s="159"/>
      <c r="N41" s="160"/>
      <c r="O41" s="87">
        <f>IF(COUNTBLANK(D10:D40)=31,TRIM(AL41),P41*1000/D41)</f>
      </c>
      <c r="P41" s="42">
        <f>IF(COUNTBLANK(P10:P40)=31,TRIM(AM41),AVERAGE(P10:P40))</f>
      </c>
      <c r="Q41" s="140" t="s">
        <v>65</v>
      </c>
      <c r="R41" s="141"/>
      <c r="S41" s="142"/>
      <c r="T41" s="43">
        <f>IF(COUNTBLANK(T10:T40)=31,TRIM(AQ41),SUM(T10:T40))</f>
      </c>
      <c r="U41" s="134"/>
      <c r="V41" s="135"/>
      <c r="W41" s="135"/>
      <c r="X41" s="135"/>
      <c r="Y41" s="136"/>
    </row>
    <row r="42" spans="1:25" ht="19.5" customHeight="1">
      <c r="A42" s="154"/>
      <c r="B42" s="124" t="s">
        <v>46</v>
      </c>
      <c r="C42" s="125"/>
      <c r="D42" s="34"/>
      <c r="E42" s="85">
        <f>IF(ISNUMBER(D42),(F42/D42)*1000,TRIM(AA42))</f>
      </c>
      <c r="F42" s="44">
        <f>IF(COUNTBLANK(F10:F40)=31,TRIM(AC42),MAX(F10:F40))</f>
      </c>
      <c r="G42" s="161"/>
      <c r="H42" s="162"/>
      <c r="I42" s="163"/>
      <c r="J42" s="44">
        <f>IF(ISNUMBER(D42),(K42/D42)*1000,TRIM(AA42))</f>
      </c>
      <c r="K42" s="59"/>
      <c r="L42" s="161"/>
      <c r="M42" s="162"/>
      <c r="N42" s="163"/>
      <c r="O42" s="87">
        <f>IF(ISNUMBER(D42),(P42/D42)*1000,TRIM(AA42))</f>
      </c>
      <c r="P42" s="62"/>
      <c r="Q42" s="143"/>
      <c r="R42" s="144"/>
      <c r="S42" s="144"/>
      <c r="T42" s="144"/>
      <c r="U42" s="134"/>
      <c r="V42" s="135"/>
      <c r="W42" s="135"/>
      <c r="X42" s="135"/>
      <c r="Y42" s="136"/>
    </row>
    <row r="43" spans="1:25" ht="19.5" customHeight="1">
      <c r="A43" s="154"/>
      <c r="B43" s="124" t="s">
        <v>47</v>
      </c>
      <c r="C43" s="125"/>
      <c r="D43" s="34"/>
      <c r="E43" s="85">
        <f>IF(ISNUMBER(D43),(F43/D43)*1000,TRIM(AA43))</f>
      </c>
      <c r="F43" s="59"/>
      <c r="G43" s="161"/>
      <c r="H43" s="162"/>
      <c r="I43" s="163"/>
      <c r="J43" s="44">
        <f>IF(ISNUMBER(D43),(K43/D43)*1000,TRIM(AA43))</f>
      </c>
      <c r="K43" s="44">
        <f>IF(COUNTBLANK(K10:K40)=31,TRIM(AH43),MAX(K10:K40))</f>
      </c>
      <c r="L43" s="161"/>
      <c r="M43" s="162"/>
      <c r="N43" s="163"/>
      <c r="O43" s="87">
        <f>IF(ISNUMBER(D43),(P43/D43)*1000,TRIM(AA43))</f>
      </c>
      <c r="P43" s="63"/>
      <c r="Q43" s="145"/>
      <c r="R43" s="146"/>
      <c r="S43" s="146"/>
      <c r="T43" s="146"/>
      <c r="U43" s="134"/>
      <c r="V43" s="135"/>
      <c r="W43" s="135"/>
      <c r="X43" s="135"/>
      <c r="Y43" s="136"/>
    </row>
    <row r="44" spans="1:25" ht="19.5" customHeight="1">
      <c r="A44" s="154"/>
      <c r="B44" s="124" t="s">
        <v>63</v>
      </c>
      <c r="C44" s="125"/>
      <c r="D44" s="34"/>
      <c r="E44" s="85">
        <f>IF(ISNUMBER(D44),(F44/D44)*1000,TRIM(AA44))</f>
      </c>
      <c r="F44" s="60"/>
      <c r="G44" s="161"/>
      <c r="H44" s="162"/>
      <c r="I44" s="163"/>
      <c r="J44" s="44">
        <f>IF(ISNUMBER(D44),(K44/D44)*1000,TRIM(AA44))</f>
      </c>
      <c r="K44" s="59"/>
      <c r="L44" s="161"/>
      <c r="M44" s="162"/>
      <c r="N44" s="163"/>
      <c r="O44" s="87">
        <f>IF(ISNUMBER(D44),(P44/D44)*1000,TRIM(AA44))</f>
      </c>
      <c r="P44" s="42">
        <f>IF(COUNTBLANK(P10:P40)=31,TRIM(AM44),MAX(P10:P40))</f>
      </c>
      <c r="Q44" s="145"/>
      <c r="R44" s="146"/>
      <c r="S44" s="146"/>
      <c r="T44" s="146"/>
      <c r="U44" s="134"/>
      <c r="V44" s="135"/>
      <c r="W44" s="135"/>
      <c r="X44" s="135"/>
      <c r="Y44" s="136"/>
    </row>
    <row r="45" spans="1:25" ht="19.5" customHeight="1" thickBot="1">
      <c r="A45" s="155"/>
      <c r="B45" s="126" t="s">
        <v>64</v>
      </c>
      <c r="C45" s="127"/>
      <c r="D45" s="47">
        <f>IF(COUNTBLANK(D10:D40)=31,TRIM(AA45),MAX(D10:D40))</f>
      </c>
      <c r="E45" s="86">
        <f>IF(ISNUMBER(D45),(F45/D45)*1000,TRIM(AA45))</f>
      </c>
      <c r="F45" s="61"/>
      <c r="G45" s="164"/>
      <c r="H45" s="165"/>
      <c r="I45" s="166"/>
      <c r="J45" s="66">
        <f>IF(ISNUMBER(D45),(K45/D45)*1000,TRIM(AA45))</f>
      </c>
      <c r="K45" s="61"/>
      <c r="L45" s="164"/>
      <c r="M45" s="165"/>
      <c r="N45" s="166"/>
      <c r="O45" s="88">
        <f>IF(ISNUMBER(D45),(P45/D45)*1000,TRIM(AA45))</f>
      </c>
      <c r="P45" s="64"/>
      <c r="Q45" s="147"/>
      <c r="R45" s="148"/>
      <c r="S45" s="148"/>
      <c r="T45" s="148"/>
      <c r="U45" s="137"/>
      <c r="V45" s="138"/>
      <c r="W45" s="138"/>
      <c r="X45" s="138"/>
      <c r="Y45" s="139"/>
    </row>
    <row r="46" spans="1:26" ht="12.75" thickTop="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sheetData>
  <sheetProtection sheet="1"/>
  <mergeCells count="73">
    <mergeCell ref="U32:Y32"/>
    <mergeCell ref="U33:Y45"/>
    <mergeCell ref="A41:A45"/>
    <mergeCell ref="B41:C41"/>
    <mergeCell ref="G41:I45"/>
    <mergeCell ref="L41:N45"/>
    <mergeCell ref="B42:C42"/>
    <mergeCell ref="B43:C43"/>
    <mergeCell ref="B44:C44"/>
    <mergeCell ref="B45:C45"/>
    <mergeCell ref="Q41:S41"/>
    <mergeCell ref="Q42:T45"/>
    <mergeCell ref="V28:V29"/>
    <mergeCell ref="W28:W29"/>
    <mergeCell ref="X28:X29"/>
    <mergeCell ref="Y28:Y29"/>
    <mergeCell ref="V30:V31"/>
    <mergeCell ref="W30:W31"/>
    <mergeCell ref="X30:X31"/>
    <mergeCell ref="Y30:Y31"/>
    <mergeCell ref="V26:V27"/>
    <mergeCell ref="W26:W27"/>
    <mergeCell ref="X26:X27"/>
    <mergeCell ref="Y26:Y27"/>
    <mergeCell ref="V24:V25"/>
    <mergeCell ref="W24:W25"/>
    <mergeCell ref="X24:X25"/>
    <mergeCell ref="Y24:Y25"/>
    <mergeCell ref="V22:V23"/>
    <mergeCell ref="W22:W23"/>
    <mergeCell ref="X22:X23"/>
    <mergeCell ref="Y22:Y23"/>
    <mergeCell ref="V20:V21"/>
    <mergeCell ref="W20:W21"/>
    <mergeCell ref="X20:X21"/>
    <mergeCell ref="Y20:Y21"/>
    <mergeCell ref="V18:V19"/>
    <mergeCell ref="W18:W19"/>
    <mergeCell ref="X18:X19"/>
    <mergeCell ref="Y18:Y19"/>
    <mergeCell ref="V16:V17"/>
    <mergeCell ref="W16:W17"/>
    <mergeCell ref="X16:X17"/>
    <mergeCell ref="Y16:Y17"/>
    <mergeCell ref="V14:V15"/>
    <mergeCell ref="W14:W15"/>
    <mergeCell ref="X14:X15"/>
    <mergeCell ref="Y14:Y15"/>
    <mergeCell ref="P8:S8"/>
    <mergeCell ref="T8:T9"/>
    <mergeCell ref="U8:Y9"/>
    <mergeCell ref="U10:U11"/>
    <mergeCell ref="V10:V11"/>
    <mergeCell ref="X10:X11"/>
    <mergeCell ref="Y10:Y11"/>
    <mergeCell ref="A8:A40"/>
    <mergeCell ref="B8:C9"/>
    <mergeCell ref="F8:I8"/>
    <mergeCell ref="K8:N8"/>
    <mergeCell ref="U12:U13"/>
    <mergeCell ref="V12:V13"/>
    <mergeCell ref="W12:W13"/>
    <mergeCell ref="Y12:Y13"/>
    <mergeCell ref="X12:X13"/>
    <mergeCell ref="R2:R3"/>
    <mergeCell ref="S2:S3"/>
    <mergeCell ref="W3:Y3"/>
    <mergeCell ref="W4:Y4"/>
    <mergeCell ref="E2:F3"/>
    <mergeCell ref="K2:O3"/>
    <mergeCell ref="P2:P3"/>
    <mergeCell ref="Q2:Q3"/>
    <mergeCell ref="W10:W11"/>
  </mergeCells>
  <conditionalFormatting sqref="F10:F40">
    <cfRule type="cellIs" priority="1" dxfId="0" operator="greaterThan" stopIfTrue="1">
      <formula>$W$7</formula>
    </cfRule>
  </conditionalFormatting>
  <conditionalFormatting sqref="K10:K40">
    <cfRule type="cellIs" priority="2" dxfId="0" operator="greaterThan" stopIfTrue="1">
      <formula>$X$7</formula>
    </cfRule>
  </conditionalFormatting>
  <conditionalFormatting sqref="P10:P40">
    <cfRule type="cellIs" priority="3" dxfId="0" operator="greaterThan" stopIfTrue="1">
      <formula>$Y$7</formula>
    </cfRule>
  </conditionalFormatting>
  <dataValidations count="15">
    <dataValidation allowBlank="1" showInputMessage="1" showErrorMessage="1" imeMode="on" sqref="W3:Y6"/>
    <dataValidation type="whole" allowBlank="1" showInputMessage="1" showErrorMessage="1" errorTitle="月の入力エラー" error="月を1～12の半角数字で入力してください。" sqref="R2">
      <formula1>1</formula1>
      <formula2>12</formula2>
    </dataValidation>
    <dataValidation type="whole" showErrorMessage="1" errorTitle="事業場番号の入力エラー" error="半角数字で1～9999の範囲で入力してください。" sqref="W2">
      <formula1>1</formula1>
      <formula2>9999</formula2>
    </dataValidation>
    <dataValidation type="whole" allowBlank="1" showInputMessage="1" showErrorMessage="1" errorTitle="特定施設の稼動の入力エラー" error="操業のとき｢1｣を記入してください。&#10;それ以外の値は無効です。" imeMode="off" sqref="T10:T40">
      <formula1>1</formula1>
      <formula2>1</formula2>
    </dataValidation>
    <dataValidation type="decimal" allowBlank="1" showInputMessage="1" showErrorMessage="1" errorTitle="BOD,CODの入力エラー" error="BOD,CODの入力は数値0～9999.9の範囲に制限されています。" imeMode="off" sqref="V26:Y26 V22:Y22 V16:Y16">
      <formula1>0</formula1>
      <formula2>9999.9</formula2>
    </dataValidation>
    <dataValidation type="whole" allowBlank="1" showInputMessage="1" showErrorMessage="1" errorTitle="水量の入力エラー" error="水量の入力は数値0～9,999,999の範囲に制限されています。" imeMode="off" sqref="D10:D40 D42:D44 V14:Y14 V24:Y24">
      <formula1>0</formula1>
      <formula2>99999999</formula2>
    </dataValidation>
    <dataValidation type="decimal" allowBlank="1" showInputMessage="1" showErrorMessage="1" errorTitle="T-N値の入力エラー" error="T-N値の入力は数値0～99999.9の範囲に制限されています。" imeMode="off" sqref="V18:Y18 V28:Y28">
      <formula1>0</formula1>
      <formula2>99999.9</formula2>
    </dataValidation>
    <dataValidation type="decimal" allowBlank="1" showInputMessage="1" showErrorMessage="1" errorTitle="T-P値の入力エラー" error="T-P値の入力は数値0～9,999.99の範囲に制限されています。" imeMode="off" sqref="V20:Y20 V30:Y30">
      <formula1>0</formula1>
      <formula2>9999.99</formula2>
    </dataValidation>
    <dataValidation type="decimal" allowBlank="1" showInputMessage="1" showErrorMessage="1" errorTitle="T-N値の入力エラー" error="T-N値の入力は数値0～99,999.9の範囲に制限されています。" imeMode="off" sqref="J10:J40 J42:J45">
      <formula1>0</formula1>
      <formula2>99999.9</formula2>
    </dataValidation>
    <dataValidation type="decimal" allowBlank="1" showInputMessage="1" showErrorMessage="1" errorTitle="COD値の入力エラー" error="COD値の入力は数値0～99,999.9の範囲に制限されています。" imeMode="off" sqref="F10:F40 F43:F45">
      <formula1>0</formula1>
      <formula2>99999.9</formula2>
    </dataValidation>
    <dataValidation type="decimal" allowBlank="1" showInputMessage="1" showErrorMessage="1" errorTitle="T-P値の入力エラー" error="T-P値の入力は数値0～9,999.9の範囲に制限されています。" imeMode="off" sqref="K10:K40 K42 K44:K45">
      <formula1>0</formula1>
      <formula2>9999.9</formula2>
    </dataValidation>
    <dataValidation type="decimal" allowBlank="1" showInputMessage="1" showErrorMessage="1" errorTitle="T-P負荷量の入力エラー" error="T-P負荷量の入力は数値0～9,999.99に制限されています。" imeMode="off" sqref="P10:P40 P42:P43 P45">
      <formula1>0</formula1>
      <formula2>9999.99</formula2>
    </dataValidation>
    <dataValidation allowBlank="1" showInputMessage="1" showErrorMessage="1" imeMode="hiragana" sqref="U33:Y33"/>
    <dataValidation allowBlank="1" showInputMessage="1" showErrorMessage="1" imeMode="off" sqref="W7:Y7"/>
    <dataValidation type="whole" showInputMessage="1" showErrorMessage="1" errorTitle="年の入力エラー" error="西暦４桁年を半角数字で入力してください。&#10;また、2001年～2020年以外もエラーになります。" sqref="P2:P3">
      <formula1>2001</formula1>
      <formula2>2050</formula2>
    </dataValidation>
  </dataValidations>
  <printOptions/>
  <pageMargins left="0.3937007874015748" right="0.3937007874015748" top="0.5905511811023623" bottom="0.3937007874015748" header="0.31496062992125984" footer="0.1968503937007874"/>
  <pageSetup horizontalDpi="600" verticalDpi="600" orientation="landscape" paperSize="9" scale="64" r:id="rId4"/>
  <drawing r:id="rId3"/>
  <legacyDrawing r:id="rId2"/>
</worksheet>
</file>

<file path=xl/worksheets/sheet4.xml><?xml version="1.0" encoding="utf-8"?>
<worksheet xmlns="http://schemas.openxmlformats.org/spreadsheetml/2006/main" xmlns:r="http://schemas.openxmlformats.org/officeDocument/2006/relationships">
  <dimension ref="A1:AA49"/>
  <sheetViews>
    <sheetView view="pageBreakPreview" zoomScale="70" zoomScaleSheetLayoutView="70" zoomScalePageLayoutView="0" workbookViewId="0" topLeftCell="A1">
      <selection activeCell="P2" sqref="P2:P3"/>
    </sheetView>
  </sheetViews>
  <sheetFormatPr defaultColWidth="12" defaultRowHeight="11.25"/>
  <cols>
    <col min="1" max="1" width="5.16015625" style="2" customWidth="1"/>
    <col min="2" max="3" width="10.83203125" style="2" customWidth="1"/>
    <col min="4" max="4" width="12.66015625" style="2" customWidth="1"/>
    <col min="5" max="5" width="13.83203125" style="2" customWidth="1"/>
    <col min="6" max="6" width="12.66015625" style="2" customWidth="1"/>
    <col min="7" max="9" width="5.83203125" style="2" customWidth="1"/>
    <col min="10" max="10" width="13.83203125" style="2" customWidth="1"/>
    <col min="11" max="11" width="12.66015625" style="2" customWidth="1"/>
    <col min="12" max="14" width="5.83203125" style="2" customWidth="1"/>
    <col min="15" max="15" width="13.83203125" style="2" customWidth="1"/>
    <col min="16" max="16" width="12.66015625" style="2" customWidth="1"/>
    <col min="17" max="19" width="5.83203125" style="2" customWidth="1"/>
    <col min="20" max="20" width="12.66015625" style="2" customWidth="1"/>
    <col min="21" max="21" width="18.83203125" style="2" customWidth="1"/>
    <col min="22" max="25" width="14" style="2" customWidth="1"/>
    <col min="26" max="26" width="12" style="2" customWidth="1"/>
    <col min="27" max="27" width="12" style="9" customWidth="1"/>
    <col min="28" max="16384" width="12" style="2" customWidth="1"/>
  </cols>
  <sheetData>
    <row r="1" spans="1:21" ht="19.5" customHeight="1">
      <c r="A1" s="11" t="s">
        <v>5</v>
      </c>
      <c r="B1" s="11"/>
      <c r="U1" s="58"/>
    </row>
    <row r="2" spans="1:26" ht="19.5" customHeight="1">
      <c r="A2" s="10"/>
      <c r="B2" s="10"/>
      <c r="C2" s="10"/>
      <c r="D2" s="10"/>
      <c r="E2" s="197" t="s">
        <v>0</v>
      </c>
      <c r="F2" s="197"/>
      <c r="H2" s="12"/>
      <c r="I2" s="12"/>
      <c r="J2" s="12"/>
      <c r="K2" s="198" t="s">
        <v>6</v>
      </c>
      <c r="L2" s="198"/>
      <c r="M2" s="198"/>
      <c r="N2" s="198"/>
      <c r="O2" s="198"/>
      <c r="P2" s="199"/>
      <c r="Q2" s="200" t="s">
        <v>7</v>
      </c>
      <c r="R2" s="202">
        <v>5</v>
      </c>
      <c r="S2" s="200" t="s">
        <v>8</v>
      </c>
      <c r="T2" s="10"/>
      <c r="U2" s="10"/>
      <c r="V2" s="39" t="s">
        <v>2</v>
      </c>
      <c r="W2" s="84"/>
      <c r="X2" s="72"/>
      <c r="Y2" s="72"/>
      <c r="Z2" s="10"/>
    </row>
    <row r="3" spans="1:25" ht="19.5" customHeight="1">
      <c r="A3" s="10"/>
      <c r="B3" s="10"/>
      <c r="C3" s="10"/>
      <c r="D3" s="10"/>
      <c r="E3" s="197"/>
      <c r="F3" s="197"/>
      <c r="H3" s="12"/>
      <c r="I3" s="12"/>
      <c r="J3" s="12"/>
      <c r="K3" s="198"/>
      <c r="L3" s="198"/>
      <c r="M3" s="198"/>
      <c r="N3" s="198"/>
      <c r="O3" s="198"/>
      <c r="P3" s="199"/>
      <c r="Q3" s="200"/>
      <c r="R3" s="202"/>
      <c r="S3" s="200"/>
      <c r="T3" s="10"/>
      <c r="U3" s="10"/>
      <c r="V3" s="40" t="s">
        <v>9</v>
      </c>
      <c r="W3" s="181"/>
      <c r="X3" s="181"/>
      <c r="Y3" s="181"/>
    </row>
    <row r="4" spans="1:25" ht="19.5" customHeight="1">
      <c r="A4" s="10"/>
      <c r="B4" s="10"/>
      <c r="C4" s="10"/>
      <c r="D4" s="10"/>
      <c r="E4" s="10"/>
      <c r="F4" s="10"/>
      <c r="G4" s="10"/>
      <c r="H4" s="10"/>
      <c r="I4" s="10"/>
      <c r="J4" s="10"/>
      <c r="K4" s="10"/>
      <c r="L4" s="10"/>
      <c r="M4" s="10"/>
      <c r="N4" s="10"/>
      <c r="O4" s="10"/>
      <c r="P4" s="10"/>
      <c r="Q4" s="10"/>
      <c r="R4" s="10"/>
      <c r="S4" s="10"/>
      <c r="T4" s="10"/>
      <c r="U4" s="10"/>
      <c r="V4" s="73" t="s">
        <v>10</v>
      </c>
      <c r="W4" s="181"/>
      <c r="X4" s="181"/>
      <c r="Y4" s="181"/>
    </row>
    <row r="5" spans="1:25" ht="12" customHeight="1">
      <c r="A5" s="10"/>
      <c r="B5" s="10"/>
      <c r="C5" s="10"/>
      <c r="D5" s="10"/>
      <c r="E5" s="10"/>
      <c r="F5" s="10"/>
      <c r="G5" s="10"/>
      <c r="H5" s="10"/>
      <c r="I5" s="10"/>
      <c r="J5" s="10"/>
      <c r="K5" s="10"/>
      <c r="L5" s="10"/>
      <c r="M5" s="10"/>
      <c r="N5" s="10"/>
      <c r="O5" s="10"/>
      <c r="P5" s="10"/>
      <c r="Q5" s="10"/>
      <c r="R5" s="10"/>
      <c r="S5" s="10"/>
      <c r="T5" s="10"/>
      <c r="U5" s="10"/>
      <c r="V5" s="75"/>
      <c r="W5" s="76"/>
      <c r="X5" s="76"/>
      <c r="Y5" s="77"/>
    </row>
    <row r="6" spans="1:25" ht="19.5" customHeight="1">
      <c r="A6" s="10"/>
      <c r="B6" s="10"/>
      <c r="C6" s="10"/>
      <c r="D6" s="10"/>
      <c r="E6" s="10"/>
      <c r="F6" s="10"/>
      <c r="G6" s="10"/>
      <c r="H6" s="10"/>
      <c r="I6" s="10"/>
      <c r="J6" s="10"/>
      <c r="K6" s="10"/>
      <c r="L6" s="10"/>
      <c r="M6" s="10"/>
      <c r="N6" s="10"/>
      <c r="O6" s="10"/>
      <c r="P6" s="10"/>
      <c r="Q6" s="10"/>
      <c r="R6" s="10"/>
      <c r="S6" s="10"/>
      <c r="T6" s="10"/>
      <c r="U6" s="10"/>
      <c r="V6" s="39" t="s">
        <v>108</v>
      </c>
      <c r="W6" s="74" t="s">
        <v>114</v>
      </c>
      <c r="X6" s="74" t="s">
        <v>115</v>
      </c>
      <c r="Y6" s="74" t="s">
        <v>116</v>
      </c>
    </row>
    <row r="7" spans="1:25" ht="19.5" customHeight="1" thickBot="1">
      <c r="A7" s="10"/>
      <c r="B7" s="10"/>
      <c r="C7" s="10"/>
      <c r="D7" s="10"/>
      <c r="E7" s="10"/>
      <c r="F7" s="10"/>
      <c r="G7" s="10"/>
      <c r="H7" s="10"/>
      <c r="I7" s="10"/>
      <c r="J7" s="10"/>
      <c r="K7" s="10"/>
      <c r="L7" s="10"/>
      <c r="M7" s="10"/>
      <c r="N7" s="10"/>
      <c r="O7" s="10"/>
      <c r="P7" s="10"/>
      <c r="Q7" s="10"/>
      <c r="R7" s="10"/>
      <c r="S7" s="10"/>
      <c r="T7" s="10"/>
      <c r="U7" s="10"/>
      <c r="V7" s="78" t="s">
        <v>109</v>
      </c>
      <c r="W7" s="83"/>
      <c r="X7" s="83"/>
      <c r="Y7" s="83"/>
    </row>
    <row r="8" spans="1:25" ht="19.5" customHeight="1" thickTop="1">
      <c r="A8" s="182" t="s">
        <v>27</v>
      </c>
      <c r="B8" s="184" t="s">
        <v>31</v>
      </c>
      <c r="C8" s="185"/>
      <c r="D8" s="13" t="s">
        <v>32</v>
      </c>
      <c r="E8" s="13" t="s">
        <v>78</v>
      </c>
      <c r="F8" s="184" t="s">
        <v>75</v>
      </c>
      <c r="G8" s="188"/>
      <c r="H8" s="188"/>
      <c r="I8" s="185"/>
      <c r="J8" s="13" t="s">
        <v>79</v>
      </c>
      <c r="K8" s="184" t="s">
        <v>76</v>
      </c>
      <c r="L8" s="188"/>
      <c r="M8" s="188"/>
      <c r="N8" s="185"/>
      <c r="O8" s="13" t="s">
        <v>80</v>
      </c>
      <c r="P8" s="184" t="s">
        <v>77</v>
      </c>
      <c r="Q8" s="188"/>
      <c r="R8" s="188"/>
      <c r="S8" s="189"/>
      <c r="T8" s="190" t="s">
        <v>33</v>
      </c>
      <c r="U8" s="192" t="s">
        <v>29</v>
      </c>
      <c r="V8" s="188"/>
      <c r="W8" s="188"/>
      <c r="X8" s="188"/>
      <c r="Y8" s="193"/>
    </row>
    <row r="9" spans="1:25" ht="19.5" customHeight="1">
      <c r="A9" s="154"/>
      <c r="B9" s="186"/>
      <c r="C9" s="187"/>
      <c r="D9" s="14" t="s">
        <v>11</v>
      </c>
      <c r="E9" s="14" t="s">
        <v>12</v>
      </c>
      <c r="F9" s="15" t="s">
        <v>13</v>
      </c>
      <c r="G9" s="17"/>
      <c r="H9" s="18"/>
      <c r="I9" s="18"/>
      <c r="J9" s="14" t="s">
        <v>12</v>
      </c>
      <c r="K9" s="15" t="s">
        <v>13</v>
      </c>
      <c r="L9" s="17"/>
      <c r="M9" s="18"/>
      <c r="N9" s="18"/>
      <c r="O9" s="14" t="s">
        <v>12</v>
      </c>
      <c r="P9" s="15" t="s">
        <v>13</v>
      </c>
      <c r="Q9" s="17"/>
      <c r="R9" s="18"/>
      <c r="S9" s="18"/>
      <c r="T9" s="191"/>
      <c r="U9" s="194"/>
      <c r="V9" s="195"/>
      <c r="W9" s="195"/>
      <c r="X9" s="195"/>
      <c r="Y9" s="196"/>
    </row>
    <row r="10" spans="1:25" ht="19.5" customHeight="1">
      <c r="A10" s="154"/>
      <c r="B10" s="48">
        <f aca="true" t="shared" si="0" ref="B10:B37">IF(AND(ISNUMBER($P$2),ISNUMBER($R$2)),DATE($P$2,$R$2,ROW()-9),TRIM(BA10))</f>
      </c>
      <c r="C10" s="49">
        <f aca="true" t="shared" si="1" ref="C10:C40">IF(ISNUMBER(B10),"（"&amp;IF(WEEKDAY(B10)=1,"日",IF(WEEKDAY(B10)=2,"月",IF(WEEKDAY(B10)=3,"火",IF(WEEKDAY(B10)=4,"水",IF(WEEKDAY(B10)=5,"木",IF(WEEKDAY(B10)=6,"金","土"))))))&amp;"）",TRIM(BB10))</f>
      </c>
      <c r="D10" s="34"/>
      <c r="E10" s="85">
        <f aca="true" t="shared" si="2" ref="E10:E40">IF(ISNUMBER(D10),(F10/D10)*1000,TRIM(AA10))</f>
      </c>
      <c r="F10" s="71"/>
      <c r="G10" s="19"/>
      <c r="H10" s="20"/>
      <c r="I10" s="20"/>
      <c r="J10" s="44">
        <f aca="true" t="shared" si="3" ref="J10:J40">IF(ISNUMBER(D10),(K10/D10)*1000,TRIM(AA10))</f>
      </c>
      <c r="K10" s="71"/>
      <c r="L10" s="19"/>
      <c r="M10" s="20"/>
      <c r="N10" s="20"/>
      <c r="O10" s="87">
        <f aca="true" t="shared" si="4" ref="O10:O40">IF(ISNUMBER(D10),(P10/D10)*1000,TRIM(AA10))</f>
      </c>
      <c r="P10" s="36"/>
      <c r="Q10" s="21"/>
      <c r="R10" s="22"/>
      <c r="S10" s="22"/>
      <c r="T10" s="38"/>
      <c r="U10" s="179" t="s">
        <v>34</v>
      </c>
      <c r="V10" s="175"/>
      <c r="W10" s="175"/>
      <c r="X10" s="175"/>
      <c r="Y10" s="177"/>
    </row>
    <row r="11" spans="1:25" ht="19.5" customHeight="1">
      <c r="A11" s="154"/>
      <c r="B11" s="48">
        <f t="shared" si="0"/>
      </c>
      <c r="C11" s="49">
        <f t="shared" si="1"/>
      </c>
      <c r="D11" s="34"/>
      <c r="E11" s="85">
        <f t="shared" si="2"/>
      </c>
      <c r="F11" s="71"/>
      <c r="G11" s="19"/>
      <c r="H11" s="20"/>
      <c r="I11" s="20"/>
      <c r="J11" s="44">
        <f t="shared" si="3"/>
      </c>
      <c r="K11" s="71"/>
      <c r="L11" s="19" t="s">
        <v>92</v>
      </c>
      <c r="M11" s="20"/>
      <c r="N11" s="20"/>
      <c r="O11" s="87">
        <f t="shared" si="4"/>
      </c>
      <c r="P11" s="36"/>
      <c r="Q11" s="21"/>
      <c r="R11" s="22"/>
      <c r="S11" s="22"/>
      <c r="T11" s="38"/>
      <c r="U11" s="180"/>
      <c r="V11" s="176"/>
      <c r="W11" s="176"/>
      <c r="X11" s="176"/>
      <c r="Y11" s="178"/>
    </row>
    <row r="12" spans="1:25" ht="19.5" customHeight="1">
      <c r="A12" s="154"/>
      <c r="B12" s="48">
        <f t="shared" si="0"/>
      </c>
      <c r="C12" s="49">
        <f t="shared" si="1"/>
      </c>
      <c r="D12" s="34"/>
      <c r="E12" s="85">
        <f t="shared" si="2"/>
      </c>
      <c r="F12" s="71"/>
      <c r="G12" s="19"/>
      <c r="H12" s="20"/>
      <c r="I12" s="20"/>
      <c r="J12" s="44">
        <f t="shared" si="3"/>
      </c>
      <c r="K12" s="71"/>
      <c r="L12" s="19"/>
      <c r="M12" s="20"/>
      <c r="N12" s="20"/>
      <c r="O12" s="87">
        <f t="shared" si="4"/>
      </c>
      <c r="P12" s="36"/>
      <c r="Q12" s="21"/>
      <c r="R12" s="22"/>
      <c r="S12" s="22"/>
      <c r="T12" s="38"/>
      <c r="U12" s="179" t="s">
        <v>35</v>
      </c>
      <c r="V12" s="175"/>
      <c r="W12" s="175"/>
      <c r="X12" s="175"/>
      <c r="Y12" s="177"/>
    </row>
    <row r="13" spans="1:25" ht="19.5" customHeight="1">
      <c r="A13" s="154"/>
      <c r="B13" s="48">
        <f t="shared" si="0"/>
      </c>
      <c r="C13" s="49">
        <f t="shared" si="1"/>
      </c>
      <c r="D13" s="34"/>
      <c r="E13" s="85">
        <f t="shared" si="2"/>
      </c>
      <c r="F13" s="71"/>
      <c r="G13" s="19"/>
      <c r="H13" s="20"/>
      <c r="I13" s="20"/>
      <c r="J13" s="44">
        <f t="shared" si="3"/>
      </c>
      <c r="K13" s="71"/>
      <c r="L13" s="19"/>
      <c r="M13" s="20"/>
      <c r="N13" s="20"/>
      <c r="O13" s="87">
        <f t="shared" si="4"/>
      </c>
      <c r="P13" s="36"/>
      <c r="Q13" s="21"/>
      <c r="R13" s="22"/>
      <c r="S13" s="22"/>
      <c r="T13" s="38"/>
      <c r="U13" s="180"/>
      <c r="V13" s="176"/>
      <c r="W13" s="176"/>
      <c r="X13" s="176"/>
      <c r="Y13" s="178"/>
    </row>
    <row r="14" spans="1:25" ht="19.5" customHeight="1">
      <c r="A14" s="154"/>
      <c r="B14" s="48">
        <f t="shared" si="0"/>
      </c>
      <c r="C14" s="49">
        <f t="shared" si="1"/>
      </c>
      <c r="D14" s="34"/>
      <c r="E14" s="85">
        <f t="shared" si="2"/>
      </c>
      <c r="F14" s="71"/>
      <c r="G14" s="19"/>
      <c r="H14" s="20"/>
      <c r="I14" s="20"/>
      <c r="J14" s="44">
        <f t="shared" si="3"/>
      </c>
      <c r="K14" s="71"/>
      <c r="L14" s="19"/>
      <c r="M14" s="20"/>
      <c r="N14" s="20"/>
      <c r="O14" s="87">
        <f t="shared" si="4"/>
      </c>
      <c r="P14" s="36"/>
      <c r="Q14" s="21"/>
      <c r="R14" s="22"/>
      <c r="S14" s="22"/>
      <c r="T14" s="38"/>
      <c r="U14" s="50" t="s">
        <v>36</v>
      </c>
      <c r="V14" s="171"/>
      <c r="W14" s="171"/>
      <c r="X14" s="171"/>
      <c r="Y14" s="173"/>
    </row>
    <row r="15" spans="1:25" ht="19.5" customHeight="1">
      <c r="A15" s="154"/>
      <c r="B15" s="48">
        <f t="shared" si="0"/>
      </c>
      <c r="C15" s="49">
        <f t="shared" si="1"/>
      </c>
      <c r="D15" s="34"/>
      <c r="E15" s="85">
        <f t="shared" si="2"/>
      </c>
      <c r="F15" s="71"/>
      <c r="G15" s="19"/>
      <c r="H15" s="20"/>
      <c r="I15" s="20"/>
      <c r="J15" s="44">
        <f t="shared" si="3"/>
      </c>
      <c r="K15" s="71"/>
      <c r="L15" s="19"/>
      <c r="M15" s="20"/>
      <c r="N15" s="20"/>
      <c r="O15" s="87">
        <f t="shared" si="4"/>
      </c>
      <c r="P15" s="36"/>
      <c r="Q15" s="21"/>
      <c r="R15" s="22"/>
      <c r="S15" s="22"/>
      <c r="T15" s="38"/>
      <c r="U15" s="51" t="s">
        <v>48</v>
      </c>
      <c r="V15" s="172"/>
      <c r="W15" s="172"/>
      <c r="X15" s="172"/>
      <c r="Y15" s="174"/>
    </row>
    <row r="16" spans="1:25" ht="19.5" customHeight="1">
      <c r="A16" s="154"/>
      <c r="B16" s="48">
        <f t="shared" si="0"/>
      </c>
      <c r="C16" s="49">
        <f t="shared" si="1"/>
      </c>
      <c r="D16" s="34"/>
      <c r="E16" s="85">
        <f t="shared" si="2"/>
      </c>
      <c r="F16" s="71"/>
      <c r="G16" s="19"/>
      <c r="H16" s="20"/>
      <c r="I16" s="20"/>
      <c r="J16" s="44">
        <f t="shared" si="3"/>
      </c>
      <c r="K16" s="71"/>
      <c r="L16" s="19"/>
      <c r="M16" s="20"/>
      <c r="N16" s="20"/>
      <c r="O16" s="87">
        <f t="shared" si="4"/>
      </c>
      <c r="P16" s="36"/>
      <c r="Q16" s="21"/>
      <c r="R16" s="22"/>
      <c r="S16" s="22"/>
      <c r="T16" s="38"/>
      <c r="U16" s="52" t="s">
        <v>93</v>
      </c>
      <c r="V16" s="167"/>
      <c r="W16" s="167"/>
      <c r="X16" s="167"/>
      <c r="Y16" s="169"/>
    </row>
    <row r="17" spans="1:25" ht="19.5" customHeight="1">
      <c r="A17" s="154"/>
      <c r="B17" s="48">
        <f t="shared" si="0"/>
      </c>
      <c r="C17" s="49">
        <f t="shared" si="1"/>
      </c>
      <c r="D17" s="34"/>
      <c r="E17" s="85">
        <f t="shared" si="2"/>
      </c>
      <c r="F17" s="71"/>
      <c r="G17" s="19"/>
      <c r="H17" s="20"/>
      <c r="I17" s="20"/>
      <c r="J17" s="44">
        <f t="shared" si="3"/>
      </c>
      <c r="K17" s="71"/>
      <c r="L17" s="19"/>
      <c r="M17" s="20"/>
      <c r="N17" s="20"/>
      <c r="O17" s="87">
        <f t="shared" si="4"/>
      </c>
      <c r="P17" s="36"/>
      <c r="Q17" s="21"/>
      <c r="R17" s="22"/>
      <c r="S17" s="22"/>
      <c r="T17" s="38"/>
      <c r="U17" s="51" t="s">
        <v>94</v>
      </c>
      <c r="V17" s="168"/>
      <c r="W17" s="168"/>
      <c r="X17" s="168"/>
      <c r="Y17" s="170"/>
    </row>
    <row r="18" spans="1:25" ht="19.5" customHeight="1">
      <c r="A18" s="154"/>
      <c r="B18" s="48">
        <f t="shared" si="0"/>
      </c>
      <c r="C18" s="49">
        <f t="shared" si="1"/>
      </c>
      <c r="D18" s="34"/>
      <c r="E18" s="85">
        <f t="shared" si="2"/>
      </c>
      <c r="F18" s="71"/>
      <c r="G18" s="19"/>
      <c r="H18" s="20"/>
      <c r="I18" s="20"/>
      <c r="J18" s="44">
        <f t="shared" si="3"/>
      </c>
      <c r="K18" s="71"/>
      <c r="L18" s="19"/>
      <c r="M18" s="20"/>
      <c r="N18" s="20"/>
      <c r="O18" s="87">
        <f t="shared" si="4"/>
      </c>
      <c r="P18" s="36"/>
      <c r="Q18" s="21"/>
      <c r="R18" s="22"/>
      <c r="S18" s="22"/>
      <c r="T18" s="38"/>
      <c r="U18" s="52" t="s">
        <v>95</v>
      </c>
      <c r="V18" s="167"/>
      <c r="W18" s="167"/>
      <c r="X18" s="167"/>
      <c r="Y18" s="169"/>
    </row>
    <row r="19" spans="1:25" ht="19.5" customHeight="1">
      <c r="A19" s="154"/>
      <c r="B19" s="48">
        <f t="shared" si="0"/>
      </c>
      <c r="C19" s="49">
        <f t="shared" si="1"/>
      </c>
      <c r="D19" s="34"/>
      <c r="E19" s="85">
        <f t="shared" si="2"/>
      </c>
      <c r="F19" s="71"/>
      <c r="G19" s="19"/>
      <c r="H19" s="20"/>
      <c r="I19" s="20"/>
      <c r="J19" s="44">
        <f t="shared" si="3"/>
      </c>
      <c r="K19" s="71"/>
      <c r="L19" s="19"/>
      <c r="M19" s="20"/>
      <c r="N19" s="20"/>
      <c r="O19" s="87">
        <f t="shared" si="4"/>
      </c>
      <c r="P19" s="36"/>
      <c r="Q19" s="21"/>
      <c r="R19" s="22"/>
      <c r="S19" s="22"/>
      <c r="T19" s="38"/>
      <c r="U19" s="51" t="s">
        <v>94</v>
      </c>
      <c r="V19" s="168"/>
      <c r="W19" s="168"/>
      <c r="X19" s="168"/>
      <c r="Y19" s="170"/>
    </row>
    <row r="20" spans="1:25" ht="19.5" customHeight="1">
      <c r="A20" s="154"/>
      <c r="B20" s="48">
        <f t="shared" si="0"/>
      </c>
      <c r="C20" s="49">
        <f t="shared" si="1"/>
      </c>
      <c r="D20" s="34"/>
      <c r="E20" s="85">
        <f t="shared" si="2"/>
      </c>
      <c r="F20" s="71"/>
      <c r="G20" s="19"/>
      <c r="H20" s="20"/>
      <c r="I20" s="20"/>
      <c r="J20" s="44">
        <f t="shared" si="3"/>
      </c>
      <c r="K20" s="71"/>
      <c r="L20" s="19"/>
      <c r="M20" s="20"/>
      <c r="N20" s="20"/>
      <c r="O20" s="87">
        <f t="shared" si="4"/>
      </c>
      <c r="P20" s="36"/>
      <c r="Q20" s="21"/>
      <c r="R20" s="22"/>
      <c r="S20" s="22"/>
      <c r="T20" s="38"/>
      <c r="U20" s="52" t="s">
        <v>96</v>
      </c>
      <c r="V20" s="167"/>
      <c r="W20" s="167"/>
      <c r="X20" s="167"/>
      <c r="Y20" s="169"/>
    </row>
    <row r="21" spans="1:25" ht="19.5" customHeight="1">
      <c r="A21" s="154"/>
      <c r="B21" s="48">
        <f t="shared" si="0"/>
      </c>
      <c r="C21" s="49">
        <f t="shared" si="1"/>
      </c>
      <c r="D21" s="34"/>
      <c r="E21" s="85">
        <f t="shared" si="2"/>
      </c>
      <c r="F21" s="71"/>
      <c r="G21" s="19"/>
      <c r="H21" s="20"/>
      <c r="I21" s="20"/>
      <c r="J21" s="44">
        <f t="shared" si="3"/>
      </c>
      <c r="K21" s="71"/>
      <c r="L21" s="19"/>
      <c r="M21" s="20"/>
      <c r="N21" s="20"/>
      <c r="O21" s="87">
        <f t="shared" si="4"/>
      </c>
      <c r="P21" s="36"/>
      <c r="Q21" s="21"/>
      <c r="R21" s="22"/>
      <c r="S21" s="22"/>
      <c r="T21" s="38"/>
      <c r="U21" s="51" t="s">
        <v>94</v>
      </c>
      <c r="V21" s="168"/>
      <c r="W21" s="168"/>
      <c r="X21" s="168"/>
      <c r="Y21" s="170"/>
    </row>
    <row r="22" spans="1:25" ht="19.5" customHeight="1">
      <c r="A22" s="154"/>
      <c r="B22" s="48">
        <f t="shared" si="0"/>
      </c>
      <c r="C22" s="49">
        <f t="shared" si="1"/>
      </c>
      <c r="D22" s="34"/>
      <c r="E22" s="85">
        <f t="shared" si="2"/>
      </c>
      <c r="F22" s="71"/>
      <c r="G22" s="19"/>
      <c r="H22" s="20"/>
      <c r="I22" s="20"/>
      <c r="J22" s="44">
        <f t="shared" si="3"/>
      </c>
      <c r="K22" s="71"/>
      <c r="L22" s="19"/>
      <c r="M22" s="20"/>
      <c r="N22" s="20"/>
      <c r="O22" s="87">
        <f t="shared" si="4"/>
      </c>
      <c r="P22" s="36"/>
      <c r="Q22" s="21"/>
      <c r="R22" s="22"/>
      <c r="S22" s="22"/>
      <c r="T22" s="38"/>
      <c r="U22" s="52" t="s">
        <v>97</v>
      </c>
      <c r="V22" s="171"/>
      <c r="W22" s="171"/>
      <c r="X22" s="171"/>
      <c r="Y22" s="173"/>
    </row>
    <row r="23" spans="1:25" ht="19.5" customHeight="1">
      <c r="A23" s="154"/>
      <c r="B23" s="48">
        <f t="shared" si="0"/>
      </c>
      <c r="C23" s="49">
        <f t="shared" si="1"/>
      </c>
      <c r="D23" s="34"/>
      <c r="E23" s="85">
        <f t="shared" si="2"/>
      </c>
      <c r="F23" s="71"/>
      <c r="G23" s="19"/>
      <c r="H23" s="20"/>
      <c r="I23" s="20"/>
      <c r="J23" s="44">
        <f t="shared" si="3"/>
      </c>
      <c r="K23" s="71"/>
      <c r="L23" s="19"/>
      <c r="M23" s="20"/>
      <c r="N23" s="20"/>
      <c r="O23" s="87">
        <f t="shared" si="4"/>
      </c>
      <c r="P23" s="36"/>
      <c r="Q23" s="21"/>
      <c r="R23" s="22"/>
      <c r="S23" s="22"/>
      <c r="T23" s="38"/>
      <c r="U23" s="51" t="s">
        <v>94</v>
      </c>
      <c r="V23" s="172"/>
      <c r="W23" s="172"/>
      <c r="X23" s="172"/>
      <c r="Y23" s="174"/>
    </row>
    <row r="24" spans="1:25" ht="19.5" customHeight="1">
      <c r="A24" s="154"/>
      <c r="B24" s="48">
        <f t="shared" si="0"/>
      </c>
      <c r="C24" s="49">
        <f t="shared" si="1"/>
      </c>
      <c r="D24" s="34"/>
      <c r="E24" s="85">
        <f t="shared" si="2"/>
      </c>
      <c r="F24" s="71"/>
      <c r="G24" s="19"/>
      <c r="H24" s="20"/>
      <c r="I24" s="20"/>
      <c r="J24" s="44">
        <f t="shared" si="3"/>
      </c>
      <c r="K24" s="71"/>
      <c r="L24" s="19"/>
      <c r="M24" s="20"/>
      <c r="N24" s="20"/>
      <c r="O24" s="87">
        <f t="shared" si="4"/>
      </c>
      <c r="P24" s="36"/>
      <c r="Q24" s="21"/>
      <c r="R24" s="22"/>
      <c r="S24" s="22"/>
      <c r="T24" s="38"/>
      <c r="U24" s="50" t="s">
        <v>41</v>
      </c>
      <c r="V24" s="171"/>
      <c r="W24" s="171"/>
      <c r="X24" s="171"/>
      <c r="Y24" s="173"/>
    </row>
    <row r="25" spans="1:25" ht="19.5" customHeight="1">
      <c r="A25" s="154"/>
      <c r="B25" s="48">
        <f t="shared" si="0"/>
      </c>
      <c r="C25" s="49">
        <f t="shared" si="1"/>
      </c>
      <c r="D25" s="34"/>
      <c r="E25" s="85">
        <f t="shared" si="2"/>
      </c>
      <c r="F25" s="71"/>
      <c r="G25" s="19"/>
      <c r="H25" s="20"/>
      <c r="I25" s="20"/>
      <c r="J25" s="44">
        <f t="shared" si="3"/>
      </c>
      <c r="K25" s="71"/>
      <c r="L25" s="19"/>
      <c r="M25" s="20"/>
      <c r="N25" s="20"/>
      <c r="O25" s="87">
        <f t="shared" si="4"/>
      </c>
      <c r="P25" s="36"/>
      <c r="Q25" s="21"/>
      <c r="R25" s="22"/>
      <c r="S25" s="22"/>
      <c r="T25" s="38"/>
      <c r="U25" s="51" t="s">
        <v>50</v>
      </c>
      <c r="V25" s="172"/>
      <c r="W25" s="172"/>
      <c r="X25" s="172"/>
      <c r="Y25" s="174"/>
    </row>
    <row r="26" spans="1:25" ht="19.5" customHeight="1">
      <c r="A26" s="154"/>
      <c r="B26" s="48">
        <f t="shared" si="0"/>
      </c>
      <c r="C26" s="49">
        <f t="shared" si="1"/>
      </c>
      <c r="D26" s="34"/>
      <c r="E26" s="85">
        <f t="shared" si="2"/>
      </c>
      <c r="F26" s="71"/>
      <c r="G26" s="19"/>
      <c r="H26" s="20"/>
      <c r="I26" s="20"/>
      <c r="J26" s="44">
        <f t="shared" si="3"/>
      </c>
      <c r="K26" s="71"/>
      <c r="L26" s="19"/>
      <c r="M26" s="20"/>
      <c r="N26" s="20"/>
      <c r="O26" s="87">
        <f t="shared" si="4"/>
      </c>
      <c r="P26" s="36"/>
      <c r="Q26" s="21"/>
      <c r="R26" s="22"/>
      <c r="S26" s="22"/>
      <c r="T26" s="38"/>
      <c r="U26" s="52" t="s">
        <v>42</v>
      </c>
      <c r="V26" s="167"/>
      <c r="W26" s="167"/>
      <c r="X26" s="167"/>
      <c r="Y26" s="169"/>
    </row>
    <row r="27" spans="1:25" ht="19.5" customHeight="1">
      <c r="A27" s="154"/>
      <c r="B27" s="48">
        <f t="shared" si="0"/>
      </c>
      <c r="C27" s="49">
        <f t="shared" si="1"/>
      </c>
      <c r="D27" s="34"/>
      <c r="E27" s="85">
        <f t="shared" si="2"/>
      </c>
      <c r="F27" s="71"/>
      <c r="G27" s="19"/>
      <c r="H27" s="20"/>
      <c r="I27" s="20"/>
      <c r="J27" s="44">
        <f t="shared" si="3"/>
      </c>
      <c r="K27" s="71"/>
      <c r="L27" s="19"/>
      <c r="M27" s="20"/>
      <c r="N27" s="20"/>
      <c r="O27" s="87">
        <f t="shared" si="4"/>
      </c>
      <c r="P27" s="36"/>
      <c r="Q27" s="21"/>
      <c r="R27" s="22"/>
      <c r="S27" s="22"/>
      <c r="T27" s="38"/>
      <c r="U27" s="51" t="s">
        <v>98</v>
      </c>
      <c r="V27" s="168"/>
      <c r="W27" s="168"/>
      <c r="X27" s="168"/>
      <c r="Y27" s="170"/>
    </row>
    <row r="28" spans="1:25" ht="19.5" customHeight="1">
      <c r="A28" s="154"/>
      <c r="B28" s="48">
        <f t="shared" si="0"/>
      </c>
      <c r="C28" s="49">
        <f t="shared" si="1"/>
      </c>
      <c r="D28" s="34"/>
      <c r="E28" s="85">
        <f t="shared" si="2"/>
      </c>
      <c r="F28" s="71"/>
      <c r="G28" s="19"/>
      <c r="H28" s="20"/>
      <c r="I28" s="20"/>
      <c r="J28" s="44">
        <f t="shared" si="3"/>
      </c>
      <c r="K28" s="71"/>
      <c r="L28" s="19"/>
      <c r="M28" s="20"/>
      <c r="N28" s="20"/>
      <c r="O28" s="87">
        <f t="shared" si="4"/>
      </c>
      <c r="P28" s="36"/>
      <c r="Q28" s="21"/>
      <c r="R28" s="22"/>
      <c r="S28" s="22"/>
      <c r="T28" s="38"/>
      <c r="U28" s="52" t="s">
        <v>99</v>
      </c>
      <c r="V28" s="167"/>
      <c r="W28" s="167"/>
      <c r="X28" s="167"/>
      <c r="Y28" s="169"/>
    </row>
    <row r="29" spans="1:25" ht="19.5" customHeight="1">
      <c r="A29" s="154"/>
      <c r="B29" s="48">
        <f t="shared" si="0"/>
      </c>
      <c r="C29" s="49">
        <f t="shared" si="1"/>
      </c>
      <c r="D29" s="34"/>
      <c r="E29" s="85">
        <f t="shared" si="2"/>
      </c>
      <c r="F29" s="71"/>
      <c r="G29" s="19"/>
      <c r="H29" s="20"/>
      <c r="I29" s="20"/>
      <c r="J29" s="44">
        <f t="shared" si="3"/>
      </c>
      <c r="K29" s="71"/>
      <c r="L29" s="19"/>
      <c r="M29" s="20"/>
      <c r="N29" s="20"/>
      <c r="O29" s="87">
        <f t="shared" si="4"/>
      </c>
      <c r="P29" s="36"/>
      <c r="Q29" s="21"/>
      <c r="R29" s="22"/>
      <c r="S29" s="22"/>
      <c r="T29" s="38"/>
      <c r="U29" s="51" t="s">
        <v>98</v>
      </c>
      <c r="V29" s="168"/>
      <c r="W29" s="168"/>
      <c r="X29" s="168"/>
      <c r="Y29" s="170"/>
    </row>
    <row r="30" spans="1:25" ht="19.5" customHeight="1">
      <c r="A30" s="154"/>
      <c r="B30" s="48">
        <f t="shared" si="0"/>
      </c>
      <c r="C30" s="49">
        <f t="shared" si="1"/>
      </c>
      <c r="D30" s="34"/>
      <c r="E30" s="85">
        <f t="shared" si="2"/>
      </c>
      <c r="F30" s="71"/>
      <c r="G30" s="19"/>
      <c r="H30" s="20"/>
      <c r="I30" s="20"/>
      <c r="J30" s="44">
        <f t="shared" si="3"/>
      </c>
      <c r="K30" s="71"/>
      <c r="L30" s="19"/>
      <c r="M30" s="20"/>
      <c r="N30" s="20"/>
      <c r="O30" s="87">
        <f t="shared" si="4"/>
      </c>
      <c r="P30" s="36"/>
      <c r="Q30" s="21"/>
      <c r="R30" s="22"/>
      <c r="S30" s="22"/>
      <c r="T30" s="38"/>
      <c r="U30" s="52" t="s">
        <v>100</v>
      </c>
      <c r="V30" s="149"/>
      <c r="W30" s="149"/>
      <c r="X30" s="149"/>
      <c r="Y30" s="151"/>
    </row>
    <row r="31" spans="1:25" ht="19.5" customHeight="1" thickBot="1">
      <c r="A31" s="154"/>
      <c r="B31" s="48">
        <f t="shared" si="0"/>
      </c>
      <c r="C31" s="49">
        <f t="shared" si="1"/>
      </c>
      <c r="D31" s="34"/>
      <c r="E31" s="85">
        <f t="shared" si="2"/>
      </c>
      <c r="F31" s="71"/>
      <c r="G31" s="19"/>
      <c r="H31" s="20"/>
      <c r="I31" s="20"/>
      <c r="J31" s="44">
        <f t="shared" si="3"/>
      </c>
      <c r="K31" s="71"/>
      <c r="L31" s="19"/>
      <c r="M31" s="20"/>
      <c r="N31" s="20"/>
      <c r="O31" s="87">
        <f t="shared" si="4"/>
      </c>
      <c r="P31" s="36"/>
      <c r="Q31" s="21"/>
      <c r="R31" s="22"/>
      <c r="S31" s="22"/>
      <c r="T31" s="38"/>
      <c r="U31" s="51" t="s">
        <v>98</v>
      </c>
      <c r="V31" s="150"/>
      <c r="W31" s="150"/>
      <c r="X31" s="150"/>
      <c r="Y31" s="152"/>
    </row>
    <row r="32" spans="1:25" ht="19.5" customHeight="1" thickBot="1" thickTop="1">
      <c r="A32" s="154"/>
      <c r="B32" s="48">
        <f t="shared" si="0"/>
      </c>
      <c r="C32" s="49">
        <f t="shared" si="1"/>
      </c>
      <c r="D32" s="34"/>
      <c r="E32" s="85">
        <f t="shared" si="2"/>
      </c>
      <c r="F32" s="71"/>
      <c r="G32" s="19"/>
      <c r="H32" s="20"/>
      <c r="I32" s="20"/>
      <c r="J32" s="44">
        <f t="shared" si="3"/>
      </c>
      <c r="K32" s="71"/>
      <c r="L32" s="19"/>
      <c r="M32" s="20"/>
      <c r="N32" s="20"/>
      <c r="O32" s="87">
        <f t="shared" si="4"/>
      </c>
      <c r="P32" s="36"/>
      <c r="Q32" s="21"/>
      <c r="R32" s="22"/>
      <c r="S32" s="22"/>
      <c r="T32" s="38"/>
      <c r="U32" s="128" t="s">
        <v>14</v>
      </c>
      <c r="V32" s="129"/>
      <c r="W32" s="129"/>
      <c r="X32" s="129"/>
      <c r="Y32" s="130"/>
    </row>
    <row r="33" spans="1:25" ht="19.5" customHeight="1" thickTop="1">
      <c r="A33" s="154"/>
      <c r="B33" s="48">
        <f t="shared" si="0"/>
      </c>
      <c r="C33" s="49">
        <f t="shared" si="1"/>
      </c>
      <c r="D33" s="34"/>
      <c r="E33" s="85">
        <f t="shared" si="2"/>
      </c>
      <c r="F33" s="71"/>
      <c r="G33" s="19"/>
      <c r="H33" s="20"/>
      <c r="I33" s="20"/>
      <c r="J33" s="44">
        <f t="shared" si="3"/>
      </c>
      <c r="K33" s="71"/>
      <c r="L33" s="19"/>
      <c r="M33" s="20"/>
      <c r="N33" s="20"/>
      <c r="O33" s="87">
        <f t="shared" si="4"/>
      </c>
      <c r="P33" s="36"/>
      <c r="Q33" s="21"/>
      <c r="R33" s="22"/>
      <c r="S33" s="22"/>
      <c r="T33" s="38"/>
      <c r="U33" s="131"/>
      <c r="V33" s="132"/>
      <c r="W33" s="132"/>
      <c r="X33" s="132"/>
      <c r="Y33" s="133"/>
    </row>
    <row r="34" spans="1:27" ht="19.5" customHeight="1">
      <c r="A34" s="154"/>
      <c r="B34" s="48">
        <f t="shared" si="0"/>
      </c>
      <c r="C34" s="49">
        <f t="shared" si="1"/>
      </c>
      <c r="D34" s="34"/>
      <c r="E34" s="85">
        <f t="shared" si="2"/>
      </c>
      <c r="F34" s="71"/>
      <c r="G34" s="19"/>
      <c r="H34" s="20"/>
      <c r="I34" s="20"/>
      <c r="J34" s="44">
        <f t="shared" si="3"/>
      </c>
      <c r="K34" s="71"/>
      <c r="L34" s="19"/>
      <c r="M34" s="20"/>
      <c r="N34" s="20"/>
      <c r="O34" s="87">
        <f t="shared" si="4"/>
      </c>
      <c r="P34" s="36"/>
      <c r="Q34" s="21"/>
      <c r="R34" s="22"/>
      <c r="S34" s="22"/>
      <c r="T34" s="38"/>
      <c r="U34" s="134"/>
      <c r="V34" s="135"/>
      <c r="W34" s="135"/>
      <c r="X34" s="135"/>
      <c r="Y34" s="136"/>
      <c r="AA34" s="16"/>
    </row>
    <row r="35" spans="1:25" ht="19.5" customHeight="1">
      <c r="A35" s="154"/>
      <c r="B35" s="48">
        <f t="shared" si="0"/>
      </c>
      <c r="C35" s="49">
        <f t="shared" si="1"/>
      </c>
      <c r="D35" s="34"/>
      <c r="E35" s="85">
        <f t="shared" si="2"/>
      </c>
      <c r="F35" s="71"/>
      <c r="G35" s="19"/>
      <c r="H35" s="20"/>
      <c r="I35" s="20"/>
      <c r="J35" s="44">
        <f t="shared" si="3"/>
      </c>
      <c r="K35" s="71"/>
      <c r="L35" s="19"/>
      <c r="M35" s="20"/>
      <c r="N35" s="20"/>
      <c r="O35" s="87">
        <f t="shared" si="4"/>
      </c>
      <c r="P35" s="36"/>
      <c r="Q35" s="21"/>
      <c r="R35" s="22"/>
      <c r="S35" s="22"/>
      <c r="T35" s="38"/>
      <c r="U35" s="134"/>
      <c r="V35" s="135"/>
      <c r="W35" s="135"/>
      <c r="X35" s="135"/>
      <c r="Y35" s="136"/>
    </row>
    <row r="36" spans="1:25" ht="19.5" customHeight="1">
      <c r="A36" s="154"/>
      <c r="B36" s="48">
        <f t="shared" si="0"/>
      </c>
      <c r="C36" s="49">
        <f t="shared" si="1"/>
      </c>
      <c r="D36" s="34"/>
      <c r="E36" s="85">
        <f t="shared" si="2"/>
      </c>
      <c r="F36" s="71"/>
      <c r="G36" s="19"/>
      <c r="H36" s="20"/>
      <c r="I36" s="20"/>
      <c r="J36" s="44">
        <f t="shared" si="3"/>
      </c>
      <c r="K36" s="71"/>
      <c r="L36" s="19"/>
      <c r="M36" s="20"/>
      <c r="N36" s="20"/>
      <c r="O36" s="87">
        <f t="shared" si="4"/>
      </c>
      <c r="P36" s="36"/>
      <c r="Q36" s="21"/>
      <c r="R36" s="22"/>
      <c r="S36" s="22"/>
      <c r="T36" s="38"/>
      <c r="U36" s="134"/>
      <c r="V36" s="135"/>
      <c r="W36" s="135"/>
      <c r="X36" s="135"/>
      <c r="Y36" s="136"/>
    </row>
    <row r="37" spans="1:25" ht="19.5" customHeight="1">
      <c r="A37" s="154"/>
      <c r="B37" s="48">
        <f t="shared" si="0"/>
      </c>
      <c r="C37" s="49">
        <f t="shared" si="1"/>
      </c>
      <c r="D37" s="34"/>
      <c r="E37" s="85">
        <f t="shared" si="2"/>
      </c>
      <c r="F37" s="71"/>
      <c r="G37" s="19"/>
      <c r="H37" s="20"/>
      <c r="I37" s="20"/>
      <c r="J37" s="44">
        <f t="shared" si="3"/>
      </c>
      <c r="K37" s="71"/>
      <c r="L37" s="19"/>
      <c r="M37" s="20"/>
      <c r="N37" s="20"/>
      <c r="O37" s="87">
        <f t="shared" si="4"/>
      </c>
      <c r="P37" s="36"/>
      <c r="Q37" s="21"/>
      <c r="R37" s="22"/>
      <c r="S37" s="22"/>
      <c r="T37" s="38"/>
      <c r="U37" s="134"/>
      <c r="V37" s="135"/>
      <c r="W37" s="135"/>
      <c r="X37" s="135"/>
      <c r="Y37" s="136"/>
    </row>
    <row r="38" spans="1:25" ht="19.5" customHeight="1">
      <c r="A38" s="154"/>
      <c r="B38" s="48">
        <f>IF(AND(ISNUMBER($P$2),ISNUMBER($R$2)),IF(MONTH(DATE($P$2,$R$2,ROW()-9))=$R$2,DATE($P$2,$R$2,ROW()-9),TRIM(BA38)),TRIM(BA38))</f>
      </c>
      <c r="C38" s="49">
        <f t="shared" si="1"/>
      </c>
      <c r="D38" s="34"/>
      <c r="E38" s="85">
        <f t="shared" si="2"/>
      </c>
      <c r="F38" s="71"/>
      <c r="G38" s="19"/>
      <c r="H38" s="20"/>
      <c r="I38" s="20"/>
      <c r="J38" s="44">
        <f t="shared" si="3"/>
      </c>
      <c r="K38" s="71"/>
      <c r="L38" s="19"/>
      <c r="M38" s="20"/>
      <c r="N38" s="20"/>
      <c r="O38" s="87">
        <f t="shared" si="4"/>
      </c>
      <c r="P38" s="36"/>
      <c r="Q38" s="21"/>
      <c r="R38" s="22"/>
      <c r="S38" s="22"/>
      <c r="T38" s="38"/>
      <c r="U38" s="134"/>
      <c r="V38" s="135"/>
      <c r="W38" s="135"/>
      <c r="X38" s="135"/>
      <c r="Y38" s="136"/>
    </row>
    <row r="39" spans="1:25" ht="19.5" customHeight="1">
      <c r="A39" s="154"/>
      <c r="B39" s="48">
        <f>IF(AND(ISNUMBER($P$2),ISNUMBER($R$2)),IF(MONTH(DATE($P$2,$R$2,ROW()-9))=$R$2,DATE($P$2,$R$2,ROW()-9),TRIM(BA39)),TRIM(BA39))</f>
      </c>
      <c r="C39" s="49">
        <f t="shared" si="1"/>
      </c>
      <c r="D39" s="34"/>
      <c r="E39" s="85">
        <f t="shared" si="2"/>
      </c>
      <c r="F39" s="71"/>
      <c r="G39" s="19"/>
      <c r="H39" s="20"/>
      <c r="I39" s="20"/>
      <c r="J39" s="44">
        <f t="shared" si="3"/>
      </c>
      <c r="K39" s="71"/>
      <c r="L39" s="19"/>
      <c r="M39" s="20"/>
      <c r="N39" s="20"/>
      <c r="O39" s="87">
        <f t="shared" si="4"/>
      </c>
      <c r="P39" s="36"/>
      <c r="Q39" s="21"/>
      <c r="R39" s="22"/>
      <c r="S39" s="22"/>
      <c r="T39" s="38"/>
      <c r="U39" s="134"/>
      <c r="V39" s="135"/>
      <c r="W39" s="135"/>
      <c r="X39" s="135"/>
      <c r="Y39" s="136"/>
    </row>
    <row r="40" spans="1:25" ht="19.5" customHeight="1">
      <c r="A40" s="183"/>
      <c r="B40" s="48">
        <f>IF(AND(ISNUMBER($P$2),ISNUMBER($R$2)),IF(MONTH(DATE($P$2,$R$2,ROW()-9))=$R$2,DATE($P$2,$R$2,ROW()-9),TRIM(BA40)),TRIM(BA40))</f>
      </c>
      <c r="C40" s="49">
        <f t="shared" si="1"/>
      </c>
      <c r="D40" s="34"/>
      <c r="E40" s="85">
        <f t="shared" si="2"/>
      </c>
      <c r="F40" s="71"/>
      <c r="G40" s="19"/>
      <c r="H40" s="20"/>
      <c r="I40" s="20"/>
      <c r="J40" s="44">
        <f t="shared" si="3"/>
      </c>
      <c r="K40" s="71"/>
      <c r="L40" s="19"/>
      <c r="M40" s="20"/>
      <c r="N40" s="20"/>
      <c r="O40" s="87">
        <f t="shared" si="4"/>
      </c>
      <c r="P40" s="36"/>
      <c r="Q40" s="21"/>
      <c r="R40" s="22"/>
      <c r="S40" s="22"/>
      <c r="T40" s="38"/>
      <c r="U40" s="134"/>
      <c r="V40" s="135"/>
      <c r="W40" s="135"/>
      <c r="X40" s="135"/>
      <c r="Y40" s="136"/>
    </row>
    <row r="41" spans="1:25" ht="19.5" customHeight="1">
      <c r="A41" s="153" t="s">
        <v>15</v>
      </c>
      <c r="B41" s="156" t="s">
        <v>45</v>
      </c>
      <c r="C41" s="157"/>
      <c r="D41" s="46">
        <f>IF(COUNTBLANK(D10:D40)=31,TRIM(AA41),AVERAGE(D10:D40))</f>
      </c>
      <c r="E41" s="85">
        <f>IF(COUNTBLANK(D10:D40)=31,TRIM(AB41),F41*1000/D41)</f>
      </c>
      <c r="F41" s="44">
        <f>IF(COUNTBLANK(F10:F40)=31,TRIM(AC41),AVERAGE(F10:F40))</f>
      </c>
      <c r="G41" s="158"/>
      <c r="H41" s="159"/>
      <c r="I41" s="160"/>
      <c r="J41" s="44">
        <f>IF(COUNTBLANK(D10:D40)=31,TRIM(AG41),K41*1000/D41)</f>
      </c>
      <c r="K41" s="44">
        <f>IF(COUNTBLANK(K10:K40)=31,TRIM(AH41),AVERAGE(K10:K40))</f>
      </c>
      <c r="L41" s="158"/>
      <c r="M41" s="159"/>
      <c r="N41" s="160"/>
      <c r="O41" s="87">
        <f>IF(COUNTBLANK(D10:D40)=31,TRIM(AL41),P41*1000/D41)</f>
      </c>
      <c r="P41" s="42">
        <f>IF(COUNTBLANK(P10:P40)=31,TRIM(AM41),AVERAGE(P10:P40))</f>
      </c>
      <c r="Q41" s="140" t="s">
        <v>65</v>
      </c>
      <c r="R41" s="141"/>
      <c r="S41" s="142"/>
      <c r="T41" s="43">
        <f>IF(COUNTBLANK(T10:T40)=31,TRIM(AQ41),SUM(T10:T40))</f>
      </c>
      <c r="U41" s="134"/>
      <c r="V41" s="135"/>
      <c r="W41" s="135"/>
      <c r="X41" s="135"/>
      <c r="Y41" s="136"/>
    </row>
    <row r="42" spans="1:25" ht="19.5" customHeight="1">
      <c r="A42" s="154"/>
      <c r="B42" s="124" t="s">
        <v>46</v>
      </c>
      <c r="C42" s="125"/>
      <c r="D42" s="34"/>
      <c r="E42" s="85">
        <f>IF(ISNUMBER(D42),(F42/D42)*1000,TRIM(AA42))</f>
      </c>
      <c r="F42" s="44">
        <f>IF(COUNTBLANK(F10:F40)=31,TRIM(AC42),MAX(F10:F40))</f>
      </c>
      <c r="G42" s="161"/>
      <c r="H42" s="162"/>
      <c r="I42" s="163"/>
      <c r="J42" s="44">
        <f>IF(ISNUMBER(D42),(K42/D42)*1000,TRIM(AA42))</f>
      </c>
      <c r="K42" s="59"/>
      <c r="L42" s="161"/>
      <c r="M42" s="162"/>
      <c r="N42" s="163"/>
      <c r="O42" s="87">
        <f>IF(ISNUMBER(D42),(P42/D42)*1000,TRIM(AA42))</f>
      </c>
      <c r="P42" s="62"/>
      <c r="Q42" s="143"/>
      <c r="R42" s="144"/>
      <c r="S42" s="144"/>
      <c r="T42" s="144"/>
      <c r="U42" s="134"/>
      <c r="V42" s="135"/>
      <c r="W42" s="135"/>
      <c r="X42" s="135"/>
      <c r="Y42" s="136"/>
    </row>
    <row r="43" spans="1:25" ht="19.5" customHeight="1">
      <c r="A43" s="154"/>
      <c r="B43" s="124" t="s">
        <v>47</v>
      </c>
      <c r="C43" s="125"/>
      <c r="D43" s="34"/>
      <c r="E43" s="85">
        <f>IF(ISNUMBER(D43),(F43/D43)*1000,TRIM(AA43))</f>
      </c>
      <c r="F43" s="59"/>
      <c r="G43" s="161"/>
      <c r="H43" s="162"/>
      <c r="I43" s="163"/>
      <c r="J43" s="44">
        <f>IF(ISNUMBER(D43),(K43/D43)*1000,TRIM(AA43))</f>
      </c>
      <c r="K43" s="44">
        <f>IF(COUNTBLANK(K10:K40)=31,TRIM(AH43),MAX(K10:K40))</f>
      </c>
      <c r="L43" s="161"/>
      <c r="M43" s="162"/>
      <c r="N43" s="163"/>
      <c r="O43" s="87">
        <f>IF(ISNUMBER(D43),(P43/D43)*1000,TRIM(AA43))</f>
      </c>
      <c r="P43" s="63"/>
      <c r="Q43" s="145"/>
      <c r="R43" s="146"/>
      <c r="S43" s="146"/>
      <c r="T43" s="146"/>
      <c r="U43" s="134"/>
      <c r="V43" s="135"/>
      <c r="W43" s="135"/>
      <c r="X43" s="135"/>
      <c r="Y43" s="136"/>
    </row>
    <row r="44" spans="1:25" ht="19.5" customHeight="1">
      <c r="A44" s="154"/>
      <c r="B44" s="124" t="s">
        <v>63</v>
      </c>
      <c r="C44" s="125"/>
      <c r="D44" s="34"/>
      <c r="E44" s="85">
        <f>IF(ISNUMBER(D44),(F44/D44)*1000,TRIM(AA44))</f>
      </c>
      <c r="F44" s="60"/>
      <c r="G44" s="161"/>
      <c r="H44" s="162"/>
      <c r="I44" s="163"/>
      <c r="J44" s="44">
        <f>IF(ISNUMBER(D44),(K44/D44)*1000,TRIM(AA44))</f>
      </c>
      <c r="K44" s="59"/>
      <c r="L44" s="161"/>
      <c r="M44" s="162"/>
      <c r="N44" s="163"/>
      <c r="O44" s="87">
        <f>IF(ISNUMBER(D44),(P44/D44)*1000,TRIM(AA44))</f>
      </c>
      <c r="P44" s="42">
        <f>IF(COUNTBLANK(P10:P40)=31,TRIM(AM44),MAX(P10:P40))</f>
      </c>
      <c r="Q44" s="145"/>
      <c r="R44" s="146"/>
      <c r="S44" s="146"/>
      <c r="T44" s="146"/>
      <c r="U44" s="134"/>
      <c r="V44" s="135"/>
      <c r="W44" s="135"/>
      <c r="X44" s="135"/>
      <c r="Y44" s="136"/>
    </row>
    <row r="45" spans="1:25" ht="19.5" customHeight="1" thickBot="1">
      <c r="A45" s="155"/>
      <c r="B45" s="126" t="s">
        <v>64</v>
      </c>
      <c r="C45" s="127"/>
      <c r="D45" s="47">
        <f>IF(COUNTBLANK(D10:D40)=31,TRIM(AA45),MAX(D10:D40))</f>
      </c>
      <c r="E45" s="86">
        <f>IF(ISNUMBER(D45),(F45/D45)*1000,TRIM(AA45))</f>
      </c>
      <c r="F45" s="61"/>
      <c r="G45" s="164"/>
      <c r="H45" s="165"/>
      <c r="I45" s="166"/>
      <c r="J45" s="66">
        <f>IF(ISNUMBER(D45),(K45/D45)*1000,TRIM(AA45))</f>
      </c>
      <c r="K45" s="61"/>
      <c r="L45" s="164"/>
      <c r="M45" s="165"/>
      <c r="N45" s="166"/>
      <c r="O45" s="88">
        <f>IF(ISNUMBER(D45),(P45/D45)*1000,TRIM(AA45))</f>
      </c>
      <c r="P45" s="64"/>
      <c r="Q45" s="147"/>
      <c r="R45" s="148"/>
      <c r="S45" s="148"/>
      <c r="T45" s="148"/>
      <c r="U45" s="137"/>
      <c r="V45" s="138"/>
      <c r="W45" s="138"/>
      <c r="X45" s="138"/>
      <c r="Y45" s="139"/>
    </row>
    <row r="46" spans="1:26" ht="12.75" thickTop="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sheetData>
  <sheetProtection sheet="1"/>
  <mergeCells count="73">
    <mergeCell ref="E2:F3"/>
    <mergeCell ref="K2:O3"/>
    <mergeCell ref="P2:P3"/>
    <mergeCell ref="Q2:Q3"/>
    <mergeCell ref="R2:R3"/>
    <mergeCell ref="S2:S3"/>
    <mergeCell ref="W3:Y3"/>
    <mergeCell ref="W4:Y4"/>
    <mergeCell ref="A8:A40"/>
    <mergeCell ref="B8:C9"/>
    <mergeCell ref="F8:I8"/>
    <mergeCell ref="K8:N8"/>
    <mergeCell ref="P8:S8"/>
    <mergeCell ref="T8:T9"/>
    <mergeCell ref="U8:Y9"/>
    <mergeCell ref="U10:U11"/>
    <mergeCell ref="V10:V11"/>
    <mergeCell ref="W10:W11"/>
    <mergeCell ref="X10:X11"/>
    <mergeCell ref="Y10:Y11"/>
    <mergeCell ref="U12:U13"/>
    <mergeCell ref="V12:V13"/>
    <mergeCell ref="W12:W13"/>
    <mergeCell ref="X12:X13"/>
    <mergeCell ref="Y12:Y13"/>
    <mergeCell ref="V14:V15"/>
    <mergeCell ref="W14:W15"/>
    <mergeCell ref="X14:X15"/>
    <mergeCell ref="Y14:Y15"/>
    <mergeCell ref="V16:V17"/>
    <mergeCell ref="W16:W17"/>
    <mergeCell ref="X16:X17"/>
    <mergeCell ref="Y16:Y17"/>
    <mergeCell ref="V18:V19"/>
    <mergeCell ref="W18:W19"/>
    <mergeCell ref="X18:X19"/>
    <mergeCell ref="Y18:Y19"/>
    <mergeCell ref="V20:V21"/>
    <mergeCell ref="W20:W21"/>
    <mergeCell ref="X20:X21"/>
    <mergeCell ref="Y20:Y21"/>
    <mergeCell ref="V22:V23"/>
    <mergeCell ref="W22:W23"/>
    <mergeCell ref="X22:X23"/>
    <mergeCell ref="Y22:Y23"/>
    <mergeCell ref="V24:V25"/>
    <mergeCell ref="W24:W25"/>
    <mergeCell ref="X24:X25"/>
    <mergeCell ref="Y24:Y25"/>
    <mergeCell ref="V26:V27"/>
    <mergeCell ref="W26:W27"/>
    <mergeCell ref="X26:X27"/>
    <mergeCell ref="Y26:Y27"/>
    <mergeCell ref="V28:V29"/>
    <mergeCell ref="W28:W29"/>
    <mergeCell ref="X28:X29"/>
    <mergeCell ref="Y28:Y29"/>
    <mergeCell ref="V30:V31"/>
    <mergeCell ref="W30:W31"/>
    <mergeCell ref="X30:X31"/>
    <mergeCell ref="Y30:Y31"/>
    <mergeCell ref="A41:A45"/>
    <mergeCell ref="B41:C41"/>
    <mergeCell ref="G41:I45"/>
    <mergeCell ref="L41:N45"/>
    <mergeCell ref="B42:C42"/>
    <mergeCell ref="B43:C43"/>
    <mergeCell ref="B44:C44"/>
    <mergeCell ref="B45:C45"/>
    <mergeCell ref="U32:Y32"/>
    <mergeCell ref="U33:Y45"/>
    <mergeCell ref="Q41:S41"/>
    <mergeCell ref="Q42:T45"/>
  </mergeCells>
  <conditionalFormatting sqref="F10:F40">
    <cfRule type="cellIs" priority="1" dxfId="0" operator="greaterThan" stopIfTrue="1">
      <formula>$W$7</formula>
    </cfRule>
  </conditionalFormatting>
  <conditionalFormatting sqref="K10:K40">
    <cfRule type="cellIs" priority="2" dxfId="0" operator="greaterThan" stopIfTrue="1">
      <formula>$X$7</formula>
    </cfRule>
  </conditionalFormatting>
  <conditionalFormatting sqref="P10:P40">
    <cfRule type="cellIs" priority="3" dxfId="0" operator="greaterThan" stopIfTrue="1">
      <formula>$Y$7</formula>
    </cfRule>
  </conditionalFormatting>
  <dataValidations count="15">
    <dataValidation allowBlank="1" showInputMessage="1" showErrorMessage="1" imeMode="on" sqref="W3:Y6"/>
    <dataValidation type="whole" allowBlank="1" showInputMessage="1" showErrorMessage="1" errorTitle="月の入力エラー" error="月を1～12の半角数字で入力してください。" sqref="R2">
      <formula1>1</formula1>
      <formula2>12</formula2>
    </dataValidation>
    <dataValidation type="whole" showErrorMessage="1" errorTitle="事業場番号の入力エラー" error="半角数字で1～9999の範囲で入力してください。" sqref="W2">
      <formula1>1</formula1>
      <formula2>9999</formula2>
    </dataValidation>
    <dataValidation type="whole" allowBlank="1" showInputMessage="1" showErrorMessage="1" errorTitle="特定施設の稼動の入力エラー" error="操業のとき｢1｣を記入してください。&#10;それ以外の値は無効です。" imeMode="off" sqref="T10:T40">
      <formula1>1</formula1>
      <formula2>1</formula2>
    </dataValidation>
    <dataValidation type="decimal" allowBlank="1" showInputMessage="1" showErrorMessage="1" errorTitle="BOD,CODの入力エラー" error="BOD,CODの入力は数値0～9999.9の範囲に制限されています。" imeMode="off" sqref="V26:Y26 V22:Y22 V16:Y16">
      <formula1>0</formula1>
      <formula2>9999.9</formula2>
    </dataValidation>
    <dataValidation type="whole" allowBlank="1" showInputMessage="1" showErrorMessage="1" errorTitle="水量の入力エラー" error="水量の入力は数値0～9,999,999の範囲に制限されています。" imeMode="off" sqref="D10:D40 D42:D44 V14:Y14 V24:Y24">
      <formula1>0</formula1>
      <formula2>99999999</formula2>
    </dataValidation>
    <dataValidation type="decimal" allowBlank="1" showInputMessage="1" showErrorMessage="1" errorTitle="T-N値の入力エラー" error="T-N値の入力は数値0～99999.9の範囲に制限されています。" imeMode="off" sqref="V18:Y18 V28:Y28">
      <formula1>0</formula1>
      <formula2>99999.9</formula2>
    </dataValidation>
    <dataValidation type="decimal" allowBlank="1" showInputMessage="1" showErrorMessage="1" errorTitle="T-P値の入力エラー" error="T-P値の入力は数値0～9,999.99の範囲に制限されています。" imeMode="off" sqref="V20:Y20 V30:Y30">
      <formula1>0</formula1>
      <formula2>9999.99</formula2>
    </dataValidation>
    <dataValidation type="decimal" allowBlank="1" showInputMessage="1" showErrorMessage="1" errorTitle="T-N値の入力エラー" error="T-N値の入力は数値0～99,999.9の範囲に制限されています。" imeMode="off" sqref="J10:J40 J42:J45">
      <formula1>0</formula1>
      <formula2>99999.9</formula2>
    </dataValidation>
    <dataValidation type="decimal" allowBlank="1" showInputMessage="1" showErrorMessage="1" errorTitle="COD値の入力エラー" error="COD値の入力は数値0～99,999.9の範囲に制限されています。" imeMode="off" sqref="F10:F40 F43:F45">
      <formula1>0</formula1>
      <formula2>99999.9</formula2>
    </dataValidation>
    <dataValidation type="decimal" allowBlank="1" showInputMessage="1" showErrorMessage="1" errorTitle="T-P値の入力エラー" error="T-P値の入力は数値0～9,999.9の範囲に制限されています。" imeMode="off" sqref="K10:K40 K42 K44:K45">
      <formula1>0</formula1>
      <formula2>9999.9</formula2>
    </dataValidation>
    <dataValidation type="decimal" allowBlank="1" showInputMessage="1" showErrorMessage="1" errorTitle="T-P負荷量の入力エラー" error="T-P負荷量の入力は数値0～9,999.99に制限されています。" imeMode="off" sqref="P10:P40 P42:P43 P45">
      <formula1>0</formula1>
      <formula2>9999.99</formula2>
    </dataValidation>
    <dataValidation allowBlank="1" showInputMessage="1" showErrorMessage="1" imeMode="hiragana" sqref="U33:Y33"/>
    <dataValidation allowBlank="1" showInputMessage="1" showErrorMessage="1" imeMode="off" sqref="W7:Y7"/>
    <dataValidation type="whole" showInputMessage="1" showErrorMessage="1" errorTitle="年の入力エラー" error="西暦４桁年を半角数字で入力してください。&#10;また、2001年～2020年以外もエラーになります。" sqref="P2:P3">
      <formula1>2001</formula1>
      <formula2>2050</formula2>
    </dataValidation>
  </dataValidations>
  <printOptions/>
  <pageMargins left="0.3937007874015748" right="0.3937007874015748" top="0.5905511811023623" bottom="0.3937007874015748" header="0.31496062992125984" footer="0.1968503937007874"/>
  <pageSetup horizontalDpi="600" verticalDpi="600" orientation="landscape" paperSize="9" scale="64" r:id="rId4"/>
  <drawing r:id="rId3"/>
  <legacyDrawing r:id="rId2"/>
</worksheet>
</file>

<file path=xl/worksheets/sheet5.xml><?xml version="1.0" encoding="utf-8"?>
<worksheet xmlns="http://schemas.openxmlformats.org/spreadsheetml/2006/main" xmlns:r="http://schemas.openxmlformats.org/officeDocument/2006/relationships">
  <dimension ref="A1:AA49"/>
  <sheetViews>
    <sheetView view="pageBreakPreview" zoomScale="70" zoomScaleSheetLayoutView="70" zoomScalePageLayoutView="0" workbookViewId="0" topLeftCell="A1">
      <selection activeCell="P2" sqref="P2:P3"/>
    </sheetView>
  </sheetViews>
  <sheetFormatPr defaultColWidth="12" defaultRowHeight="11.25"/>
  <cols>
    <col min="1" max="1" width="5.16015625" style="2" customWidth="1"/>
    <col min="2" max="3" width="10.83203125" style="2" customWidth="1"/>
    <col min="4" max="4" width="12.66015625" style="2" customWidth="1"/>
    <col min="5" max="5" width="13.83203125" style="2" customWidth="1"/>
    <col min="6" max="6" width="12.66015625" style="2" customWidth="1"/>
    <col min="7" max="9" width="5.83203125" style="2" customWidth="1"/>
    <col min="10" max="10" width="13.83203125" style="2" customWidth="1"/>
    <col min="11" max="11" width="12.66015625" style="2" customWidth="1"/>
    <col min="12" max="14" width="5.83203125" style="2" customWidth="1"/>
    <col min="15" max="15" width="13.83203125" style="2" customWidth="1"/>
    <col min="16" max="16" width="12.66015625" style="2" customWidth="1"/>
    <col min="17" max="19" width="5.83203125" style="2" customWidth="1"/>
    <col min="20" max="20" width="12.66015625" style="2" customWidth="1"/>
    <col min="21" max="21" width="18.83203125" style="2" customWidth="1"/>
    <col min="22" max="25" width="14" style="2" customWidth="1"/>
    <col min="26" max="26" width="12" style="2" customWidth="1"/>
    <col min="27" max="27" width="12" style="9" customWidth="1"/>
    <col min="28" max="16384" width="12" style="2" customWidth="1"/>
  </cols>
  <sheetData>
    <row r="1" spans="1:21" ht="19.5" customHeight="1">
      <c r="A1" s="11" t="s">
        <v>5</v>
      </c>
      <c r="B1" s="11"/>
      <c r="U1" s="58"/>
    </row>
    <row r="2" spans="1:26" ht="19.5" customHeight="1">
      <c r="A2" s="10"/>
      <c r="B2" s="10"/>
      <c r="C2" s="10"/>
      <c r="D2" s="10"/>
      <c r="E2" s="197" t="s">
        <v>0</v>
      </c>
      <c r="F2" s="197"/>
      <c r="H2" s="12"/>
      <c r="I2" s="12"/>
      <c r="J2" s="12"/>
      <c r="K2" s="198" t="s">
        <v>6</v>
      </c>
      <c r="L2" s="198"/>
      <c r="M2" s="198"/>
      <c r="N2" s="198"/>
      <c r="O2" s="198"/>
      <c r="P2" s="199"/>
      <c r="Q2" s="200" t="s">
        <v>7</v>
      </c>
      <c r="R2" s="202">
        <v>6</v>
      </c>
      <c r="S2" s="200" t="s">
        <v>8</v>
      </c>
      <c r="T2" s="10"/>
      <c r="U2" s="10"/>
      <c r="V2" s="39" t="s">
        <v>2</v>
      </c>
      <c r="W2" s="84"/>
      <c r="X2" s="72"/>
      <c r="Y2" s="72"/>
      <c r="Z2" s="10"/>
    </row>
    <row r="3" spans="1:25" ht="19.5" customHeight="1">
      <c r="A3" s="10"/>
      <c r="B3" s="10"/>
      <c r="C3" s="10"/>
      <c r="D3" s="10"/>
      <c r="E3" s="197"/>
      <c r="F3" s="197"/>
      <c r="H3" s="12"/>
      <c r="I3" s="12"/>
      <c r="J3" s="12"/>
      <c r="K3" s="198"/>
      <c r="L3" s="198"/>
      <c r="M3" s="198"/>
      <c r="N3" s="198"/>
      <c r="O3" s="198"/>
      <c r="P3" s="199"/>
      <c r="Q3" s="200"/>
      <c r="R3" s="202"/>
      <c r="S3" s="200"/>
      <c r="T3" s="10"/>
      <c r="U3" s="10"/>
      <c r="V3" s="40" t="s">
        <v>9</v>
      </c>
      <c r="W3" s="181"/>
      <c r="X3" s="181"/>
      <c r="Y3" s="181"/>
    </row>
    <row r="4" spans="1:25" ht="19.5" customHeight="1">
      <c r="A4" s="10"/>
      <c r="B4" s="10"/>
      <c r="C4" s="10"/>
      <c r="D4" s="10"/>
      <c r="E4" s="10"/>
      <c r="F4" s="10"/>
      <c r="G4" s="10"/>
      <c r="H4" s="10"/>
      <c r="I4" s="10"/>
      <c r="J4" s="10"/>
      <c r="K4" s="10"/>
      <c r="L4" s="10"/>
      <c r="M4" s="10"/>
      <c r="N4" s="10"/>
      <c r="O4" s="10"/>
      <c r="P4" s="10"/>
      <c r="Q4" s="10"/>
      <c r="R4" s="10"/>
      <c r="S4" s="10"/>
      <c r="T4" s="10"/>
      <c r="U4" s="10"/>
      <c r="V4" s="73" t="s">
        <v>10</v>
      </c>
      <c r="W4" s="181"/>
      <c r="X4" s="181"/>
      <c r="Y4" s="181"/>
    </row>
    <row r="5" spans="1:25" ht="12" customHeight="1">
      <c r="A5" s="10"/>
      <c r="B5" s="10"/>
      <c r="C5" s="10"/>
      <c r="D5" s="10"/>
      <c r="E5" s="10"/>
      <c r="F5" s="10"/>
      <c r="G5" s="10"/>
      <c r="H5" s="10"/>
      <c r="I5" s="10"/>
      <c r="J5" s="10"/>
      <c r="K5" s="10"/>
      <c r="L5" s="10"/>
      <c r="M5" s="10"/>
      <c r="N5" s="10"/>
      <c r="O5" s="10"/>
      <c r="P5" s="10"/>
      <c r="Q5" s="10"/>
      <c r="R5" s="10"/>
      <c r="S5" s="10"/>
      <c r="T5" s="10"/>
      <c r="U5" s="10"/>
      <c r="V5" s="75"/>
      <c r="W5" s="76"/>
      <c r="X5" s="76"/>
      <c r="Y5" s="77"/>
    </row>
    <row r="6" spans="1:25" ht="19.5" customHeight="1">
      <c r="A6" s="10"/>
      <c r="B6" s="10"/>
      <c r="C6" s="10"/>
      <c r="D6" s="10"/>
      <c r="E6" s="10"/>
      <c r="F6" s="10"/>
      <c r="G6" s="10"/>
      <c r="H6" s="10"/>
      <c r="I6" s="10"/>
      <c r="J6" s="10"/>
      <c r="K6" s="10"/>
      <c r="L6" s="10"/>
      <c r="M6" s="10"/>
      <c r="N6" s="10"/>
      <c r="O6" s="10"/>
      <c r="P6" s="10"/>
      <c r="Q6" s="10"/>
      <c r="R6" s="10"/>
      <c r="S6" s="10"/>
      <c r="T6" s="10"/>
      <c r="U6" s="10"/>
      <c r="V6" s="39" t="s">
        <v>108</v>
      </c>
      <c r="W6" s="74" t="s">
        <v>114</v>
      </c>
      <c r="X6" s="74" t="s">
        <v>115</v>
      </c>
      <c r="Y6" s="74" t="s">
        <v>116</v>
      </c>
    </row>
    <row r="7" spans="1:25" ht="19.5" customHeight="1" thickBot="1">
      <c r="A7" s="10"/>
      <c r="B7" s="10"/>
      <c r="C7" s="10"/>
      <c r="D7" s="10"/>
      <c r="E7" s="10"/>
      <c r="F7" s="10"/>
      <c r="G7" s="10"/>
      <c r="H7" s="10"/>
      <c r="I7" s="10"/>
      <c r="J7" s="10"/>
      <c r="K7" s="10"/>
      <c r="L7" s="10"/>
      <c r="M7" s="10"/>
      <c r="N7" s="10"/>
      <c r="O7" s="10"/>
      <c r="P7" s="10"/>
      <c r="Q7" s="10"/>
      <c r="R7" s="10"/>
      <c r="S7" s="10"/>
      <c r="T7" s="10"/>
      <c r="U7" s="10"/>
      <c r="V7" s="78" t="s">
        <v>109</v>
      </c>
      <c r="W7" s="83"/>
      <c r="X7" s="83"/>
      <c r="Y7" s="83"/>
    </row>
    <row r="8" spans="1:25" ht="19.5" customHeight="1" thickTop="1">
      <c r="A8" s="182" t="s">
        <v>27</v>
      </c>
      <c r="B8" s="184" t="s">
        <v>31</v>
      </c>
      <c r="C8" s="185"/>
      <c r="D8" s="13" t="s">
        <v>32</v>
      </c>
      <c r="E8" s="13" t="s">
        <v>78</v>
      </c>
      <c r="F8" s="184" t="s">
        <v>75</v>
      </c>
      <c r="G8" s="188"/>
      <c r="H8" s="188"/>
      <c r="I8" s="185"/>
      <c r="J8" s="13" t="s">
        <v>79</v>
      </c>
      <c r="K8" s="184" t="s">
        <v>76</v>
      </c>
      <c r="L8" s="188"/>
      <c r="M8" s="188"/>
      <c r="N8" s="185"/>
      <c r="O8" s="13" t="s">
        <v>80</v>
      </c>
      <c r="P8" s="184" t="s">
        <v>77</v>
      </c>
      <c r="Q8" s="188"/>
      <c r="R8" s="188"/>
      <c r="S8" s="189"/>
      <c r="T8" s="190" t="s">
        <v>33</v>
      </c>
      <c r="U8" s="192" t="s">
        <v>29</v>
      </c>
      <c r="V8" s="188"/>
      <c r="W8" s="188"/>
      <c r="X8" s="188"/>
      <c r="Y8" s="193"/>
    </row>
    <row r="9" spans="1:25" ht="19.5" customHeight="1">
      <c r="A9" s="154"/>
      <c r="B9" s="186"/>
      <c r="C9" s="187"/>
      <c r="D9" s="14" t="s">
        <v>11</v>
      </c>
      <c r="E9" s="14" t="s">
        <v>12</v>
      </c>
      <c r="F9" s="15" t="s">
        <v>13</v>
      </c>
      <c r="G9" s="17"/>
      <c r="H9" s="18"/>
      <c r="I9" s="18"/>
      <c r="J9" s="14" t="s">
        <v>12</v>
      </c>
      <c r="K9" s="15" t="s">
        <v>13</v>
      </c>
      <c r="L9" s="17"/>
      <c r="M9" s="18"/>
      <c r="N9" s="18"/>
      <c r="O9" s="14" t="s">
        <v>12</v>
      </c>
      <c r="P9" s="15" t="s">
        <v>13</v>
      </c>
      <c r="Q9" s="17"/>
      <c r="R9" s="18"/>
      <c r="S9" s="18"/>
      <c r="T9" s="191"/>
      <c r="U9" s="194"/>
      <c r="V9" s="195"/>
      <c r="W9" s="195"/>
      <c r="X9" s="195"/>
      <c r="Y9" s="196"/>
    </row>
    <row r="10" spans="1:25" ht="19.5" customHeight="1">
      <c r="A10" s="154"/>
      <c r="B10" s="48">
        <f aca="true" t="shared" si="0" ref="B10:B37">IF(AND(ISNUMBER($P$2),ISNUMBER($R$2)),DATE($P$2,$R$2,ROW()-9),TRIM(BA10))</f>
      </c>
      <c r="C10" s="49">
        <f aca="true" t="shared" si="1" ref="C10:C40">IF(ISNUMBER(B10),"（"&amp;IF(WEEKDAY(B10)=1,"日",IF(WEEKDAY(B10)=2,"月",IF(WEEKDAY(B10)=3,"火",IF(WEEKDAY(B10)=4,"水",IF(WEEKDAY(B10)=5,"木",IF(WEEKDAY(B10)=6,"金","土"))))))&amp;"）",TRIM(BB10))</f>
      </c>
      <c r="D10" s="34"/>
      <c r="E10" s="85">
        <f aca="true" t="shared" si="2" ref="E10:E40">IF(ISNUMBER(D10),(F10/D10)*1000,TRIM(AA10))</f>
      </c>
      <c r="F10" s="71"/>
      <c r="G10" s="19"/>
      <c r="H10" s="20"/>
      <c r="I10" s="20"/>
      <c r="J10" s="44">
        <f aca="true" t="shared" si="3" ref="J10:J40">IF(ISNUMBER(D10),(K10/D10)*1000,TRIM(AA10))</f>
      </c>
      <c r="K10" s="71"/>
      <c r="L10" s="19"/>
      <c r="M10" s="20"/>
      <c r="N10" s="20"/>
      <c r="O10" s="87">
        <f aca="true" t="shared" si="4" ref="O10:O40">IF(ISNUMBER(D10),(P10/D10)*1000,TRIM(AA10))</f>
      </c>
      <c r="P10" s="36"/>
      <c r="Q10" s="21"/>
      <c r="R10" s="22"/>
      <c r="S10" s="22"/>
      <c r="T10" s="38"/>
      <c r="U10" s="179" t="s">
        <v>34</v>
      </c>
      <c r="V10" s="175"/>
      <c r="W10" s="175"/>
      <c r="X10" s="175"/>
      <c r="Y10" s="177"/>
    </row>
    <row r="11" spans="1:25" ht="19.5" customHeight="1">
      <c r="A11" s="154"/>
      <c r="B11" s="48">
        <f t="shared" si="0"/>
      </c>
      <c r="C11" s="49">
        <f t="shared" si="1"/>
      </c>
      <c r="D11" s="34"/>
      <c r="E11" s="85">
        <f t="shared" si="2"/>
      </c>
      <c r="F11" s="71"/>
      <c r="G11" s="19"/>
      <c r="H11" s="20"/>
      <c r="I11" s="20"/>
      <c r="J11" s="44">
        <f t="shared" si="3"/>
      </c>
      <c r="K11" s="71"/>
      <c r="L11" s="19" t="s">
        <v>92</v>
      </c>
      <c r="M11" s="20"/>
      <c r="N11" s="20"/>
      <c r="O11" s="87">
        <f t="shared" si="4"/>
      </c>
      <c r="P11" s="36"/>
      <c r="Q11" s="21"/>
      <c r="R11" s="22"/>
      <c r="S11" s="22"/>
      <c r="T11" s="38"/>
      <c r="U11" s="180"/>
      <c r="V11" s="176"/>
      <c r="W11" s="176"/>
      <c r="X11" s="176"/>
      <c r="Y11" s="178"/>
    </row>
    <row r="12" spans="1:25" ht="19.5" customHeight="1">
      <c r="A12" s="154"/>
      <c r="B12" s="48">
        <f t="shared" si="0"/>
      </c>
      <c r="C12" s="49">
        <f t="shared" si="1"/>
      </c>
      <c r="D12" s="34"/>
      <c r="E12" s="85">
        <f t="shared" si="2"/>
      </c>
      <c r="F12" s="71"/>
      <c r="G12" s="19"/>
      <c r="H12" s="20"/>
      <c r="I12" s="20"/>
      <c r="J12" s="44">
        <f t="shared" si="3"/>
      </c>
      <c r="K12" s="71"/>
      <c r="L12" s="19"/>
      <c r="M12" s="20"/>
      <c r="N12" s="20"/>
      <c r="O12" s="87">
        <f t="shared" si="4"/>
      </c>
      <c r="P12" s="36"/>
      <c r="Q12" s="21"/>
      <c r="R12" s="22"/>
      <c r="S12" s="22"/>
      <c r="T12" s="38"/>
      <c r="U12" s="179" t="s">
        <v>35</v>
      </c>
      <c r="V12" s="175"/>
      <c r="W12" s="175"/>
      <c r="X12" s="175"/>
      <c r="Y12" s="177"/>
    </row>
    <row r="13" spans="1:25" ht="19.5" customHeight="1">
      <c r="A13" s="154"/>
      <c r="B13" s="48">
        <f t="shared" si="0"/>
      </c>
      <c r="C13" s="49">
        <f t="shared" si="1"/>
      </c>
      <c r="D13" s="34"/>
      <c r="E13" s="85">
        <f t="shared" si="2"/>
      </c>
      <c r="F13" s="71"/>
      <c r="G13" s="19"/>
      <c r="H13" s="20"/>
      <c r="I13" s="20"/>
      <c r="J13" s="44">
        <f t="shared" si="3"/>
      </c>
      <c r="K13" s="71"/>
      <c r="L13" s="19"/>
      <c r="M13" s="20"/>
      <c r="N13" s="20"/>
      <c r="O13" s="87">
        <f t="shared" si="4"/>
      </c>
      <c r="P13" s="36"/>
      <c r="Q13" s="21"/>
      <c r="R13" s="22"/>
      <c r="S13" s="22"/>
      <c r="T13" s="38"/>
      <c r="U13" s="180"/>
      <c r="V13" s="176"/>
      <c r="W13" s="176"/>
      <c r="X13" s="176"/>
      <c r="Y13" s="178"/>
    </row>
    <row r="14" spans="1:25" ht="19.5" customHeight="1">
      <c r="A14" s="154"/>
      <c r="B14" s="48">
        <f t="shared" si="0"/>
      </c>
      <c r="C14" s="49">
        <f t="shared" si="1"/>
      </c>
      <c r="D14" s="34"/>
      <c r="E14" s="85">
        <f t="shared" si="2"/>
      </c>
      <c r="F14" s="71"/>
      <c r="G14" s="19"/>
      <c r="H14" s="20"/>
      <c r="I14" s="20"/>
      <c r="J14" s="44">
        <f t="shared" si="3"/>
      </c>
      <c r="K14" s="71"/>
      <c r="L14" s="19"/>
      <c r="M14" s="20"/>
      <c r="N14" s="20"/>
      <c r="O14" s="87">
        <f t="shared" si="4"/>
      </c>
      <c r="P14" s="36"/>
      <c r="Q14" s="21"/>
      <c r="R14" s="22"/>
      <c r="S14" s="22"/>
      <c r="T14" s="38"/>
      <c r="U14" s="50" t="s">
        <v>36</v>
      </c>
      <c r="V14" s="171"/>
      <c r="W14" s="171"/>
      <c r="X14" s="171"/>
      <c r="Y14" s="173"/>
    </row>
    <row r="15" spans="1:25" ht="19.5" customHeight="1">
      <c r="A15" s="154"/>
      <c r="B15" s="48">
        <f t="shared" si="0"/>
      </c>
      <c r="C15" s="49">
        <f t="shared" si="1"/>
      </c>
      <c r="D15" s="34"/>
      <c r="E15" s="85">
        <f t="shared" si="2"/>
      </c>
      <c r="F15" s="71"/>
      <c r="G15" s="19"/>
      <c r="H15" s="20"/>
      <c r="I15" s="20"/>
      <c r="J15" s="44">
        <f t="shared" si="3"/>
      </c>
      <c r="K15" s="71"/>
      <c r="L15" s="19"/>
      <c r="M15" s="20"/>
      <c r="N15" s="20"/>
      <c r="O15" s="87">
        <f t="shared" si="4"/>
      </c>
      <c r="P15" s="36"/>
      <c r="Q15" s="21"/>
      <c r="R15" s="22"/>
      <c r="S15" s="22"/>
      <c r="T15" s="38"/>
      <c r="U15" s="51" t="s">
        <v>48</v>
      </c>
      <c r="V15" s="172"/>
      <c r="W15" s="172"/>
      <c r="X15" s="172"/>
      <c r="Y15" s="174"/>
    </row>
    <row r="16" spans="1:25" ht="19.5" customHeight="1">
      <c r="A16" s="154"/>
      <c r="B16" s="48">
        <f t="shared" si="0"/>
      </c>
      <c r="C16" s="49">
        <f t="shared" si="1"/>
      </c>
      <c r="D16" s="34"/>
      <c r="E16" s="85">
        <f t="shared" si="2"/>
      </c>
      <c r="F16" s="71"/>
      <c r="G16" s="19"/>
      <c r="H16" s="20"/>
      <c r="I16" s="20"/>
      <c r="J16" s="44">
        <f t="shared" si="3"/>
      </c>
      <c r="K16" s="71"/>
      <c r="L16" s="19"/>
      <c r="M16" s="20"/>
      <c r="N16" s="20"/>
      <c r="O16" s="87">
        <f t="shared" si="4"/>
      </c>
      <c r="P16" s="36"/>
      <c r="Q16" s="21"/>
      <c r="R16" s="22"/>
      <c r="S16" s="22"/>
      <c r="T16" s="38"/>
      <c r="U16" s="52" t="s">
        <v>93</v>
      </c>
      <c r="V16" s="167"/>
      <c r="W16" s="167"/>
      <c r="X16" s="167"/>
      <c r="Y16" s="169"/>
    </row>
    <row r="17" spans="1:25" ht="19.5" customHeight="1">
      <c r="A17" s="154"/>
      <c r="B17" s="48">
        <f t="shared" si="0"/>
      </c>
      <c r="C17" s="49">
        <f t="shared" si="1"/>
      </c>
      <c r="D17" s="34"/>
      <c r="E17" s="85">
        <f t="shared" si="2"/>
      </c>
      <c r="F17" s="71"/>
      <c r="G17" s="19"/>
      <c r="H17" s="20"/>
      <c r="I17" s="20"/>
      <c r="J17" s="44">
        <f t="shared" si="3"/>
      </c>
      <c r="K17" s="71"/>
      <c r="L17" s="19"/>
      <c r="M17" s="20"/>
      <c r="N17" s="20"/>
      <c r="O17" s="87">
        <f t="shared" si="4"/>
      </c>
      <c r="P17" s="36"/>
      <c r="Q17" s="21"/>
      <c r="R17" s="22"/>
      <c r="S17" s="22"/>
      <c r="T17" s="38"/>
      <c r="U17" s="51" t="s">
        <v>94</v>
      </c>
      <c r="V17" s="168"/>
      <c r="W17" s="168"/>
      <c r="X17" s="168"/>
      <c r="Y17" s="170"/>
    </row>
    <row r="18" spans="1:25" ht="19.5" customHeight="1">
      <c r="A18" s="154"/>
      <c r="B18" s="48">
        <f t="shared" si="0"/>
      </c>
      <c r="C18" s="49">
        <f t="shared" si="1"/>
      </c>
      <c r="D18" s="34"/>
      <c r="E18" s="85">
        <f t="shared" si="2"/>
      </c>
      <c r="F18" s="71"/>
      <c r="G18" s="19"/>
      <c r="H18" s="20"/>
      <c r="I18" s="20"/>
      <c r="J18" s="44">
        <f t="shared" si="3"/>
      </c>
      <c r="K18" s="71"/>
      <c r="L18" s="19"/>
      <c r="M18" s="20"/>
      <c r="N18" s="20"/>
      <c r="O18" s="87">
        <f t="shared" si="4"/>
      </c>
      <c r="P18" s="36"/>
      <c r="Q18" s="21"/>
      <c r="R18" s="22"/>
      <c r="S18" s="22"/>
      <c r="T18" s="38"/>
      <c r="U18" s="52" t="s">
        <v>95</v>
      </c>
      <c r="V18" s="167"/>
      <c r="W18" s="167"/>
      <c r="X18" s="167"/>
      <c r="Y18" s="169"/>
    </row>
    <row r="19" spans="1:25" ht="19.5" customHeight="1">
      <c r="A19" s="154"/>
      <c r="B19" s="48">
        <f t="shared" si="0"/>
      </c>
      <c r="C19" s="49">
        <f t="shared" si="1"/>
      </c>
      <c r="D19" s="34"/>
      <c r="E19" s="85">
        <f t="shared" si="2"/>
      </c>
      <c r="F19" s="71"/>
      <c r="G19" s="19"/>
      <c r="H19" s="20"/>
      <c r="I19" s="20"/>
      <c r="J19" s="44">
        <f t="shared" si="3"/>
      </c>
      <c r="K19" s="71"/>
      <c r="L19" s="19"/>
      <c r="M19" s="20"/>
      <c r="N19" s="20"/>
      <c r="O19" s="87">
        <f t="shared" si="4"/>
      </c>
      <c r="P19" s="36"/>
      <c r="Q19" s="21"/>
      <c r="R19" s="22"/>
      <c r="S19" s="22"/>
      <c r="T19" s="38"/>
      <c r="U19" s="51" t="s">
        <v>94</v>
      </c>
      <c r="V19" s="168"/>
      <c r="W19" s="168"/>
      <c r="X19" s="168"/>
      <c r="Y19" s="170"/>
    </row>
    <row r="20" spans="1:25" ht="19.5" customHeight="1">
      <c r="A20" s="154"/>
      <c r="B20" s="48">
        <f t="shared" si="0"/>
      </c>
      <c r="C20" s="49">
        <f t="shared" si="1"/>
      </c>
      <c r="D20" s="34"/>
      <c r="E20" s="85">
        <f t="shared" si="2"/>
      </c>
      <c r="F20" s="71"/>
      <c r="G20" s="19"/>
      <c r="H20" s="20"/>
      <c r="I20" s="20"/>
      <c r="J20" s="44">
        <f t="shared" si="3"/>
      </c>
      <c r="K20" s="71"/>
      <c r="L20" s="19"/>
      <c r="M20" s="20"/>
      <c r="N20" s="20"/>
      <c r="O20" s="87">
        <f t="shared" si="4"/>
      </c>
      <c r="P20" s="36"/>
      <c r="Q20" s="21"/>
      <c r="R20" s="22"/>
      <c r="S20" s="22"/>
      <c r="T20" s="38"/>
      <c r="U20" s="52" t="s">
        <v>96</v>
      </c>
      <c r="V20" s="167"/>
      <c r="W20" s="167"/>
      <c r="X20" s="167"/>
      <c r="Y20" s="169"/>
    </row>
    <row r="21" spans="1:25" ht="19.5" customHeight="1">
      <c r="A21" s="154"/>
      <c r="B21" s="48">
        <f t="shared" si="0"/>
      </c>
      <c r="C21" s="49">
        <f t="shared" si="1"/>
      </c>
      <c r="D21" s="34"/>
      <c r="E21" s="85">
        <f t="shared" si="2"/>
      </c>
      <c r="F21" s="71"/>
      <c r="G21" s="19"/>
      <c r="H21" s="20"/>
      <c r="I21" s="20"/>
      <c r="J21" s="44">
        <f t="shared" si="3"/>
      </c>
      <c r="K21" s="71"/>
      <c r="L21" s="19"/>
      <c r="M21" s="20"/>
      <c r="N21" s="20"/>
      <c r="O21" s="87">
        <f t="shared" si="4"/>
      </c>
      <c r="P21" s="36"/>
      <c r="Q21" s="21"/>
      <c r="R21" s="22"/>
      <c r="S21" s="22"/>
      <c r="T21" s="38"/>
      <c r="U21" s="51" t="s">
        <v>94</v>
      </c>
      <c r="V21" s="168"/>
      <c r="W21" s="168"/>
      <c r="X21" s="168"/>
      <c r="Y21" s="170"/>
    </row>
    <row r="22" spans="1:25" ht="19.5" customHeight="1">
      <c r="A22" s="154"/>
      <c r="B22" s="48">
        <f t="shared" si="0"/>
      </c>
      <c r="C22" s="49">
        <f t="shared" si="1"/>
      </c>
      <c r="D22" s="34"/>
      <c r="E22" s="85">
        <f t="shared" si="2"/>
      </c>
      <c r="F22" s="71"/>
      <c r="G22" s="19"/>
      <c r="H22" s="20"/>
      <c r="I22" s="20"/>
      <c r="J22" s="44">
        <f t="shared" si="3"/>
      </c>
      <c r="K22" s="71"/>
      <c r="L22" s="19"/>
      <c r="M22" s="20"/>
      <c r="N22" s="20"/>
      <c r="O22" s="87">
        <f t="shared" si="4"/>
      </c>
      <c r="P22" s="36"/>
      <c r="Q22" s="21"/>
      <c r="R22" s="22"/>
      <c r="S22" s="22"/>
      <c r="T22" s="38"/>
      <c r="U22" s="52" t="s">
        <v>97</v>
      </c>
      <c r="V22" s="171"/>
      <c r="W22" s="171"/>
      <c r="X22" s="171"/>
      <c r="Y22" s="173"/>
    </row>
    <row r="23" spans="1:25" ht="19.5" customHeight="1">
      <c r="A23" s="154"/>
      <c r="B23" s="48">
        <f t="shared" si="0"/>
      </c>
      <c r="C23" s="49">
        <f t="shared" si="1"/>
      </c>
      <c r="D23" s="34"/>
      <c r="E23" s="85">
        <f t="shared" si="2"/>
      </c>
      <c r="F23" s="71"/>
      <c r="G23" s="19"/>
      <c r="H23" s="20"/>
      <c r="I23" s="20"/>
      <c r="J23" s="44">
        <f t="shared" si="3"/>
      </c>
      <c r="K23" s="71"/>
      <c r="L23" s="19"/>
      <c r="M23" s="20"/>
      <c r="N23" s="20"/>
      <c r="O23" s="87">
        <f t="shared" si="4"/>
      </c>
      <c r="P23" s="36"/>
      <c r="Q23" s="21"/>
      <c r="R23" s="22"/>
      <c r="S23" s="22"/>
      <c r="T23" s="38"/>
      <c r="U23" s="51" t="s">
        <v>94</v>
      </c>
      <c r="V23" s="172"/>
      <c r="W23" s="172"/>
      <c r="X23" s="172"/>
      <c r="Y23" s="174"/>
    </row>
    <row r="24" spans="1:25" ht="19.5" customHeight="1">
      <c r="A24" s="154"/>
      <c r="B24" s="48">
        <f t="shared" si="0"/>
      </c>
      <c r="C24" s="49">
        <f t="shared" si="1"/>
      </c>
      <c r="D24" s="34"/>
      <c r="E24" s="85">
        <f t="shared" si="2"/>
      </c>
      <c r="F24" s="71"/>
      <c r="G24" s="19"/>
      <c r="H24" s="20"/>
      <c r="I24" s="20"/>
      <c r="J24" s="44">
        <f t="shared" si="3"/>
      </c>
      <c r="K24" s="71"/>
      <c r="L24" s="19"/>
      <c r="M24" s="20"/>
      <c r="N24" s="20"/>
      <c r="O24" s="87">
        <f t="shared" si="4"/>
      </c>
      <c r="P24" s="36"/>
      <c r="Q24" s="21"/>
      <c r="R24" s="22"/>
      <c r="S24" s="22"/>
      <c r="T24" s="38"/>
      <c r="U24" s="50" t="s">
        <v>41</v>
      </c>
      <c r="V24" s="171"/>
      <c r="W24" s="171"/>
      <c r="X24" s="171"/>
      <c r="Y24" s="173"/>
    </row>
    <row r="25" spans="1:25" ht="19.5" customHeight="1">
      <c r="A25" s="154"/>
      <c r="B25" s="48">
        <f t="shared" si="0"/>
      </c>
      <c r="C25" s="49">
        <f t="shared" si="1"/>
      </c>
      <c r="D25" s="34"/>
      <c r="E25" s="85">
        <f t="shared" si="2"/>
      </c>
      <c r="F25" s="71"/>
      <c r="G25" s="19"/>
      <c r="H25" s="20"/>
      <c r="I25" s="20"/>
      <c r="J25" s="44">
        <f t="shared" si="3"/>
      </c>
      <c r="K25" s="71"/>
      <c r="L25" s="19"/>
      <c r="M25" s="20"/>
      <c r="N25" s="20"/>
      <c r="O25" s="87">
        <f t="shared" si="4"/>
      </c>
      <c r="P25" s="36"/>
      <c r="Q25" s="21"/>
      <c r="R25" s="22"/>
      <c r="S25" s="22"/>
      <c r="T25" s="38"/>
      <c r="U25" s="51" t="s">
        <v>50</v>
      </c>
      <c r="V25" s="172"/>
      <c r="W25" s="172"/>
      <c r="X25" s="172"/>
      <c r="Y25" s="174"/>
    </row>
    <row r="26" spans="1:25" ht="19.5" customHeight="1">
      <c r="A26" s="154"/>
      <c r="B26" s="48">
        <f t="shared" si="0"/>
      </c>
      <c r="C26" s="49">
        <f t="shared" si="1"/>
      </c>
      <c r="D26" s="34"/>
      <c r="E26" s="85">
        <f t="shared" si="2"/>
      </c>
      <c r="F26" s="71"/>
      <c r="G26" s="19"/>
      <c r="H26" s="20"/>
      <c r="I26" s="20"/>
      <c r="J26" s="44">
        <f t="shared" si="3"/>
      </c>
      <c r="K26" s="71"/>
      <c r="L26" s="19"/>
      <c r="M26" s="20"/>
      <c r="N26" s="20"/>
      <c r="O26" s="87">
        <f t="shared" si="4"/>
      </c>
      <c r="P26" s="36"/>
      <c r="Q26" s="21"/>
      <c r="R26" s="22"/>
      <c r="S26" s="22"/>
      <c r="T26" s="38"/>
      <c r="U26" s="52" t="s">
        <v>42</v>
      </c>
      <c r="V26" s="167"/>
      <c r="W26" s="167"/>
      <c r="X26" s="167"/>
      <c r="Y26" s="169"/>
    </row>
    <row r="27" spans="1:25" ht="19.5" customHeight="1">
      <c r="A27" s="154"/>
      <c r="B27" s="48">
        <f t="shared" si="0"/>
      </c>
      <c r="C27" s="49">
        <f t="shared" si="1"/>
      </c>
      <c r="D27" s="34"/>
      <c r="E27" s="85">
        <f t="shared" si="2"/>
      </c>
      <c r="F27" s="71"/>
      <c r="G27" s="19"/>
      <c r="H27" s="20"/>
      <c r="I27" s="20"/>
      <c r="J27" s="44">
        <f t="shared" si="3"/>
      </c>
      <c r="K27" s="71"/>
      <c r="L27" s="19"/>
      <c r="M27" s="20"/>
      <c r="N27" s="20"/>
      <c r="O27" s="87">
        <f t="shared" si="4"/>
      </c>
      <c r="P27" s="36"/>
      <c r="Q27" s="21"/>
      <c r="R27" s="22"/>
      <c r="S27" s="22"/>
      <c r="T27" s="38"/>
      <c r="U27" s="51" t="s">
        <v>98</v>
      </c>
      <c r="V27" s="168"/>
      <c r="W27" s="168"/>
      <c r="X27" s="168"/>
      <c r="Y27" s="170"/>
    </row>
    <row r="28" spans="1:25" ht="19.5" customHeight="1">
      <c r="A28" s="154"/>
      <c r="B28" s="48">
        <f t="shared" si="0"/>
      </c>
      <c r="C28" s="49">
        <f t="shared" si="1"/>
      </c>
      <c r="D28" s="34"/>
      <c r="E28" s="85">
        <f t="shared" si="2"/>
      </c>
      <c r="F28" s="71"/>
      <c r="G28" s="19"/>
      <c r="H28" s="20"/>
      <c r="I28" s="20"/>
      <c r="J28" s="44">
        <f t="shared" si="3"/>
      </c>
      <c r="K28" s="71"/>
      <c r="L28" s="19"/>
      <c r="M28" s="20"/>
      <c r="N28" s="20"/>
      <c r="O28" s="87">
        <f t="shared" si="4"/>
      </c>
      <c r="P28" s="36"/>
      <c r="Q28" s="21"/>
      <c r="R28" s="22"/>
      <c r="S28" s="22"/>
      <c r="T28" s="38"/>
      <c r="U28" s="52" t="s">
        <v>99</v>
      </c>
      <c r="V28" s="167"/>
      <c r="W28" s="167"/>
      <c r="X28" s="167"/>
      <c r="Y28" s="169"/>
    </row>
    <row r="29" spans="1:25" ht="19.5" customHeight="1">
      <c r="A29" s="154"/>
      <c r="B29" s="48">
        <f t="shared" si="0"/>
      </c>
      <c r="C29" s="49">
        <f t="shared" si="1"/>
      </c>
      <c r="D29" s="34"/>
      <c r="E29" s="85">
        <f t="shared" si="2"/>
      </c>
      <c r="F29" s="71"/>
      <c r="G29" s="19"/>
      <c r="H29" s="20"/>
      <c r="I29" s="20"/>
      <c r="J29" s="44">
        <f t="shared" si="3"/>
      </c>
      <c r="K29" s="71"/>
      <c r="L29" s="19"/>
      <c r="M29" s="20"/>
      <c r="N29" s="20"/>
      <c r="O29" s="87">
        <f t="shared" si="4"/>
      </c>
      <c r="P29" s="36"/>
      <c r="Q29" s="21"/>
      <c r="R29" s="22"/>
      <c r="S29" s="22"/>
      <c r="T29" s="38"/>
      <c r="U29" s="51" t="s">
        <v>98</v>
      </c>
      <c r="V29" s="168"/>
      <c r="W29" s="168"/>
      <c r="X29" s="168"/>
      <c r="Y29" s="170"/>
    </row>
    <row r="30" spans="1:25" ht="19.5" customHeight="1">
      <c r="A30" s="154"/>
      <c r="B30" s="48">
        <f t="shared" si="0"/>
      </c>
      <c r="C30" s="49">
        <f t="shared" si="1"/>
      </c>
      <c r="D30" s="34"/>
      <c r="E30" s="85">
        <f t="shared" si="2"/>
      </c>
      <c r="F30" s="71"/>
      <c r="G30" s="19"/>
      <c r="H30" s="20"/>
      <c r="I30" s="20"/>
      <c r="J30" s="44">
        <f t="shared" si="3"/>
      </c>
      <c r="K30" s="71"/>
      <c r="L30" s="19"/>
      <c r="M30" s="20"/>
      <c r="N30" s="20"/>
      <c r="O30" s="87">
        <f t="shared" si="4"/>
      </c>
      <c r="P30" s="36"/>
      <c r="Q30" s="21"/>
      <c r="R30" s="22"/>
      <c r="S30" s="22"/>
      <c r="T30" s="38"/>
      <c r="U30" s="52" t="s">
        <v>100</v>
      </c>
      <c r="V30" s="149"/>
      <c r="W30" s="149"/>
      <c r="X30" s="149"/>
      <c r="Y30" s="151"/>
    </row>
    <row r="31" spans="1:25" ht="19.5" customHeight="1" thickBot="1">
      <c r="A31" s="154"/>
      <c r="B31" s="48">
        <f t="shared" si="0"/>
      </c>
      <c r="C31" s="49">
        <f t="shared" si="1"/>
      </c>
      <c r="D31" s="34"/>
      <c r="E31" s="85">
        <f t="shared" si="2"/>
      </c>
      <c r="F31" s="71"/>
      <c r="G31" s="19"/>
      <c r="H31" s="20"/>
      <c r="I31" s="20"/>
      <c r="J31" s="44">
        <f t="shared" si="3"/>
      </c>
      <c r="K31" s="71"/>
      <c r="L31" s="19"/>
      <c r="M31" s="20"/>
      <c r="N31" s="20"/>
      <c r="O31" s="87">
        <f t="shared" si="4"/>
      </c>
      <c r="P31" s="36"/>
      <c r="Q31" s="21"/>
      <c r="R31" s="22"/>
      <c r="S31" s="22"/>
      <c r="T31" s="38"/>
      <c r="U31" s="51" t="s">
        <v>98</v>
      </c>
      <c r="V31" s="150"/>
      <c r="W31" s="150"/>
      <c r="X31" s="150"/>
      <c r="Y31" s="152"/>
    </row>
    <row r="32" spans="1:25" ht="19.5" customHeight="1" thickBot="1" thickTop="1">
      <c r="A32" s="154"/>
      <c r="B32" s="48">
        <f t="shared" si="0"/>
      </c>
      <c r="C32" s="49">
        <f t="shared" si="1"/>
      </c>
      <c r="D32" s="34"/>
      <c r="E32" s="85">
        <f t="shared" si="2"/>
      </c>
      <c r="F32" s="71"/>
      <c r="G32" s="19"/>
      <c r="H32" s="20"/>
      <c r="I32" s="20"/>
      <c r="J32" s="44">
        <f t="shared" si="3"/>
      </c>
      <c r="K32" s="71"/>
      <c r="L32" s="19"/>
      <c r="M32" s="20"/>
      <c r="N32" s="20"/>
      <c r="O32" s="87">
        <f t="shared" si="4"/>
      </c>
      <c r="P32" s="36"/>
      <c r="Q32" s="21"/>
      <c r="R32" s="22"/>
      <c r="S32" s="22"/>
      <c r="T32" s="38"/>
      <c r="U32" s="128" t="s">
        <v>14</v>
      </c>
      <c r="V32" s="129"/>
      <c r="W32" s="129"/>
      <c r="X32" s="129"/>
      <c r="Y32" s="130"/>
    </row>
    <row r="33" spans="1:25" ht="19.5" customHeight="1" thickTop="1">
      <c r="A33" s="154"/>
      <c r="B33" s="48">
        <f t="shared" si="0"/>
      </c>
      <c r="C33" s="49">
        <f t="shared" si="1"/>
      </c>
      <c r="D33" s="34"/>
      <c r="E33" s="85">
        <f t="shared" si="2"/>
      </c>
      <c r="F33" s="71"/>
      <c r="G33" s="19"/>
      <c r="H33" s="20"/>
      <c r="I33" s="20"/>
      <c r="J33" s="44">
        <f t="shared" si="3"/>
      </c>
      <c r="K33" s="71"/>
      <c r="L33" s="19"/>
      <c r="M33" s="20"/>
      <c r="N33" s="20"/>
      <c r="O33" s="87">
        <f t="shared" si="4"/>
      </c>
      <c r="P33" s="36"/>
      <c r="Q33" s="21"/>
      <c r="R33" s="22"/>
      <c r="S33" s="22"/>
      <c r="T33" s="38"/>
      <c r="U33" s="131"/>
      <c r="V33" s="132"/>
      <c r="W33" s="132"/>
      <c r="X33" s="132"/>
      <c r="Y33" s="133"/>
    </row>
    <row r="34" spans="1:27" ht="19.5" customHeight="1">
      <c r="A34" s="154"/>
      <c r="B34" s="48">
        <f t="shared" si="0"/>
      </c>
      <c r="C34" s="49">
        <f t="shared" si="1"/>
      </c>
      <c r="D34" s="34"/>
      <c r="E34" s="85">
        <f t="shared" si="2"/>
      </c>
      <c r="F34" s="71"/>
      <c r="G34" s="19"/>
      <c r="H34" s="20"/>
      <c r="I34" s="20"/>
      <c r="J34" s="44">
        <f t="shared" si="3"/>
      </c>
      <c r="K34" s="71"/>
      <c r="L34" s="19"/>
      <c r="M34" s="20"/>
      <c r="N34" s="20"/>
      <c r="O34" s="87">
        <f t="shared" si="4"/>
      </c>
      <c r="P34" s="36"/>
      <c r="Q34" s="21"/>
      <c r="R34" s="22"/>
      <c r="S34" s="22"/>
      <c r="T34" s="38"/>
      <c r="U34" s="134"/>
      <c r="V34" s="135"/>
      <c r="W34" s="135"/>
      <c r="X34" s="135"/>
      <c r="Y34" s="136"/>
      <c r="AA34" s="16"/>
    </row>
    <row r="35" spans="1:25" ht="19.5" customHeight="1">
      <c r="A35" s="154"/>
      <c r="B35" s="48">
        <f t="shared" si="0"/>
      </c>
      <c r="C35" s="49">
        <f t="shared" si="1"/>
      </c>
      <c r="D35" s="34"/>
      <c r="E35" s="85">
        <f t="shared" si="2"/>
      </c>
      <c r="F35" s="71"/>
      <c r="G35" s="19"/>
      <c r="H35" s="20"/>
      <c r="I35" s="20"/>
      <c r="J35" s="44">
        <f t="shared" si="3"/>
      </c>
      <c r="K35" s="71"/>
      <c r="L35" s="19"/>
      <c r="M35" s="20"/>
      <c r="N35" s="20"/>
      <c r="O35" s="87">
        <f t="shared" si="4"/>
      </c>
      <c r="P35" s="36"/>
      <c r="Q35" s="21"/>
      <c r="R35" s="22"/>
      <c r="S35" s="22"/>
      <c r="T35" s="38"/>
      <c r="U35" s="134"/>
      <c r="V35" s="135"/>
      <c r="W35" s="135"/>
      <c r="X35" s="135"/>
      <c r="Y35" s="136"/>
    </row>
    <row r="36" spans="1:25" ht="19.5" customHeight="1">
      <c r="A36" s="154"/>
      <c r="B36" s="48">
        <f t="shared" si="0"/>
      </c>
      <c r="C36" s="49">
        <f t="shared" si="1"/>
      </c>
      <c r="D36" s="34"/>
      <c r="E36" s="85">
        <f t="shared" si="2"/>
      </c>
      <c r="F36" s="71"/>
      <c r="G36" s="19"/>
      <c r="H36" s="20"/>
      <c r="I36" s="20"/>
      <c r="J36" s="44">
        <f t="shared" si="3"/>
      </c>
      <c r="K36" s="71"/>
      <c r="L36" s="19"/>
      <c r="M36" s="20"/>
      <c r="N36" s="20"/>
      <c r="O36" s="87">
        <f t="shared" si="4"/>
      </c>
      <c r="P36" s="36"/>
      <c r="Q36" s="21"/>
      <c r="R36" s="22"/>
      <c r="S36" s="22"/>
      <c r="T36" s="38"/>
      <c r="U36" s="134"/>
      <c r="V36" s="135"/>
      <c r="W36" s="135"/>
      <c r="X36" s="135"/>
      <c r="Y36" s="136"/>
    </row>
    <row r="37" spans="1:25" ht="19.5" customHeight="1">
      <c r="A37" s="154"/>
      <c r="B37" s="48">
        <f t="shared" si="0"/>
      </c>
      <c r="C37" s="49">
        <f t="shared" si="1"/>
      </c>
      <c r="D37" s="34"/>
      <c r="E37" s="85">
        <f t="shared" si="2"/>
      </c>
      <c r="F37" s="71"/>
      <c r="G37" s="19"/>
      <c r="H37" s="20"/>
      <c r="I37" s="20"/>
      <c r="J37" s="44">
        <f t="shared" si="3"/>
      </c>
      <c r="K37" s="71"/>
      <c r="L37" s="19"/>
      <c r="M37" s="20"/>
      <c r="N37" s="20"/>
      <c r="O37" s="87">
        <f t="shared" si="4"/>
      </c>
      <c r="P37" s="36"/>
      <c r="Q37" s="21"/>
      <c r="R37" s="22"/>
      <c r="S37" s="22"/>
      <c r="T37" s="38"/>
      <c r="U37" s="134"/>
      <c r="V37" s="135"/>
      <c r="W37" s="135"/>
      <c r="X37" s="135"/>
      <c r="Y37" s="136"/>
    </row>
    <row r="38" spans="1:25" ht="19.5" customHeight="1">
      <c r="A38" s="154"/>
      <c r="B38" s="48">
        <f>IF(AND(ISNUMBER($P$2),ISNUMBER($R$2)),IF(MONTH(DATE($P$2,$R$2,ROW()-9))=$R$2,DATE($P$2,$R$2,ROW()-9),TRIM(BA38)),TRIM(BA38))</f>
      </c>
      <c r="C38" s="49">
        <f t="shared" si="1"/>
      </c>
      <c r="D38" s="34"/>
      <c r="E38" s="85">
        <f t="shared" si="2"/>
      </c>
      <c r="F38" s="71"/>
      <c r="G38" s="19"/>
      <c r="H38" s="20"/>
      <c r="I38" s="20"/>
      <c r="J38" s="44">
        <f t="shared" si="3"/>
      </c>
      <c r="K38" s="71"/>
      <c r="L38" s="19"/>
      <c r="M38" s="20"/>
      <c r="N38" s="20"/>
      <c r="O38" s="87">
        <f t="shared" si="4"/>
      </c>
      <c r="P38" s="36"/>
      <c r="Q38" s="21"/>
      <c r="R38" s="22"/>
      <c r="S38" s="22"/>
      <c r="T38" s="38"/>
      <c r="U38" s="134"/>
      <c r="V38" s="135"/>
      <c r="W38" s="135"/>
      <c r="X38" s="135"/>
      <c r="Y38" s="136"/>
    </row>
    <row r="39" spans="1:25" ht="19.5" customHeight="1">
      <c r="A39" s="154"/>
      <c r="B39" s="48">
        <f>IF(AND(ISNUMBER($P$2),ISNUMBER($R$2)),IF(MONTH(DATE($P$2,$R$2,ROW()-9))=$R$2,DATE($P$2,$R$2,ROW()-9),TRIM(BA39)),TRIM(BA39))</f>
      </c>
      <c r="C39" s="49">
        <f t="shared" si="1"/>
      </c>
      <c r="D39" s="34"/>
      <c r="E39" s="85">
        <f t="shared" si="2"/>
      </c>
      <c r="F39" s="71"/>
      <c r="G39" s="19"/>
      <c r="H39" s="20"/>
      <c r="I39" s="20"/>
      <c r="J39" s="44">
        <f t="shared" si="3"/>
      </c>
      <c r="K39" s="71"/>
      <c r="L39" s="19"/>
      <c r="M39" s="20"/>
      <c r="N39" s="20"/>
      <c r="O39" s="87">
        <f t="shared" si="4"/>
      </c>
      <c r="P39" s="36"/>
      <c r="Q39" s="21"/>
      <c r="R39" s="22"/>
      <c r="S39" s="22"/>
      <c r="T39" s="38"/>
      <c r="U39" s="134"/>
      <c r="V39" s="135"/>
      <c r="W39" s="135"/>
      <c r="X39" s="135"/>
      <c r="Y39" s="136"/>
    </row>
    <row r="40" spans="1:25" ht="19.5" customHeight="1">
      <c r="A40" s="183"/>
      <c r="B40" s="48">
        <f>IF(AND(ISNUMBER($P$2),ISNUMBER($R$2)),IF(MONTH(DATE($P$2,$R$2,ROW()-9))=$R$2,DATE($P$2,$R$2,ROW()-9),TRIM(BA40)),TRIM(BA40))</f>
      </c>
      <c r="C40" s="49">
        <f t="shared" si="1"/>
      </c>
      <c r="D40" s="34"/>
      <c r="E40" s="85">
        <f t="shared" si="2"/>
      </c>
      <c r="F40" s="71"/>
      <c r="G40" s="19"/>
      <c r="H40" s="20"/>
      <c r="I40" s="20"/>
      <c r="J40" s="44">
        <f t="shared" si="3"/>
      </c>
      <c r="K40" s="71"/>
      <c r="L40" s="19"/>
      <c r="M40" s="20"/>
      <c r="N40" s="20"/>
      <c r="O40" s="87">
        <f t="shared" si="4"/>
      </c>
      <c r="P40" s="36"/>
      <c r="Q40" s="21"/>
      <c r="R40" s="22"/>
      <c r="S40" s="22"/>
      <c r="T40" s="38"/>
      <c r="U40" s="134"/>
      <c r="V40" s="135"/>
      <c r="W40" s="135"/>
      <c r="X40" s="135"/>
      <c r="Y40" s="136"/>
    </row>
    <row r="41" spans="1:25" ht="19.5" customHeight="1">
      <c r="A41" s="153" t="s">
        <v>15</v>
      </c>
      <c r="B41" s="156" t="s">
        <v>45</v>
      </c>
      <c r="C41" s="157"/>
      <c r="D41" s="46">
        <f>IF(COUNTBLANK(D10:D40)=31,TRIM(AA41),AVERAGE(D10:D40))</f>
      </c>
      <c r="E41" s="85">
        <f>IF(COUNTBLANK(D10:D40)=31,TRIM(AB41),F41*1000/D41)</f>
      </c>
      <c r="F41" s="44">
        <f>IF(COUNTBLANK(F10:F40)=31,TRIM(AC41),AVERAGE(F10:F40))</f>
      </c>
      <c r="G41" s="158"/>
      <c r="H41" s="159"/>
      <c r="I41" s="160"/>
      <c r="J41" s="44">
        <f>IF(COUNTBLANK(D10:D40)=31,TRIM(AG41),K41*1000/D41)</f>
      </c>
      <c r="K41" s="44">
        <f>IF(COUNTBLANK(K10:K40)=31,TRIM(AH41),AVERAGE(K10:K40))</f>
      </c>
      <c r="L41" s="158"/>
      <c r="M41" s="159"/>
      <c r="N41" s="160"/>
      <c r="O41" s="87">
        <f>IF(COUNTBLANK(D10:D40)=31,TRIM(AL41),P41*1000/D41)</f>
      </c>
      <c r="P41" s="42">
        <f>IF(COUNTBLANK(P10:P40)=31,TRIM(AM41),AVERAGE(P10:P40))</f>
      </c>
      <c r="Q41" s="140" t="s">
        <v>65</v>
      </c>
      <c r="R41" s="141"/>
      <c r="S41" s="142"/>
      <c r="T41" s="43">
        <f>IF(COUNTBLANK(T10:T40)=31,TRIM(AQ41),SUM(T10:T40))</f>
      </c>
      <c r="U41" s="134"/>
      <c r="V41" s="135"/>
      <c r="W41" s="135"/>
      <c r="X41" s="135"/>
      <c r="Y41" s="136"/>
    </row>
    <row r="42" spans="1:25" ht="19.5" customHeight="1">
      <c r="A42" s="154"/>
      <c r="B42" s="124" t="s">
        <v>46</v>
      </c>
      <c r="C42" s="125"/>
      <c r="D42" s="34"/>
      <c r="E42" s="85">
        <f>IF(ISNUMBER(D42),(F42/D42)*1000,TRIM(AA42))</f>
      </c>
      <c r="F42" s="44">
        <f>IF(COUNTBLANK(F10:F40)=31,TRIM(AC42),MAX(F10:F40))</f>
      </c>
      <c r="G42" s="161"/>
      <c r="H42" s="162"/>
      <c r="I42" s="163"/>
      <c r="J42" s="44">
        <f>IF(ISNUMBER(D42),(K42/D42)*1000,TRIM(AA42))</f>
      </c>
      <c r="K42" s="59"/>
      <c r="L42" s="161"/>
      <c r="M42" s="162"/>
      <c r="N42" s="163"/>
      <c r="O42" s="87">
        <f>IF(ISNUMBER(D42),(P42/D42)*1000,TRIM(AA42))</f>
      </c>
      <c r="P42" s="62"/>
      <c r="Q42" s="143"/>
      <c r="R42" s="144"/>
      <c r="S42" s="144"/>
      <c r="T42" s="144"/>
      <c r="U42" s="134"/>
      <c r="V42" s="135"/>
      <c r="W42" s="135"/>
      <c r="X42" s="135"/>
      <c r="Y42" s="136"/>
    </row>
    <row r="43" spans="1:25" ht="19.5" customHeight="1">
      <c r="A43" s="154"/>
      <c r="B43" s="124" t="s">
        <v>47</v>
      </c>
      <c r="C43" s="125"/>
      <c r="D43" s="34"/>
      <c r="E43" s="85">
        <f>IF(ISNUMBER(D43),(F43/D43)*1000,TRIM(AA43))</f>
      </c>
      <c r="F43" s="59"/>
      <c r="G43" s="161"/>
      <c r="H43" s="162"/>
      <c r="I43" s="163"/>
      <c r="J43" s="44">
        <f>IF(ISNUMBER(D43),(K43/D43)*1000,TRIM(AA43))</f>
      </c>
      <c r="K43" s="44">
        <f>IF(COUNTBLANK(K10:K40)=31,TRIM(AH43),MAX(K10:K40))</f>
      </c>
      <c r="L43" s="161"/>
      <c r="M43" s="162"/>
      <c r="N43" s="163"/>
      <c r="O43" s="87">
        <f>IF(ISNUMBER(D43),(P43/D43)*1000,TRIM(AA43))</f>
      </c>
      <c r="P43" s="63"/>
      <c r="Q43" s="145"/>
      <c r="R43" s="146"/>
      <c r="S43" s="146"/>
      <c r="T43" s="146"/>
      <c r="U43" s="134"/>
      <c r="V43" s="135"/>
      <c r="W43" s="135"/>
      <c r="X43" s="135"/>
      <c r="Y43" s="136"/>
    </row>
    <row r="44" spans="1:25" ht="19.5" customHeight="1">
      <c r="A44" s="154"/>
      <c r="B44" s="124" t="s">
        <v>63</v>
      </c>
      <c r="C44" s="125"/>
      <c r="D44" s="34"/>
      <c r="E44" s="85">
        <f>IF(ISNUMBER(D44),(F44/D44)*1000,TRIM(AA44))</f>
      </c>
      <c r="F44" s="60"/>
      <c r="G44" s="161"/>
      <c r="H44" s="162"/>
      <c r="I44" s="163"/>
      <c r="J44" s="44">
        <f>IF(ISNUMBER(D44),(K44/D44)*1000,TRIM(AA44))</f>
      </c>
      <c r="K44" s="59"/>
      <c r="L44" s="161"/>
      <c r="M44" s="162"/>
      <c r="N44" s="163"/>
      <c r="O44" s="87">
        <f>IF(ISNUMBER(D44),(P44/D44)*1000,TRIM(AA44))</f>
      </c>
      <c r="P44" s="42">
        <f>IF(COUNTBLANK(P10:P40)=31,TRIM(AM44),MAX(P10:P40))</f>
      </c>
      <c r="Q44" s="145"/>
      <c r="R44" s="146"/>
      <c r="S44" s="146"/>
      <c r="T44" s="146"/>
      <c r="U44" s="134"/>
      <c r="V44" s="135"/>
      <c r="W44" s="135"/>
      <c r="X44" s="135"/>
      <c r="Y44" s="136"/>
    </row>
    <row r="45" spans="1:25" ht="19.5" customHeight="1" thickBot="1">
      <c r="A45" s="155"/>
      <c r="B45" s="126" t="s">
        <v>64</v>
      </c>
      <c r="C45" s="127"/>
      <c r="D45" s="47">
        <f>IF(COUNTBLANK(D10:D40)=31,TRIM(AA45),MAX(D10:D40))</f>
      </c>
      <c r="E45" s="86">
        <f>IF(ISNUMBER(D45),(F45/D45)*1000,TRIM(AA45))</f>
      </c>
      <c r="F45" s="61"/>
      <c r="G45" s="164"/>
      <c r="H45" s="165"/>
      <c r="I45" s="166"/>
      <c r="J45" s="66">
        <f>IF(ISNUMBER(D45),(K45/D45)*1000,TRIM(AA45))</f>
      </c>
      <c r="K45" s="61"/>
      <c r="L45" s="164"/>
      <c r="M45" s="165"/>
      <c r="N45" s="166"/>
      <c r="O45" s="88">
        <f>IF(ISNUMBER(D45),(P45/D45)*1000,TRIM(AA45))</f>
      </c>
      <c r="P45" s="64"/>
      <c r="Q45" s="147"/>
      <c r="R45" s="148"/>
      <c r="S45" s="148"/>
      <c r="T45" s="148"/>
      <c r="U45" s="137"/>
      <c r="V45" s="138"/>
      <c r="W45" s="138"/>
      <c r="X45" s="138"/>
      <c r="Y45" s="139"/>
    </row>
    <row r="46" spans="1:26" ht="12.75" thickTop="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sheetData>
  <sheetProtection sheet="1"/>
  <mergeCells count="73">
    <mergeCell ref="U32:Y32"/>
    <mergeCell ref="U33:Y45"/>
    <mergeCell ref="A41:A45"/>
    <mergeCell ref="B41:C41"/>
    <mergeCell ref="G41:I45"/>
    <mergeCell ref="L41:N45"/>
    <mergeCell ref="B42:C42"/>
    <mergeCell ref="B43:C43"/>
    <mergeCell ref="B44:C44"/>
    <mergeCell ref="B45:C45"/>
    <mergeCell ref="Q41:S41"/>
    <mergeCell ref="Q42:T45"/>
    <mergeCell ref="V28:V29"/>
    <mergeCell ref="W28:W29"/>
    <mergeCell ref="X28:X29"/>
    <mergeCell ref="Y28:Y29"/>
    <mergeCell ref="V30:V31"/>
    <mergeCell ref="W30:W31"/>
    <mergeCell ref="X30:X31"/>
    <mergeCell ref="Y30:Y31"/>
    <mergeCell ref="V26:V27"/>
    <mergeCell ref="W26:W27"/>
    <mergeCell ref="X26:X27"/>
    <mergeCell ref="Y26:Y27"/>
    <mergeCell ref="V24:V25"/>
    <mergeCell ref="W24:W25"/>
    <mergeCell ref="X24:X25"/>
    <mergeCell ref="Y24:Y25"/>
    <mergeCell ref="V22:V23"/>
    <mergeCell ref="W22:W23"/>
    <mergeCell ref="X22:X23"/>
    <mergeCell ref="Y22:Y23"/>
    <mergeCell ref="V20:V21"/>
    <mergeCell ref="W20:W21"/>
    <mergeCell ref="X20:X21"/>
    <mergeCell ref="Y20:Y21"/>
    <mergeCell ref="V18:V19"/>
    <mergeCell ref="W18:W19"/>
    <mergeCell ref="X18:X19"/>
    <mergeCell ref="Y18:Y19"/>
    <mergeCell ref="V16:V17"/>
    <mergeCell ref="W16:W17"/>
    <mergeCell ref="X16:X17"/>
    <mergeCell ref="Y16:Y17"/>
    <mergeCell ref="V14:V15"/>
    <mergeCell ref="W14:W15"/>
    <mergeCell ref="X14:X15"/>
    <mergeCell ref="Y14:Y15"/>
    <mergeCell ref="P8:S8"/>
    <mergeCell ref="T8:T9"/>
    <mergeCell ref="U8:Y9"/>
    <mergeCell ref="U10:U11"/>
    <mergeCell ref="V10:V11"/>
    <mergeCell ref="X10:X11"/>
    <mergeCell ref="Y10:Y11"/>
    <mergeCell ref="A8:A40"/>
    <mergeCell ref="B8:C9"/>
    <mergeCell ref="F8:I8"/>
    <mergeCell ref="K8:N8"/>
    <mergeCell ref="U12:U13"/>
    <mergeCell ref="V12:V13"/>
    <mergeCell ref="W12:W13"/>
    <mergeCell ref="Y12:Y13"/>
    <mergeCell ref="X12:X13"/>
    <mergeCell ref="R2:R3"/>
    <mergeCell ref="S2:S3"/>
    <mergeCell ref="W3:Y3"/>
    <mergeCell ref="W4:Y4"/>
    <mergeCell ref="E2:F3"/>
    <mergeCell ref="K2:O3"/>
    <mergeCell ref="P2:P3"/>
    <mergeCell ref="Q2:Q3"/>
    <mergeCell ref="W10:W11"/>
  </mergeCells>
  <conditionalFormatting sqref="F10:F40">
    <cfRule type="cellIs" priority="1" dxfId="0" operator="greaterThan" stopIfTrue="1">
      <formula>$W$7</formula>
    </cfRule>
  </conditionalFormatting>
  <conditionalFormatting sqref="K10:K40">
    <cfRule type="cellIs" priority="2" dxfId="0" operator="greaterThan" stopIfTrue="1">
      <formula>$X$7</formula>
    </cfRule>
  </conditionalFormatting>
  <conditionalFormatting sqref="P10:P40">
    <cfRule type="cellIs" priority="3" dxfId="0" operator="greaterThan" stopIfTrue="1">
      <formula>$Y$7</formula>
    </cfRule>
  </conditionalFormatting>
  <dataValidations count="15">
    <dataValidation allowBlank="1" showInputMessage="1" showErrorMessage="1" imeMode="on" sqref="W3:Y6"/>
    <dataValidation type="whole" allowBlank="1" showInputMessage="1" showErrorMessage="1" errorTitle="月の入力エラー" error="月を1～12の半角数字で入力してください。" sqref="R2">
      <formula1>1</formula1>
      <formula2>12</formula2>
    </dataValidation>
    <dataValidation type="whole" showErrorMessage="1" errorTitle="事業場番号の入力エラー" error="半角数字で1～9999の範囲で入力してください。" sqref="W2">
      <formula1>1</formula1>
      <formula2>9999</formula2>
    </dataValidation>
    <dataValidation type="whole" allowBlank="1" showInputMessage="1" showErrorMessage="1" errorTitle="特定施設の稼動の入力エラー" error="操業のとき｢1｣を記入してください。&#10;それ以外の値は無効です。" imeMode="off" sqref="T10:T40">
      <formula1>1</formula1>
      <formula2>1</formula2>
    </dataValidation>
    <dataValidation type="decimal" allowBlank="1" showInputMessage="1" showErrorMessage="1" errorTitle="BOD,CODの入力エラー" error="BOD,CODの入力は数値0～9999.9の範囲に制限されています。" imeMode="off" sqref="V26:Y26 V22:Y22 V16:Y16">
      <formula1>0</formula1>
      <formula2>9999.9</formula2>
    </dataValidation>
    <dataValidation type="whole" allowBlank="1" showInputMessage="1" showErrorMessage="1" errorTitle="水量の入力エラー" error="水量の入力は数値0～9,999,999の範囲に制限されています。" imeMode="off" sqref="D10:D40 D42:D44 V14:Y14 V24:Y24">
      <formula1>0</formula1>
      <formula2>99999999</formula2>
    </dataValidation>
    <dataValidation type="decimal" allowBlank="1" showInputMessage="1" showErrorMessage="1" errorTitle="T-N値の入力エラー" error="T-N値の入力は数値0～99999.9の範囲に制限されています。" imeMode="off" sqref="V18:Y18 V28:Y28">
      <formula1>0</formula1>
      <formula2>99999.9</formula2>
    </dataValidation>
    <dataValidation type="decimal" allowBlank="1" showInputMessage="1" showErrorMessage="1" errorTitle="T-P値の入力エラー" error="T-P値の入力は数値0～9,999.99の範囲に制限されています。" imeMode="off" sqref="V20:Y20 V30:Y30">
      <formula1>0</formula1>
      <formula2>9999.99</formula2>
    </dataValidation>
    <dataValidation type="decimal" allowBlank="1" showInputMessage="1" showErrorMessage="1" errorTitle="T-N値の入力エラー" error="T-N値の入力は数値0～99,999.9の範囲に制限されています。" imeMode="off" sqref="J10:J40 J42:J45">
      <formula1>0</formula1>
      <formula2>99999.9</formula2>
    </dataValidation>
    <dataValidation type="decimal" allowBlank="1" showInputMessage="1" showErrorMessage="1" errorTitle="COD値の入力エラー" error="COD値の入力は数値0～99,999.9の範囲に制限されています。" imeMode="off" sqref="F10:F40 F43:F45">
      <formula1>0</formula1>
      <formula2>99999.9</formula2>
    </dataValidation>
    <dataValidation type="decimal" allowBlank="1" showInputMessage="1" showErrorMessage="1" errorTitle="T-P値の入力エラー" error="T-P値の入力は数値0～9,999.9の範囲に制限されています。" imeMode="off" sqref="K10:K40 K42 K44:K45">
      <formula1>0</formula1>
      <formula2>9999.9</formula2>
    </dataValidation>
    <dataValidation type="decimal" allowBlank="1" showInputMessage="1" showErrorMessage="1" errorTitle="T-P負荷量の入力エラー" error="T-P負荷量の入力は数値0～9,999.99に制限されています。" imeMode="off" sqref="P10:P40 P42:P43 P45">
      <formula1>0</formula1>
      <formula2>9999.99</formula2>
    </dataValidation>
    <dataValidation allowBlank="1" showInputMessage="1" showErrorMessage="1" imeMode="hiragana" sqref="U33:Y33"/>
    <dataValidation allowBlank="1" showInputMessage="1" showErrorMessage="1" imeMode="off" sqref="W7:Y7"/>
    <dataValidation type="whole" showInputMessage="1" showErrorMessage="1" errorTitle="年の入力エラー" error="西暦４桁年を半角数字で入力してください。&#10;また、2001年～2020年以外もエラーになります。" sqref="P2:P3">
      <formula1>2001</formula1>
      <formula2>2050</formula2>
    </dataValidation>
  </dataValidations>
  <printOptions/>
  <pageMargins left="0.3937007874015748" right="0.3937007874015748" top="0.5905511811023623" bottom="0.3937007874015748" header="0.31496062992125984" footer="0.1968503937007874"/>
  <pageSetup horizontalDpi="600" verticalDpi="600" orientation="landscape" paperSize="9" scale="64" r:id="rId4"/>
  <drawing r:id="rId3"/>
  <legacyDrawing r:id="rId2"/>
</worksheet>
</file>

<file path=xl/worksheets/sheet6.xml><?xml version="1.0" encoding="utf-8"?>
<worksheet xmlns="http://schemas.openxmlformats.org/spreadsheetml/2006/main" xmlns:r="http://schemas.openxmlformats.org/officeDocument/2006/relationships">
  <dimension ref="A1:AA49"/>
  <sheetViews>
    <sheetView view="pageBreakPreview" zoomScale="70" zoomScaleSheetLayoutView="70" zoomScalePageLayoutView="0" workbookViewId="0" topLeftCell="A1">
      <selection activeCell="P2" sqref="P2:P3"/>
    </sheetView>
  </sheetViews>
  <sheetFormatPr defaultColWidth="12" defaultRowHeight="11.25"/>
  <cols>
    <col min="1" max="1" width="5.16015625" style="2" customWidth="1"/>
    <col min="2" max="3" width="10.83203125" style="2" customWidth="1"/>
    <col min="4" max="4" width="12.66015625" style="2" customWidth="1"/>
    <col min="5" max="5" width="13.83203125" style="2" customWidth="1"/>
    <col min="6" max="6" width="12.66015625" style="2" customWidth="1"/>
    <col min="7" max="9" width="5.83203125" style="2" customWidth="1"/>
    <col min="10" max="10" width="13.83203125" style="2" customWidth="1"/>
    <col min="11" max="11" width="12.66015625" style="2" customWidth="1"/>
    <col min="12" max="14" width="5.83203125" style="2" customWidth="1"/>
    <col min="15" max="15" width="13.83203125" style="2" customWidth="1"/>
    <col min="16" max="16" width="12.66015625" style="2" customWidth="1"/>
    <col min="17" max="19" width="5.83203125" style="2" customWidth="1"/>
    <col min="20" max="20" width="12.66015625" style="2" customWidth="1"/>
    <col min="21" max="21" width="18.83203125" style="2" customWidth="1"/>
    <col min="22" max="25" width="14" style="2" customWidth="1"/>
    <col min="26" max="26" width="12" style="2" customWidth="1"/>
    <col min="27" max="27" width="12" style="9" customWidth="1"/>
    <col min="28" max="16384" width="12" style="2" customWidth="1"/>
  </cols>
  <sheetData>
    <row r="1" spans="1:21" ht="19.5" customHeight="1">
      <c r="A1" s="11" t="s">
        <v>5</v>
      </c>
      <c r="B1" s="11"/>
      <c r="U1" s="58"/>
    </row>
    <row r="2" spans="1:26" ht="19.5" customHeight="1">
      <c r="A2" s="10"/>
      <c r="B2" s="10"/>
      <c r="C2" s="10"/>
      <c r="D2" s="10"/>
      <c r="E2" s="197" t="s">
        <v>0</v>
      </c>
      <c r="F2" s="197"/>
      <c r="H2" s="12"/>
      <c r="I2" s="12"/>
      <c r="J2" s="12"/>
      <c r="K2" s="198" t="s">
        <v>6</v>
      </c>
      <c r="L2" s="198"/>
      <c r="M2" s="198"/>
      <c r="N2" s="198"/>
      <c r="O2" s="198"/>
      <c r="P2" s="199"/>
      <c r="Q2" s="200" t="s">
        <v>7</v>
      </c>
      <c r="R2" s="202">
        <v>7</v>
      </c>
      <c r="S2" s="200" t="s">
        <v>8</v>
      </c>
      <c r="T2" s="10"/>
      <c r="U2" s="10"/>
      <c r="V2" s="39" t="s">
        <v>2</v>
      </c>
      <c r="W2" s="84"/>
      <c r="X2" s="72"/>
      <c r="Y2" s="72"/>
      <c r="Z2" s="10"/>
    </row>
    <row r="3" spans="1:25" ht="19.5" customHeight="1">
      <c r="A3" s="10"/>
      <c r="B3" s="10"/>
      <c r="C3" s="10"/>
      <c r="D3" s="10"/>
      <c r="E3" s="197"/>
      <c r="F3" s="197"/>
      <c r="H3" s="12"/>
      <c r="I3" s="12"/>
      <c r="J3" s="12"/>
      <c r="K3" s="198"/>
      <c r="L3" s="198"/>
      <c r="M3" s="198"/>
      <c r="N3" s="198"/>
      <c r="O3" s="198"/>
      <c r="P3" s="199"/>
      <c r="Q3" s="200"/>
      <c r="R3" s="202"/>
      <c r="S3" s="200"/>
      <c r="T3" s="10"/>
      <c r="U3" s="10"/>
      <c r="V3" s="40" t="s">
        <v>9</v>
      </c>
      <c r="W3" s="181"/>
      <c r="X3" s="181"/>
      <c r="Y3" s="181"/>
    </row>
    <row r="4" spans="1:25" ht="19.5" customHeight="1">
      <c r="A4" s="10"/>
      <c r="B4" s="10"/>
      <c r="C4" s="10"/>
      <c r="D4" s="10"/>
      <c r="E4" s="10"/>
      <c r="F4" s="10"/>
      <c r="G4" s="10"/>
      <c r="H4" s="10"/>
      <c r="I4" s="10"/>
      <c r="J4" s="10"/>
      <c r="K4" s="10"/>
      <c r="L4" s="10"/>
      <c r="M4" s="10"/>
      <c r="N4" s="10"/>
      <c r="O4" s="10"/>
      <c r="P4" s="10"/>
      <c r="Q4" s="10"/>
      <c r="R4" s="10"/>
      <c r="S4" s="10"/>
      <c r="T4" s="10"/>
      <c r="U4" s="10"/>
      <c r="V4" s="73" t="s">
        <v>10</v>
      </c>
      <c r="W4" s="181"/>
      <c r="X4" s="181"/>
      <c r="Y4" s="181"/>
    </row>
    <row r="5" spans="1:25" ht="12" customHeight="1">
      <c r="A5" s="10"/>
      <c r="B5" s="10"/>
      <c r="C5" s="10"/>
      <c r="D5" s="10"/>
      <c r="E5" s="10"/>
      <c r="F5" s="10"/>
      <c r="G5" s="10"/>
      <c r="H5" s="10"/>
      <c r="I5" s="10"/>
      <c r="J5" s="10"/>
      <c r="K5" s="10"/>
      <c r="L5" s="10"/>
      <c r="M5" s="10"/>
      <c r="N5" s="10"/>
      <c r="O5" s="10"/>
      <c r="P5" s="10"/>
      <c r="Q5" s="10"/>
      <c r="R5" s="10"/>
      <c r="S5" s="10"/>
      <c r="T5" s="10"/>
      <c r="U5" s="10"/>
      <c r="V5" s="75"/>
      <c r="W5" s="76"/>
      <c r="X5" s="76"/>
      <c r="Y5" s="77"/>
    </row>
    <row r="6" spans="1:25" ht="19.5" customHeight="1">
      <c r="A6" s="10"/>
      <c r="B6" s="10"/>
      <c r="C6" s="10"/>
      <c r="D6" s="10"/>
      <c r="E6" s="10"/>
      <c r="F6" s="10"/>
      <c r="G6" s="10"/>
      <c r="H6" s="10"/>
      <c r="I6" s="10"/>
      <c r="J6" s="10"/>
      <c r="K6" s="10"/>
      <c r="L6" s="10"/>
      <c r="M6" s="10"/>
      <c r="N6" s="10"/>
      <c r="O6" s="10"/>
      <c r="P6" s="10"/>
      <c r="Q6" s="10"/>
      <c r="R6" s="10"/>
      <c r="S6" s="10"/>
      <c r="T6" s="10"/>
      <c r="U6" s="10"/>
      <c r="V6" s="39" t="s">
        <v>108</v>
      </c>
      <c r="W6" s="74" t="s">
        <v>114</v>
      </c>
      <c r="X6" s="74" t="s">
        <v>115</v>
      </c>
      <c r="Y6" s="74" t="s">
        <v>116</v>
      </c>
    </row>
    <row r="7" spans="1:25" ht="19.5" customHeight="1" thickBot="1">
      <c r="A7" s="10"/>
      <c r="B7" s="10"/>
      <c r="C7" s="10"/>
      <c r="D7" s="10"/>
      <c r="E7" s="10"/>
      <c r="F7" s="10"/>
      <c r="G7" s="10"/>
      <c r="H7" s="10"/>
      <c r="I7" s="10"/>
      <c r="J7" s="10"/>
      <c r="K7" s="10"/>
      <c r="L7" s="10"/>
      <c r="M7" s="10"/>
      <c r="N7" s="10"/>
      <c r="O7" s="10"/>
      <c r="P7" s="10"/>
      <c r="Q7" s="10"/>
      <c r="R7" s="10"/>
      <c r="S7" s="10"/>
      <c r="T7" s="10"/>
      <c r="U7" s="10"/>
      <c r="V7" s="78" t="s">
        <v>109</v>
      </c>
      <c r="W7" s="83"/>
      <c r="X7" s="83"/>
      <c r="Y7" s="83"/>
    </row>
    <row r="8" spans="1:25" ht="19.5" customHeight="1" thickTop="1">
      <c r="A8" s="182" t="s">
        <v>27</v>
      </c>
      <c r="B8" s="184" t="s">
        <v>31</v>
      </c>
      <c r="C8" s="185"/>
      <c r="D8" s="13" t="s">
        <v>32</v>
      </c>
      <c r="E8" s="13" t="s">
        <v>78</v>
      </c>
      <c r="F8" s="184" t="s">
        <v>75</v>
      </c>
      <c r="G8" s="188"/>
      <c r="H8" s="188"/>
      <c r="I8" s="185"/>
      <c r="J8" s="13" t="s">
        <v>79</v>
      </c>
      <c r="K8" s="184" t="s">
        <v>76</v>
      </c>
      <c r="L8" s="188"/>
      <c r="M8" s="188"/>
      <c r="N8" s="185"/>
      <c r="O8" s="13" t="s">
        <v>80</v>
      </c>
      <c r="P8" s="184" t="s">
        <v>77</v>
      </c>
      <c r="Q8" s="188"/>
      <c r="R8" s="188"/>
      <c r="S8" s="189"/>
      <c r="T8" s="190" t="s">
        <v>33</v>
      </c>
      <c r="U8" s="192" t="s">
        <v>29</v>
      </c>
      <c r="V8" s="188"/>
      <c r="W8" s="188"/>
      <c r="X8" s="188"/>
      <c r="Y8" s="193"/>
    </row>
    <row r="9" spans="1:25" ht="19.5" customHeight="1">
      <c r="A9" s="154"/>
      <c r="B9" s="186"/>
      <c r="C9" s="187"/>
      <c r="D9" s="14" t="s">
        <v>11</v>
      </c>
      <c r="E9" s="14" t="s">
        <v>12</v>
      </c>
      <c r="F9" s="15" t="s">
        <v>13</v>
      </c>
      <c r="G9" s="17"/>
      <c r="H9" s="18"/>
      <c r="I9" s="18"/>
      <c r="J9" s="14" t="s">
        <v>12</v>
      </c>
      <c r="K9" s="15" t="s">
        <v>13</v>
      </c>
      <c r="L9" s="17"/>
      <c r="M9" s="18"/>
      <c r="N9" s="18"/>
      <c r="O9" s="14" t="s">
        <v>12</v>
      </c>
      <c r="P9" s="15" t="s">
        <v>13</v>
      </c>
      <c r="Q9" s="17"/>
      <c r="R9" s="18"/>
      <c r="S9" s="18"/>
      <c r="T9" s="191"/>
      <c r="U9" s="194"/>
      <c r="V9" s="195"/>
      <c r="W9" s="195"/>
      <c r="X9" s="195"/>
      <c r="Y9" s="196"/>
    </row>
    <row r="10" spans="1:25" ht="19.5" customHeight="1">
      <c r="A10" s="154"/>
      <c r="B10" s="48">
        <f aca="true" t="shared" si="0" ref="B10:B37">IF(AND(ISNUMBER($P$2),ISNUMBER($R$2)),DATE($P$2,$R$2,ROW()-9),TRIM(BA10))</f>
      </c>
      <c r="C10" s="49">
        <f aca="true" t="shared" si="1" ref="C10:C40">IF(ISNUMBER(B10),"（"&amp;IF(WEEKDAY(B10)=1,"日",IF(WEEKDAY(B10)=2,"月",IF(WEEKDAY(B10)=3,"火",IF(WEEKDAY(B10)=4,"水",IF(WEEKDAY(B10)=5,"木",IF(WEEKDAY(B10)=6,"金","土"))))))&amp;"）",TRIM(BB10))</f>
      </c>
      <c r="D10" s="34"/>
      <c r="E10" s="85">
        <f aca="true" t="shared" si="2" ref="E10:E40">IF(ISNUMBER(D10),(F10/D10)*1000,TRIM(AA10))</f>
      </c>
      <c r="F10" s="71"/>
      <c r="G10" s="19"/>
      <c r="H10" s="20"/>
      <c r="I10" s="20"/>
      <c r="J10" s="44">
        <f aca="true" t="shared" si="3" ref="J10:J40">IF(ISNUMBER(D10),(K10/D10)*1000,TRIM(AA10))</f>
      </c>
      <c r="K10" s="71"/>
      <c r="L10" s="19"/>
      <c r="M10" s="20"/>
      <c r="N10" s="20"/>
      <c r="O10" s="87">
        <f aca="true" t="shared" si="4" ref="O10:O40">IF(ISNUMBER(D10),(P10/D10)*1000,TRIM(AA10))</f>
      </c>
      <c r="P10" s="36"/>
      <c r="Q10" s="21"/>
      <c r="R10" s="22"/>
      <c r="S10" s="22"/>
      <c r="T10" s="38"/>
      <c r="U10" s="179" t="s">
        <v>34</v>
      </c>
      <c r="V10" s="175"/>
      <c r="W10" s="175"/>
      <c r="X10" s="175"/>
      <c r="Y10" s="177"/>
    </row>
    <row r="11" spans="1:25" ht="19.5" customHeight="1">
      <c r="A11" s="154"/>
      <c r="B11" s="48">
        <f t="shared" si="0"/>
      </c>
      <c r="C11" s="49">
        <f t="shared" si="1"/>
      </c>
      <c r="D11" s="34"/>
      <c r="E11" s="85">
        <f t="shared" si="2"/>
      </c>
      <c r="F11" s="71"/>
      <c r="G11" s="19"/>
      <c r="H11" s="20"/>
      <c r="I11" s="20"/>
      <c r="J11" s="44">
        <f t="shared" si="3"/>
      </c>
      <c r="K11" s="71"/>
      <c r="L11" s="19" t="s">
        <v>92</v>
      </c>
      <c r="M11" s="20"/>
      <c r="N11" s="20"/>
      <c r="O11" s="87">
        <f t="shared" si="4"/>
      </c>
      <c r="P11" s="36"/>
      <c r="Q11" s="21"/>
      <c r="R11" s="22"/>
      <c r="S11" s="22"/>
      <c r="T11" s="38"/>
      <c r="U11" s="180"/>
      <c r="V11" s="176"/>
      <c r="W11" s="176"/>
      <c r="X11" s="176"/>
      <c r="Y11" s="178"/>
    </row>
    <row r="12" spans="1:25" ht="19.5" customHeight="1">
      <c r="A12" s="154"/>
      <c r="B12" s="48">
        <f t="shared" si="0"/>
      </c>
      <c r="C12" s="49">
        <f t="shared" si="1"/>
      </c>
      <c r="D12" s="34"/>
      <c r="E12" s="85">
        <f t="shared" si="2"/>
      </c>
      <c r="F12" s="71"/>
      <c r="G12" s="19"/>
      <c r="H12" s="20"/>
      <c r="I12" s="20"/>
      <c r="J12" s="44">
        <f t="shared" si="3"/>
      </c>
      <c r="K12" s="71"/>
      <c r="L12" s="19"/>
      <c r="M12" s="20"/>
      <c r="N12" s="20"/>
      <c r="O12" s="87">
        <f t="shared" si="4"/>
      </c>
      <c r="P12" s="36"/>
      <c r="Q12" s="21"/>
      <c r="R12" s="22"/>
      <c r="S12" s="22"/>
      <c r="T12" s="38"/>
      <c r="U12" s="179" t="s">
        <v>35</v>
      </c>
      <c r="V12" s="175"/>
      <c r="W12" s="175"/>
      <c r="X12" s="175"/>
      <c r="Y12" s="177"/>
    </row>
    <row r="13" spans="1:25" ht="19.5" customHeight="1">
      <c r="A13" s="154"/>
      <c r="B13" s="48">
        <f t="shared" si="0"/>
      </c>
      <c r="C13" s="49">
        <f t="shared" si="1"/>
      </c>
      <c r="D13" s="34"/>
      <c r="E13" s="85">
        <f t="shared" si="2"/>
      </c>
      <c r="F13" s="71"/>
      <c r="G13" s="19"/>
      <c r="H13" s="20"/>
      <c r="I13" s="20"/>
      <c r="J13" s="44">
        <f t="shared" si="3"/>
      </c>
      <c r="K13" s="71"/>
      <c r="L13" s="19"/>
      <c r="M13" s="20"/>
      <c r="N13" s="20"/>
      <c r="O13" s="87">
        <f t="shared" si="4"/>
      </c>
      <c r="P13" s="36"/>
      <c r="Q13" s="21"/>
      <c r="R13" s="22"/>
      <c r="S13" s="22"/>
      <c r="T13" s="38"/>
      <c r="U13" s="180"/>
      <c r="V13" s="176"/>
      <c r="W13" s="176"/>
      <c r="X13" s="176"/>
      <c r="Y13" s="178"/>
    </row>
    <row r="14" spans="1:25" ht="19.5" customHeight="1">
      <c r="A14" s="154"/>
      <c r="B14" s="48">
        <f t="shared" si="0"/>
      </c>
      <c r="C14" s="49">
        <f t="shared" si="1"/>
      </c>
      <c r="D14" s="34"/>
      <c r="E14" s="85">
        <f t="shared" si="2"/>
      </c>
      <c r="F14" s="71"/>
      <c r="G14" s="19"/>
      <c r="H14" s="20"/>
      <c r="I14" s="20"/>
      <c r="J14" s="44">
        <f t="shared" si="3"/>
      </c>
      <c r="K14" s="71"/>
      <c r="L14" s="19"/>
      <c r="M14" s="20"/>
      <c r="N14" s="20"/>
      <c r="O14" s="87">
        <f t="shared" si="4"/>
      </c>
      <c r="P14" s="36"/>
      <c r="Q14" s="21"/>
      <c r="R14" s="22"/>
      <c r="S14" s="22"/>
      <c r="T14" s="38"/>
      <c r="U14" s="50" t="s">
        <v>36</v>
      </c>
      <c r="V14" s="171"/>
      <c r="W14" s="171"/>
      <c r="X14" s="171"/>
      <c r="Y14" s="173"/>
    </row>
    <row r="15" spans="1:25" ht="19.5" customHeight="1">
      <c r="A15" s="154"/>
      <c r="B15" s="48">
        <f t="shared" si="0"/>
      </c>
      <c r="C15" s="49">
        <f t="shared" si="1"/>
      </c>
      <c r="D15" s="34"/>
      <c r="E15" s="85">
        <f t="shared" si="2"/>
      </c>
      <c r="F15" s="71"/>
      <c r="G15" s="19"/>
      <c r="H15" s="20"/>
      <c r="I15" s="20"/>
      <c r="J15" s="44">
        <f t="shared" si="3"/>
      </c>
      <c r="K15" s="71"/>
      <c r="L15" s="19"/>
      <c r="M15" s="20"/>
      <c r="N15" s="20"/>
      <c r="O15" s="87">
        <f t="shared" si="4"/>
      </c>
      <c r="P15" s="36"/>
      <c r="Q15" s="21"/>
      <c r="R15" s="22"/>
      <c r="S15" s="22"/>
      <c r="T15" s="38"/>
      <c r="U15" s="51" t="s">
        <v>48</v>
      </c>
      <c r="V15" s="172"/>
      <c r="W15" s="172"/>
      <c r="X15" s="172"/>
      <c r="Y15" s="174"/>
    </row>
    <row r="16" spans="1:25" ht="19.5" customHeight="1">
      <c r="A16" s="154"/>
      <c r="B16" s="48">
        <f t="shared" si="0"/>
      </c>
      <c r="C16" s="49">
        <f t="shared" si="1"/>
      </c>
      <c r="D16" s="34"/>
      <c r="E16" s="85">
        <f t="shared" si="2"/>
      </c>
      <c r="F16" s="71"/>
      <c r="G16" s="19"/>
      <c r="H16" s="20"/>
      <c r="I16" s="20"/>
      <c r="J16" s="44">
        <f t="shared" si="3"/>
      </c>
      <c r="K16" s="71"/>
      <c r="L16" s="19"/>
      <c r="M16" s="20"/>
      <c r="N16" s="20"/>
      <c r="O16" s="87">
        <f t="shared" si="4"/>
      </c>
      <c r="P16" s="36"/>
      <c r="Q16" s="21"/>
      <c r="R16" s="22"/>
      <c r="S16" s="22"/>
      <c r="T16" s="38"/>
      <c r="U16" s="52" t="s">
        <v>93</v>
      </c>
      <c r="V16" s="167"/>
      <c r="W16" s="167"/>
      <c r="X16" s="167"/>
      <c r="Y16" s="169"/>
    </row>
    <row r="17" spans="1:25" ht="19.5" customHeight="1">
      <c r="A17" s="154"/>
      <c r="B17" s="48">
        <f t="shared" si="0"/>
      </c>
      <c r="C17" s="49">
        <f t="shared" si="1"/>
      </c>
      <c r="D17" s="34"/>
      <c r="E17" s="85">
        <f t="shared" si="2"/>
      </c>
      <c r="F17" s="71"/>
      <c r="G17" s="19"/>
      <c r="H17" s="20"/>
      <c r="I17" s="20"/>
      <c r="J17" s="44">
        <f t="shared" si="3"/>
      </c>
      <c r="K17" s="71"/>
      <c r="L17" s="19"/>
      <c r="M17" s="20"/>
      <c r="N17" s="20"/>
      <c r="O17" s="87">
        <f t="shared" si="4"/>
      </c>
      <c r="P17" s="36"/>
      <c r="Q17" s="21"/>
      <c r="R17" s="22"/>
      <c r="S17" s="22"/>
      <c r="T17" s="38"/>
      <c r="U17" s="51" t="s">
        <v>94</v>
      </c>
      <c r="V17" s="168"/>
      <c r="W17" s="168"/>
      <c r="X17" s="168"/>
      <c r="Y17" s="170"/>
    </row>
    <row r="18" spans="1:25" ht="19.5" customHeight="1">
      <c r="A18" s="154"/>
      <c r="B18" s="48">
        <f t="shared" si="0"/>
      </c>
      <c r="C18" s="49">
        <f t="shared" si="1"/>
      </c>
      <c r="D18" s="34"/>
      <c r="E18" s="85">
        <f t="shared" si="2"/>
      </c>
      <c r="F18" s="71"/>
      <c r="G18" s="19"/>
      <c r="H18" s="20"/>
      <c r="I18" s="20"/>
      <c r="J18" s="44">
        <f t="shared" si="3"/>
      </c>
      <c r="K18" s="71"/>
      <c r="L18" s="19"/>
      <c r="M18" s="20"/>
      <c r="N18" s="20"/>
      <c r="O18" s="87">
        <f t="shared" si="4"/>
      </c>
      <c r="P18" s="36"/>
      <c r="Q18" s="21"/>
      <c r="R18" s="22"/>
      <c r="S18" s="22"/>
      <c r="T18" s="38"/>
      <c r="U18" s="52" t="s">
        <v>95</v>
      </c>
      <c r="V18" s="167"/>
      <c r="W18" s="167"/>
      <c r="X18" s="167"/>
      <c r="Y18" s="169"/>
    </row>
    <row r="19" spans="1:25" ht="19.5" customHeight="1">
      <c r="A19" s="154"/>
      <c r="B19" s="48">
        <f t="shared" si="0"/>
      </c>
      <c r="C19" s="49">
        <f t="shared" si="1"/>
      </c>
      <c r="D19" s="34"/>
      <c r="E19" s="85">
        <f t="shared" si="2"/>
      </c>
      <c r="F19" s="71"/>
      <c r="G19" s="19"/>
      <c r="H19" s="20"/>
      <c r="I19" s="20"/>
      <c r="J19" s="44">
        <f t="shared" si="3"/>
      </c>
      <c r="K19" s="71"/>
      <c r="L19" s="19"/>
      <c r="M19" s="20"/>
      <c r="N19" s="20"/>
      <c r="O19" s="87">
        <f t="shared" si="4"/>
      </c>
      <c r="P19" s="36"/>
      <c r="Q19" s="21"/>
      <c r="R19" s="22"/>
      <c r="S19" s="22"/>
      <c r="T19" s="38"/>
      <c r="U19" s="51" t="s">
        <v>94</v>
      </c>
      <c r="V19" s="168"/>
      <c r="W19" s="168"/>
      <c r="X19" s="168"/>
      <c r="Y19" s="170"/>
    </row>
    <row r="20" spans="1:25" ht="19.5" customHeight="1">
      <c r="A20" s="154"/>
      <c r="B20" s="48">
        <f t="shared" si="0"/>
      </c>
      <c r="C20" s="49">
        <f t="shared" si="1"/>
      </c>
      <c r="D20" s="34"/>
      <c r="E20" s="85">
        <f t="shared" si="2"/>
      </c>
      <c r="F20" s="71"/>
      <c r="G20" s="19"/>
      <c r="H20" s="20"/>
      <c r="I20" s="20"/>
      <c r="J20" s="44">
        <f t="shared" si="3"/>
      </c>
      <c r="K20" s="71"/>
      <c r="L20" s="19"/>
      <c r="M20" s="20"/>
      <c r="N20" s="20"/>
      <c r="O20" s="87">
        <f t="shared" si="4"/>
      </c>
      <c r="P20" s="36"/>
      <c r="Q20" s="21"/>
      <c r="R20" s="22"/>
      <c r="S20" s="22"/>
      <c r="T20" s="38"/>
      <c r="U20" s="52" t="s">
        <v>96</v>
      </c>
      <c r="V20" s="167"/>
      <c r="W20" s="167"/>
      <c r="X20" s="167"/>
      <c r="Y20" s="169"/>
    </row>
    <row r="21" spans="1:25" ht="19.5" customHeight="1">
      <c r="A21" s="154"/>
      <c r="B21" s="48">
        <f t="shared" si="0"/>
      </c>
      <c r="C21" s="49">
        <f t="shared" si="1"/>
      </c>
      <c r="D21" s="34"/>
      <c r="E21" s="85">
        <f t="shared" si="2"/>
      </c>
      <c r="F21" s="71"/>
      <c r="G21" s="19"/>
      <c r="H21" s="20"/>
      <c r="I21" s="20"/>
      <c r="J21" s="44">
        <f t="shared" si="3"/>
      </c>
      <c r="K21" s="71"/>
      <c r="L21" s="19"/>
      <c r="M21" s="20"/>
      <c r="N21" s="20"/>
      <c r="O21" s="87">
        <f t="shared" si="4"/>
      </c>
      <c r="P21" s="36"/>
      <c r="Q21" s="21"/>
      <c r="R21" s="22"/>
      <c r="S21" s="22"/>
      <c r="T21" s="38"/>
      <c r="U21" s="51" t="s">
        <v>94</v>
      </c>
      <c r="V21" s="168"/>
      <c r="W21" s="168"/>
      <c r="X21" s="168"/>
      <c r="Y21" s="170"/>
    </row>
    <row r="22" spans="1:25" ht="19.5" customHeight="1">
      <c r="A22" s="154"/>
      <c r="B22" s="48">
        <f t="shared" si="0"/>
      </c>
      <c r="C22" s="49">
        <f t="shared" si="1"/>
      </c>
      <c r="D22" s="34"/>
      <c r="E22" s="85">
        <f t="shared" si="2"/>
      </c>
      <c r="F22" s="71"/>
      <c r="G22" s="19"/>
      <c r="H22" s="20"/>
      <c r="I22" s="20"/>
      <c r="J22" s="44">
        <f t="shared" si="3"/>
      </c>
      <c r="K22" s="71"/>
      <c r="L22" s="19"/>
      <c r="M22" s="20"/>
      <c r="N22" s="20"/>
      <c r="O22" s="87">
        <f t="shared" si="4"/>
      </c>
      <c r="P22" s="36"/>
      <c r="Q22" s="21"/>
      <c r="R22" s="22"/>
      <c r="S22" s="22"/>
      <c r="T22" s="38"/>
      <c r="U22" s="52" t="s">
        <v>97</v>
      </c>
      <c r="V22" s="171"/>
      <c r="W22" s="171"/>
      <c r="X22" s="171"/>
      <c r="Y22" s="173"/>
    </row>
    <row r="23" spans="1:25" ht="19.5" customHeight="1">
      <c r="A23" s="154"/>
      <c r="B23" s="48">
        <f t="shared" si="0"/>
      </c>
      <c r="C23" s="49">
        <f t="shared" si="1"/>
      </c>
      <c r="D23" s="34"/>
      <c r="E23" s="85">
        <f t="shared" si="2"/>
      </c>
      <c r="F23" s="71"/>
      <c r="G23" s="19"/>
      <c r="H23" s="20"/>
      <c r="I23" s="20"/>
      <c r="J23" s="44">
        <f t="shared" si="3"/>
      </c>
      <c r="K23" s="71"/>
      <c r="L23" s="19"/>
      <c r="M23" s="20"/>
      <c r="N23" s="20"/>
      <c r="O23" s="87">
        <f t="shared" si="4"/>
      </c>
      <c r="P23" s="36"/>
      <c r="Q23" s="21"/>
      <c r="R23" s="22"/>
      <c r="S23" s="22"/>
      <c r="T23" s="38"/>
      <c r="U23" s="51" t="s">
        <v>94</v>
      </c>
      <c r="V23" s="172"/>
      <c r="W23" s="172"/>
      <c r="X23" s="172"/>
      <c r="Y23" s="174"/>
    </row>
    <row r="24" spans="1:25" ht="19.5" customHeight="1">
      <c r="A24" s="154"/>
      <c r="B24" s="48">
        <f t="shared" si="0"/>
      </c>
      <c r="C24" s="49">
        <f t="shared" si="1"/>
      </c>
      <c r="D24" s="34"/>
      <c r="E24" s="85">
        <f t="shared" si="2"/>
      </c>
      <c r="F24" s="71"/>
      <c r="G24" s="19"/>
      <c r="H24" s="20"/>
      <c r="I24" s="20"/>
      <c r="J24" s="44">
        <f t="shared" si="3"/>
      </c>
      <c r="K24" s="71"/>
      <c r="L24" s="19"/>
      <c r="M24" s="20"/>
      <c r="N24" s="20"/>
      <c r="O24" s="87">
        <f t="shared" si="4"/>
      </c>
      <c r="P24" s="36"/>
      <c r="Q24" s="21"/>
      <c r="R24" s="22"/>
      <c r="S24" s="22"/>
      <c r="T24" s="38"/>
      <c r="U24" s="50" t="s">
        <v>41</v>
      </c>
      <c r="V24" s="171"/>
      <c r="W24" s="171"/>
      <c r="X24" s="171"/>
      <c r="Y24" s="173"/>
    </row>
    <row r="25" spans="1:25" ht="19.5" customHeight="1">
      <c r="A25" s="154"/>
      <c r="B25" s="48">
        <f t="shared" si="0"/>
      </c>
      <c r="C25" s="49">
        <f t="shared" si="1"/>
      </c>
      <c r="D25" s="34"/>
      <c r="E25" s="85">
        <f t="shared" si="2"/>
      </c>
      <c r="F25" s="71"/>
      <c r="G25" s="19"/>
      <c r="H25" s="20"/>
      <c r="I25" s="20"/>
      <c r="J25" s="44">
        <f t="shared" si="3"/>
      </c>
      <c r="K25" s="71"/>
      <c r="L25" s="19"/>
      <c r="M25" s="20"/>
      <c r="N25" s="20"/>
      <c r="O25" s="87">
        <f t="shared" si="4"/>
      </c>
      <c r="P25" s="36"/>
      <c r="Q25" s="21"/>
      <c r="R25" s="22"/>
      <c r="S25" s="22"/>
      <c r="T25" s="38"/>
      <c r="U25" s="51" t="s">
        <v>50</v>
      </c>
      <c r="V25" s="172"/>
      <c r="W25" s="172"/>
      <c r="X25" s="172"/>
      <c r="Y25" s="174"/>
    </row>
    <row r="26" spans="1:25" ht="19.5" customHeight="1">
      <c r="A26" s="154"/>
      <c r="B26" s="48">
        <f t="shared" si="0"/>
      </c>
      <c r="C26" s="49">
        <f t="shared" si="1"/>
      </c>
      <c r="D26" s="34"/>
      <c r="E26" s="85">
        <f t="shared" si="2"/>
      </c>
      <c r="F26" s="71"/>
      <c r="G26" s="19"/>
      <c r="H26" s="20"/>
      <c r="I26" s="20"/>
      <c r="J26" s="44">
        <f t="shared" si="3"/>
      </c>
      <c r="K26" s="71"/>
      <c r="L26" s="19"/>
      <c r="M26" s="20"/>
      <c r="N26" s="20"/>
      <c r="O26" s="87">
        <f t="shared" si="4"/>
      </c>
      <c r="P26" s="36"/>
      <c r="Q26" s="21"/>
      <c r="R26" s="22"/>
      <c r="S26" s="22"/>
      <c r="T26" s="38"/>
      <c r="U26" s="52" t="s">
        <v>42</v>
      </c>
      <c r="V26" s="167"/>
      <c r="W26" s="167"/>
      <c r="X26" s="167"/>
      <c r="Y26" s="169"/>
    </row>
    <row r="27" spans="1:25" ht="19.5" customHeight="1">
      <c r="A27" s="154"/>
      <c r="B27" s="48">
        <f t="shared" si="0"/>
      </c>
      <c r="C27" s="49">
        <f t="shared" si="1"/>
      </c>
      <c r="D27" s="34"/>
      <c r="E27" s="85">
        <f t="shared" si="2"/>
      </c>
      <c r="F27" s="71"/>
      <c r="G27" s="19"/>
      <c r="H27" s="20"/>
      <c r="I27" s="20"/>
      <c r="J27" s="44">
        <f t="shared" si="3"/>
      </c>
      <c r="K27" s="71"/>
      <c r="L27" s="19"/>
      <c r="M27" s="20"/>
      <c r="N27" s="20"/>
      <c r="O27" s="87">
        <f t="shared" si="4"/>
      </c>
      <c r="P27" s="36"/>
      <c r="Q27" s="21"/>
      <c r="R27" s="22"/>
      <c r="S27" s="22"/>
      <c r="T27" s="38"/>
      <c r="U27" s="51" t="s">
        <v>98</v>
      </c>
      <c r="V27" s="168"/>
      <c r="W27" s="168"/>
      <c r="X27" s="168"/>
      <c r="Y27" s="170"/>
    </row>
    <row r="28" spans="1:25" ht="19.5" customHeight="1">
      <c r="A28" s="154"/>
      <c r="B28" s="48">
        <f t="shared" si="0"/>
      </c>
      <c r="C28" s="49">
        <f t="shared" si="1"/>
      </c>
      <c r="D28" s="34"/>
      <c r="E28" s="85">
        <f t="shared" si="2"/>
      </c>
      <c r="F28" s="71"/>
      <c r="G28" s="19"/>
      <c r="H28" s="20"/>
      <c r="I28" s="20"/>
      <c r="J28" s="44">
        <f t="shared" si="3"/>
      </c>
      <c r="K28" s="71"/>
      <c r="L28" s="19"/>
      <c r="M28" s="20"/>
      <c r="N28" s="20"/>
      <c r="O28" s="87">
        <f t="shared" si="4"/>
      </c>
      <c r="P28" s="36"/>
      <c r="Q28" s="21"/>
      <c r="R28" s="22"/>
      <c r="S28" s="22"/>
      <c r="T28" s="38"/>
      <c r="U28" s="52" t="s">
        <v>99</v>
      </c>
      <c r="V28" s="167"/>
      <c r="W28" s="167"/>
      <c r="X28" s="167"/>
      <c r="Y28" s="169"/>
    </row>
    <row r="29" spans="1:25" ht="19.5" customHeight="1">
      <c r="A29" s="154"/>
      <c r="B29" s="48">
        <f t="shared" si="0"/>
      </c>
      <c r="C29" s="49">
        <f t="shared" si="1"/>
      </c>
      <c r="D29" s="34"/>
      <c r="E29" s="85">
        <f t="shared" si="2"/>
      </c>
      <c r="F29" s="71"/>
      <c r="G29" s="19"/>
      <c r="H29" s="20"/>
      <c r="I29" s="20"/>
      <c r="J29" s="44">
        <f t="shared" si="3"/>
      </c>
      <c r="K29" s="71"/>
      <c r="L29" s="19"/>
      <c r="M29" s="20"/>
      <c r="N29" s="20"/>
      <c r="O29" s="87">
        <f t="shared" si="4"/>
      </c>
      <c r="P29" s="36"/>
      <c r="Q29" s="21"/>
      <c r="R29" s="22"/>
      <c r="S29" s="22"/>
      <c r="T29" s="38"/>
      <c r="U29" s="51" t="s">
        <v>98</v>
      </c>
      <c r="V29" s="168"/>
      <c r="W29" s="168"/>
      <c r="X29" s="168"/>
      <c r="Y29" s="170"/>
    </row>
    <row r="30" spans="1:25" ht="19.5" customHeight="1">
      <c r="A30" s="154"/>
      <c r="B30" s="48">
        <f t="shared" si="0"/>
      </c>
      <c r="C30" s="49">
        <f t="shared" si="1"/>
      </c>
      <c r="D30" s="34"/>
      <c r="E30" s="85">
        <f t="shared" si="2"/>
      </c>
      <c r="F30" s="71"/>
      <c r="G30" s="19"/>
      <c r="H30" s="20"/>
      <c r="I30" s="20"/>
      <c r="J30" s="44">
        <f t="shared" si="3"/>
      </c>
      <c r="K30" s="71"/>
      <c r="L30" s="19"/>
      <c r="M30" s="20"/>
      <c r="N30" s="20"/>
      <c r="O30" s="87">
        <f t="shared" si="4"/>
      </c>
      <c r="P30" s="36"/>
      <c r="Q30" s="21"/>
      <c r="R30" s="22"/>
      <c r="S30" s="22"/>
      <c r="T30" s="38"/>
      <c r="U30" s="52" t="s">
        <v>100</v>
      </c>
      <c r="V30" s="149"/>
      <c r="W30" s="149"/>
      <c r="X30" s="149"/>
      <c r="Y30" s="151"/>
    </row>
    <row r="31" spans="1:25" ht="19.5" customHeight="1" thickBot="1">
      <c r="A31" s="154"/>
      <c r="B31" s="48">
        <f t="shared" si="0"/>
      </c>
      <c r="C31" s="49">
        <f t="shared" si="1"/>
      </c>
      <c r="D31" s="34"/>
      <c r="E31" s="85">
        <f t="shared" si="2"/>
      </c>
      <c r="F31" s="71"/>
      <c r="G31" s="19"/>
      <c r="H31" s="20"/>
      <c r="I31" s="20"/>
      <c r="J31" s="44">
        <f t="shared" si="3"/>
      </c>
      <c r="K31" s="71"/>
      <c r="L31" s="19"/>
      <c r="M31" s="20"/>
      <c r="N31" s="20"/>
      <c r="O31" s="87">
        <f t="shared" si="4"/>
      </c>
      <c r="P31" s="36"/>
      <c r="Q31" s="21"/>
      <c r="R31" s="22"/>
      <c r="S31" s="22"/>
      <c r="T31" s="38"/>
      <c r="U31" s="51" t="s">
        <v>98</v>
      </c>
      <c r="V31" s="150"/>
      <c r="W31" s="150"/>
      <c r="X31" s="150"/>
      <c r="Y31" s="152"/>
    </row>
    <row r="32" spans="1:25" ht="19.5" customHeight="1" thickBot="1" thickTop="1">
      <c r="A32" s="154"/>
      <c r="B32" s="48">
        <f t="shared" si="0"/>
      </c>
      <c r="C32" s="49">
        <f t="shared" si="1"/>
      </c>
      <c r="D32" s="34"/>
      <c r="E32" s="85">
        <f t="shared" si="2"/>
      </c>
      <c r="F32" s="71"/>
      <c r="G32" s="19"/>
      <c r="H32" s="20"/>
      <c r="I32" s="20"/>
      <c r="J32" s="44">
        <f t="shared" si="3"/>
      </c>
      <c r="K32" s="71"/>
      <c r="L32" s="19"/>
      <c r="M32" s="20"/>
      <c r="N32" s="20"/>
      <c r="O32" s="87">
        <f t="shared" si="4"/>
      </c>
      <c r="P32" s="36"/>
      <c r="Q32" s="21"/>
      <c r="R32" s="22"/>
      <c r="S32" s="22"/>
      <c r="T32" s="38"/>
      <c r="U32" s="128" t="s">
        <v>14</v>
      </c>
      <c r="V32" s="129"/>
      <c r="W32" s="129"/>
      <c r="X32" s="129"/>
      <c r="Y32" s="130"/>
    </row>
    <row r="33" spans="1:25" ht="19.5" customHeight="1" thickTop="1">
      <c r="A33" s="154"/>
      <c r="B33" s="48">
        <f t="shared" si="0"/>
      </c>
      <c r="C33" s="49">
        <f t="shared" si="1"/>
      </c>
      <c r="D33" s="34"/>
      <c r="E33" s="85">
        <f t="shared" si="2"/>
      </c>
      <c r="F33" s="71"/>
      <c r="G33" s="19"/>
      <c r="H33" s="20"/>
      <c r="I33" s="20"/>
      <c r="J33" s="44">
        <f t="shared" si="3"/>
      </c>
      <c r="K33" s="71"/>
      <c r="L33" s="19"/>
      <c r="M33" s="20"/>
      <c r="N33" s="20"/>
      <c r="O33" s="87">
        <f t="shared" si="4"/>
      </c>
      <c r="P33" s="36"/>
      <c r="Q33" s="21"/>
      <c r="R33" s="22"/>
      <c r="S33" s="22"/>
      <c r="T33" s="38"/>
      <c r="U33" s="131"/>
      <c r="V33" s="132"/>
      <c r="W33" s="132"/>
      <c r="X33" s="132"/>
      <c r="Y33" s="133"/>
    </row>
    <row r="34" spans="1:27" ht="19.5" customHeight="1">
      <c r="A34" s="154"/>
      <c r="B34" s="48">
        <f t="shared" si="0"/>
      </c>
      <c r="C34" s="49">
        <f t="shared" si="1"/>
      </c>
      <c r="D34" s="34"/>
      <c r="E34" s="85">
        <f t="shared" si="2"/>
      </c>
      <c r="F34" s="71"/>
      <c r="G34" s="19"/>
      <c r="H34" s="20"/>
      <c r="I34" s="20"/>
      <c r="J34" s="44">
        <f t="shared" si="3"/>
      </c>
      <c r="K34" s="71"/>
      <c r="L34" s="19"/>
      <c r="M34" s="20"/>
      <c r="N34" s="20"/>
      <c r="O34" s="87">
        <f t="shared" si="4"/>
      </c>
      <c r="P34" s="36"/>
      <c r="Q34" s="21"/>
      <c r="R34" s="22"/>
      <c r="S34" s="22"/>
      <c r="T34" s="38"/>
      <c r="U34" s="134"/>
      <c r="V34" s="135"/>
      <c r="W34" s="135"/>
      <c r="X34" s="135"/>
      <c r="Y34" s="136"/>
      <c r="AA34" s="16"/>
    </row>
    <row r="35" spans="1:25" ht="19.5" customHeight="1">
      <c r="A35" s="154"/>
      <c r="B35" s="48">
        <f t="shared" si="0"/>
      </c>
      <c r="C35" s="49">
        <f t="shared" si="1"/>
      </c>
      <c r="D35" s="34"/>
      <c r="E35" s="85">
        <f t="shared" si="2"/>
      </c>
      <c r="F35" s="71"/>
      <c r="G35" s="19"/>
      <c r="H35" s="20"/>
      <c r="I35" s="20"/>
      <c r="J35" s="44">
        <f t="shared" si="3"/>
      </c>
      <c r="K35" s="71"/>
      <c r="L35" s="19"/>
      <c r="M35" s="20"/>
      <c r="N35" s="20"/>
      <c r="O35" s="87">
        <f t="shared" si="4"/>
      </c>
      <c r="P35" s="36"/>
      <c r="Q35" s="21"/>
      <c r="R35" s="22"/>
      <c r="S35" s="22"/>
      <c r="T35" s="38"/>
      <c r="U35" s="134"/>
      <c r="V35" s="135"/>
      <c r="W35" s="135"/>
      <c r="X35" s="135"/>
      <c r="Y35" s="136"/>
    </row>
    <row r="36" spans="1:25" ht="19.5" customHeight="1">
      <c r="A36" s="154"/>
      <c r="B36" s="48">
        <f t="shared" si="0"/>
      </c>
      <c r="C36" s="49">
        <f t="shared" si="1"/>
      </c>
      <c r="D36" s="34"/>
      <c r="E36" s="85">
        <f t="shared" si="2"/>
      </c>
      <c r="F36" s="71"/>
      <c r="G36" s="19"/>
      <c r="H36" s="20"/>
      <c r="I36" s="20"/>
      <c r="J36" s="44">
        <f t="shared" si="3"/>
      </c>
      <c r="K36" s="71"/>
      <c r="L36" s="19"/>
      <c r="M36" s="20"/>
      <c r="N36" s="20"/>
      <c r="O36" s="87">
        <f t="shared" si="4"/>
      </c>
      <c r="P36" s="36"/>
      <c r="Q36" s="21"/>
      <c r="R36" s="22"/>
      <c r="S36" s="22"/>
      <c r="T36" s="38"/>
      <c r="U36" s="134"/>
      <c r="V36" s="135"/>
      <c r="W36" s="135"/>
      <c r="X36" s="135"/>
      <c r="Y36" s="136"/>
    </row>
    <row r="37" spans="1:25" ht="19.5" customHeight="1">
      <c r="A37" s="154"/>
      <c r="B37" s="48">
        <f t="shared" si="0"/>
      </c>
      <c r="C37" s="49">
        <f t="shared" si="1"/>
      </c>
      <c r="D37" s="34"/>
      <c r="E37" s="85">
        <f t="shared" si="2"/>
      </c>
      <c r="F37" s="71"/>
      <c r="G37" s="19"/>
      <c r="H37" s="20"/>
      <c r="I37" s="20"/>
      <c r="J37" s="44">
        <f t="shared" si="3"/>
      </c>
      <c r="K37" s="71"/>
      <c r="L37" s="19"/>
      <c r="M37" s="20"/>
      <c r="N37" s="20"/>
      <c r="O37" s="87">
        <f t="shared" si="4"/>
      </c>
      <c r="P37" s="36"/>
      <c r="Q37" s="21"/>
      <c r="R37" s="22"/>
      <c r="S37" s="22"/>
      <c r="T37" s="38"/>
      <c r="U37" s="134"/>
      <c r="V37" s="135"/>
      <c r="W37" s="135"/>
      <c r="X37" s="135"/>
      <c r="Y37" s="136"/>
    </row>
    <row r="38" spans="1:25" ht="19.5" customHeight="1">
      <c r="A38" s="154"/>
      <c r="B38" s="48">
        <f>IF(AND(ISNUMBER($P$2),ISNUMBER($R$2)),IF(MONTH(DATE($P$2,$R$2,ROW()-9))=$R$2,DATE($P$2,$R$2,ROW()-9),TRIM(BA38)),TRIM(BA38))</f>
      </c>
      <c r="C38" s="49">
        <f t="shared" si="1"/>
      </c>
      <c r="D38" s="34"/>
      <c r="E38" s="85">
        <f t="shared" si="2"/>
      </c>
      <c r="F38" s="71"/>
      <c r="G38" s="19"/>
      <c r="H38" s="20"/>
      <c r="I38" s="20"/>
      <c r="J38" s="44">
        <f t="shared" si="3"/>
      </c>
      <c r="K38" s="71"/>
      <c r="L38" s="19"/>
      <c r="M38" s="20"/>
      <c r="N38" s="20"/>
      <c r="O38" s="87">
        <f t="shared" si="4"/>
      </c>
      <c r="P38" s="36"/>
      <c r="Q38" s="21"/>
      <c r="R38" s="22"/>
      <c r="S38" s="22"/>
      <c r="T38" s="38"/>
      <c r="U38" s="134"/>
      <c r="V38" s="135"/>
      <c r="W38" s="135"/>
      <c r="X38" s="135"/>
      <c r="Y38" s="136"/>
    </row>
    <row r="39" spans="1:25" ht="19.5" customHeight="1">
      <c r="A39" s="154"/>
      <c r="B39" s="48">
        <f>IF(AND(ISNUMBER($P$2),ISNUMBER($R$2)),IF(MONTH(DATE($P$2,$R$2,ROW()-9))=$R$2,DATE($P$2,$R$2,ROW()-9),TRIM(BA39)),TRIM(BA39))</f>
      </c>
      <c r="C39" s="49">
        <f t="shared" si="1"/>
      </c>
      <c r="D39" s="34"/>
      <c r="E39" s="85">
        <f t="shared" si="2"/>
      </c>
      <c r="F39" s="71"/>
      <c r="G39" s="19"/>
      <c r="H39" s="20"/>
      <c r="I39" s="20"/>
      <c r="J39" s="44">
        <f t="shared" si="3"/>
      </c>
      <c r="K39" s="71"/>
      <c r="L39" s="19"/>
      <c r="M39" s="20"/>
      <c r="N39" s="20"/>
      <c r="O39" s="87">
        <f t="shared" si="4"/>
      </c>
      <c r="P39" s="36"/>
      <c r="Q39" s="21"/>
      <c r="R39" s="22"/>
      <c r="S39" s="22"/>
      <c r="T39" s="38"/>
      <c r="U39" s="134"/>
      <c r="V39" s="135"/>
      <c r="W39" s="135"/>
      <c r="X39" s="135"/>
      <c r="Y39" s="136"/>
    </row>
    <row r="40" spans="1:25" ht="19.5" customHeight="1">
      <c r="A40" s="183"/>
      <c r="B40" s="48">
        <f>IF(AND(ISNUMBER($P$2),ISNUMBER($R$2)),IF(MONTH(DATE($P$2,$R$2,ROW()-9))=$R$2,DATE($P$2,$R$2,ROW()-9),TRIM(BA40)),TRIM(BA40))</f>
      </c>
      <c r="C40" s="49">
        <f t="shared" si="1"/>
      </c>
      <c r="D40" s="34"/>
      <c r="E40" s="85">
        <f t="shared" si="2"/>
      </c>
      <c r="F40" s="71"/>
      <c r="G40" s="19"/>
      <c r="H40" s="20"/>
      <c r="I40" s="20"/>
      <c r="J40" s="44">
        <f t="shared" si="3"/>
      </c>
      <c r="K40" s="71"/>
      <c r="L40" s="19"/>
      <c r="M40" s="20"/>
      <c r="N40" s="20"/>
      <c r="O40" s="87">
        <f t="shared" si="4"/>
      </c>
      <c r="P40" s="36"/>
      <c r="Q40" s="21"/>
      <c r="R40" s="22"/>
      <c r="S40" s="22"/>
      <c r="T40" s="38"/>
      <c r="U40" s="134"/>
      <c r="V40" s="135"/>
      <c r="W40" s="135"/>
      <c r="X40" s="135"/>
      <c r="Y40" s="136"/>
    </row>
    <row r="41" spans="1:25" ht="19.5" customHeight="1">
      <c r="A41" s="153" t="s">
        <v>15</v>
      </c>
      <c r="B41" s="156" t="s">
        <v>45</v>
      </c>
      <c r="C41" s="157"/>
      <c r="D41" s="46">
        <f>IF(COUNTBLANK(D10:D40)=31,TRIM(AA41),AVERAGE(D10:D40))</f>
      </c>
      <c r="E41" s="85">
        <f>IF(COUNTBLANK(D10:D40)=31,TRIM(AB41),F41*1000/D41)</f>
      </c>
      <c r="F41" s="44">
        <f>IF(COUNTBLANK(F10:F40)=31,TRIM(AC41),AVERAGE(F10:F40))</f>
      </c>
      <c r="G41" s="158"/>
      <c r="H41" s="159"/>
      <c r="I41" s="160"/>
      <c r="J41" s="44">
        <f>IF(COUNTBLANK(D10:D40)=31,TRIM(AG41),K41*1000/D41)</f>
      </c>
      <c r="K41" s="44">
        <f>IF(COUNTBLANK(K10:K40)=31,TRIM(AH41),AVERAGE(K10:K40))</f>
      </c>
      <c r="L41" s="158"/>
      <c r="M41" s="159"/>
      <c r="N41" s="160"/>
      <c r="O41" s="87">
        <f>IF(COUNTBLANK(D10:D40)=31,TRIM(AL41),P41*1000/D41)</f>
      </c>
      <c r="P41" s="42">
        <f>IF(COUNTBLANK(P10:P40)=31,TRIM(AM41),AVERAGE(P10:P40))</f>
      </c>
      <c r="Q41" s="140" t="s">
        <v>65</v>
      </c>
      <c r="R41" s="141"/>
      <c r="S41" s="142"/>
      <c r="T41" s="43">
        <f>IF(COUNTBLANK(T10:T40)=31,TRIM(AQ41),SUM(T10:T40))</f>
      </c>
      <c r="U41" s="134"/>
      <c r="V41" s="135"/>
      <c r="W41" s="135"/>
      <c r="X41" s="135"/>
      <c r="Y41" s="136"/>
    </row>
    <row r="42" spans="1:25" ht="19.5" customHeight="1">
      <c r="A42" s="154"/>
      <c r="B42" s="124" t="s">
        <v>46</v>
      </c>
      <c r="C42" s="125"/>
      <c r="D42" s="34"/>
      <c r="E42" s="85">
        <f>IF(ISNUMBER(D42),(F42/D42)*1000,TRIM(AA42))</f>
      </c>
      <c r="F42" s="44">
        <f>IF(COUNTBLANK(F10:F40)=31,TRIM(AC42),MAX(F10:F40))</f>
      </c>
      <c r="G42" s="161"/>
      <c r="H42" s="162"/>
      <c r="I42" s="163"/>
      <c r="J42" s="44">
        <f>IF(ISNUMBER(D42),(K42/D42)*1000,TRIM(AA42))</f>
      </c>
      <c r="K42" s="59"/>
      <c r="L42" s="161"/>
      <c r="M42" s="162"/>
      <c r="N42" s="163"/>
      <c r="O42" s="87">
        <f>IF(ISNUMBER(D42),(P42/D42)*1000,TRIM(AA42))</f>
      </c>
      <c r="P42" s="62"/>
      <c r="Q42" s="143"/>
      <c r="R42" s="144"/>
      <c r="S42" s="144"/>
      <c r="T42" s="144"/>
      <c r="U42" s="134"/>
      <c r="V42" s="135"/>
      <c r="W42" s="135"/>
      <c r="X42" s="135"/>
      <c r="Y42" s="136"/>
    </row>
    <row r="43" spans="1:25" ht="19.5" customHeight="1">
      <c r="A43" s="154"/>
      <c r="B43" s="124" t="s">
        <v>47</v>
      </c>
      <c r="C43" s="125"/>
      <c r="D43" s="34"/>
      <c r="E43" s="85">
        <f>IF(ISNUMBER(D43),(F43/D43)*1000,TRIM(AA43))</f>
      </c>
      <c r="F43" s="59"/>
      <c r="G43" s="161"/>
      <c r="H43" s="162"/>
      <c r="I43" s="163"/>
      <c r="J43" s="44">
        <f>IF(ISNUMBER(D43),(K43/D43)*1000,TRIM(AA43))</f>
      </c>
      <c r="K43" s="44">
        <f>IF(COUNTBLANK(K10:K40)=31,TRIM(AH43),MAX(K10:K40))</f>
      </c>
      <c r="L43" s="161"/>
      <c r="M43" s="162"/>
      <c r="N43" s="163"/>
      <c r="O43" s="87">
        <f>IF(ISNUMBER(D43),(P43/D43)*1000,TRIM(AA43))</f>
      </c>
      <c r="P43" s="63"/>
      <c r="Q43" s="145"/>
      <c r="R43" s="146"/>
      <c r="S43" s="146"/>
      <c r="T43" s="146"/>
      <c r="U43" s="134"/>
      <c r="V43" s="135"/>
      <c r="W43" s="135"/>
      <c r="X43" s="135"/>
      <c r="Y43" s="136"/>
    </row>
    <row r="44" spans="1:25" ht="19.5" customHeight="1">
      <c r="A44" s="154"/>
      <c r="B44" s="124" t="s">
        <v>63</v>
      </c>
      <c r="C44" s="125"/>
      <c r="D44" s="34"/>
      <c r="E44" s="85">
        <f>IF(ISNUMBER(D44),(F44/D44)*1000,TRIM(AA44))</f>
      </c>
      <c r="F44" s="60"/>
      <c r="G44" s="161"/>
      <c r="H44" s="162"/>
      <c r="I44" s="163"/>
      <c r="J44" s="44">
        <f>IF(ISNUMBER(D44),(K44/D44)*1000,TRIM(AA44))</f>
      </c>
      <c r="K44" s="59"/>
      <c r="L44" s="161"/>
      <c r="M44" s="162"/>
      <c r="N44" s="163"/>
      <c r="O44" s="87">
        <f>IF(ISNUMBER(D44),(P44/D44)*1000,TRIM(AA44))</f>
      </c>
      <c r="P44" s="42">
        <f>IF(COUNTBLANK(P10:P40)=31,TRIM(AM44),MAX(P10:P40))</f>
      </c>
      <c r="Q44" s="145"/>
      <c r="R44" s="146"/>
      <c r="S44" s="146"/>
      <c r="T44" s="146"/>
      <c r="U44" s="134"/>
      <c r="V44" s="135"/>
      <c r="W44" s="135"/>
      <c r="X44" s="135"/>
      <c r="Y44" s="136"/>
    </row>
    <row r="45" spans="1:25" ht="19.5" customHeight="1" thickBot="1">
      <c r="A45" s="155"/>
      <c r="B45" s="126" t="s">
        <v>64</v>
      </c>
      <c r="C45" s="127"/>
      <c r="D45" s="47">
        <f>IF(COUNTBLANK(D10:D40)=31,TRIM(AA45),MAX(D10:D40))</f>
      </c>
      <c r="E45" s="86">
        <f>IF(ISNUMBER(D45),(F45/D45)*1000,TRIM(AA45))</f>
      </c>
      <c r="F45" s="61"/>
      <c r="G45" s="164"/>
      <c r="H45" s="165"/>
      <c r="I45" s="166"/>
      <c r="J45" s="66">
        <f>IF(ISNUMBER(D45),(K45/D45)*1000,TRIM(AA45))</f>
      </c>
      <c r="K45" s="61"/>
      <c r="L45" s="164"/>
      <c r="M45" s="165"/>
      <c r="N45" s="166"/>
      <c r="O45" s="88">
        <f>IF(ISNUMBER(D45),(P45/D45)*1000,TRIM(AA45))</f>
      </c>
      <c r="P45" s="64"/>
      <c r="Q45" s="147"/>
      <c r="R45" s="148"/>
      <c r="S45" s="148"/>
      <c r="T45" s="148"/>
      <c r="U45" s="137"/>
      <c r="V45" s="138"/>
      <c r="W45" s="138"/>
      <c r="X45" s="138"/>
      <c r="Y45" s="139"/>
    </row>
    <row r="46" spans="1:26" ht="12.75" thickTop="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sheetData>
  <sheetProtection sheet="1"/>
  <mergeCells count="73">
    <mergeCell ref="E2:F3"/>
    <mergeCell ref="K2:O3"/>
    <mergeCell ref="P2:P3"/>
    <mergeCell ref="Q2:Q3"/>
    <mergeCell ref="R2:R3"/>
    <mergeCell ref="S2:S3"/>
    <mergeCell ref="W3:Y3"/>
    <mergeCell ref="W4:Y4"/>
    <mergeCell ref="A8:A40"/>
    <mergeCell ref="B8:C9"/>
    <mergeCell ref="F8:I8"/>
    <mergeCell ref="K8:N8"/>
    <mergeCell ref="P8:S8"/>
    <mergeCell ref="T8:T9"/>
    <mergeCell ref="U8:Y9"/>
    <mergeCell ref="U10:U11"/>
    <mergeCell ref="V10:V11"/>
    <mergeCell ref="W10:W11"/>
    <mergeCell ref="X10:X11"/>
    <mergeCell ref="Y10:Y11"/>
    <mergeCell ref="U12:U13"/>
    <mergeCell ref="V12:V13"/>
    <mergeCell ref="W12:W13"/>
    <mergeCell ref="X12:X13"/>
    <mergeCell ref="Y12:Y13"/>
    <mergeCell ref="V14:V15"/>
    <mergeCell ref="W14:W15"/>
    <mergeCell ref="X14:X15"/>
    <mergeCell ref="Y14:Y15"/>
    <mergeCell ref="V16:V17"/>
    <mergeCell ref="W16:W17"/>
    <mergeCell ref="X16:X17"/>
    <mergeCell ref="Y16:Y17"/>
    <mergeCell ref="V18:V19"/>
    <mergeCell ref="W18:W19"/>
    <mergeCell ref="X18:X19"/>
    <mergeCell ref="Y18:Y19"/>
    <mergeCell ref="V20:V21"/>
    <mergeCell ref="W20:W21"/>
    <mergeCell ref="X20:X21"/>
    <mergeCell ref="Y20:Y21"/>
    <mergeCell ref="V22:V23"/>
    <mergeCell ref="W22:W23"/>
    <mergeCell ref="X22:X23"/>
    <mergeCell ref="Y22:Y23"/>
    <mergeCell ref="V24:V25"/>
    <mergeCell ref="W24:W25"/>
    <mergeCell ref="X24:X25"/>
    <mergeCell ref="Y24:Y25"/>
    <mergeCell ref="V26:V27"/>
    <mergeCell ref="W26:W27"/>
    <mergeCell ref="X26:X27"/>
    <mergeCell ref="Y26:Y27"/>
    <mergeCell ref="V28:V29"/>
    <mergeCell ref="W28:W29"/>
    <mergeCell ref="X28:X29"/>
    <mergeCell ref="Y28:Y29"/>
    <mergeCell ref="V30:V31"/>
    <mergeCell ref="W30:W31"/>
    <mergeCell ref="X30:X31"/>
    <mergeCell ref="Y30:Y31"/>
    <mergeCell ref="A41:A45"/>
    <mergeCell ref="B41:C41"/>
    <mergeCell ref="G41:I45"/>
    <mergeCell ref="L41:N45"/>
    <mergeCell ref="B42:C42"/>
    <mergeCell ref="B43:C43"/>
    <mergeCell ref="B44:C44"/>
    <mergeCell ref="B45:C45"/>
    <mergeCell ref="U32:Y32"/>
    <mergeCell ref="U33:Y45"/>
    <mergeCell ref="Q41:S41"/>
    <mergeCell ref="Q42:T45"/>
  </mergeCells>
  <conditionalFormatting sqref="F10:F40">
    <cfRule type="cellIs" priority="1" dxfId="0" operator="greaterThan" stopIfTrue="1">
      <formula>$W$7</formula>
    </cfRule>
  </conditionalFormatting>
  <conditionalFormatting sqref="K10:K40">
    <cfRule type="cellIs" priority="2" dxfId="0" operator="greaterThan" stopIfTrue="1">
      <formula>$X$7</formula>
    </cfRule>
  </conditionalFormatting>
  <conditionalFormatting sqref="P10:P40">
    <cfRule type="cellIs" priority="3" dxfId="0" operator="greaterThan" stopIfTrue="1">
      <formula>$Y$7</formula>
    </cfRule>
  </conditionalFormatting>
  <dataValidations count="15">
    <dataValidation allowBlank="1" showInputMessage="1" showErrorMessage="1" imeMode="on" sqref="W3:Y6"/>
    <dataValidation type="whole" allowBlank="1" showInputMessage="1" showErrorMessage="1" errorTitle="月の入力エラー" error="月を1～12の半角数字で入力してください。" sqref="R2">
      <formula1>1</formula1>
      <formula2>12</formula2>
    </dataValidation>
    <dataValidation type="whole" showErrorMessage="1" errorTitle="事業場番号の入力エラー" error="半角数字で1～9999の範囲で入力してください。" sqref="W2">
      <formula1>1</formula1>
      <formula2>9999</formula2>
    </dataValidation>
    <dataValidation type="whole" allowBlank="1" showInputMessage="1" showErrorMessage="1" errorTitle="特定施設の稼動の入力エラー" error="操業のとき｢1｣を記入してください。&#10;それ以外の値は無効です。" imeMode="off" sqref="T10:T40">
      <formula1>1</formula1>
      <formula2>1</formula2>
    </dataValidation>
    <dataValidation type="decimal" allowBlank="1" showInputMessage="1" showErrorMessage="1" errorTitle="BOD,CODの入力エラー" error="BOD,CODの入力は数値0～9999.9の範囲に制限されています。" imeMode="off" sqref="V26:Y26 V22:Y22 V16:Y16">
      <formula1>0</formula1>
      <formula2>9999.9</formula2>
    </dataValidation>
    <dataValidation type="whole" allowBlank="1" showInputMessage="1" showErrorMessage="1" errorTitle="水量の入力エラー" error="水量の入力は数値0～9,999,999の範囲に制限されています。" imeMode="off" sqref="D10:D40 D42:D44 V14:Y14 V24:Y24">
      <formula1>0</formula1>
      <formula2>99999999</formula2>
    </dataValidation>
    <dataValidation type="decimal" allowBlank="1" showInputMessage="1" showErrorMessage="1" errorTitle="T-N値の入力エラー" error="T-N値の入力は数値0～99999.9の範囲に制限されています。" imeMode="off" sqref="V18:Y18 V28:Y28">
      <formula1>0</formula1>
      <formula2>99999.9</formula2>
    </dataValidation>
    <dataValidation type="decimal" allowBlank="1" showInputMessage="1" showErrorMessage="1" errorTitle="T-P値の入力エラー" error="T-P値の入力は数値0～9,999.99の範囲に制限されています。" imeMode="off" sqref="V20:Y20 V30:Y30">
      <formula1>0</formula1>
      <formula2>9999.99</formula2>
    </dataValidation>
    <dataValidation type="decimal" allowBlank="1" showInputMessage="1" showErrorMessage="1" errorTitle="T-N値の入力エラー" error="T-N値の入力は数値0～99,999.9の範囲に制限されています。" imeMode="off" sqref="J10:J40 J42:J45">
      <formula1>0</formula1>
      <formula2>99999.9</formula2>
    </dataValidation>
    <dataValidation type="decimal" allowBlank="1" showInputMessage="1" showErrorMessage="1" errorTitle="COD値の入力エラー" error="COD値の入力は数値0～99,999.9の範囲に制限されています。" imeMode="off" sqref="F10:F40 F43:F45">
      <formula1>0</formula1>
      <formula2>99999.9</formula2>
    </dataValidation>
    <dataValidation type="decimal" allowBlank="1" showInputMessage="1" showErrorMessage="1" errorTitle="T-P値の入力エラー" error="T-P値の入力は数値0～9,999.9の範囲に制限されています。" imeMode="off" sqref="K10:K40 K42 K44:K45">
      <formula1>0</formula1>
      <formula2>9999.9</formula2>
    </dataValidation>
    <dataValidation type="decimal" allowBlank="1" showInputMessage="1" showErrorMessage="1" errorTitle="T-P負荷量の入力エラー" error="T-P負荷量の入力は数値0～9,999.99に制限されています。" imeMode="off" sqref="P10:P40 P42:P43 P45">
      <formula1>0</formula1>
      <formula2>9999.99</formula2>
    </dataValidation>
    <dataValidation allowBlank="1" showInputMessage="1" showErrorMessage="1" imeMode="hiragana" sqref="U33:Y33"/>
    <dataValidation allowBlank="1" showInputMessage="1" showErrorMessage="1" imeMode="off" sqref="W7:Y7"/>
    <dataValidation type="whole" showInputMessage="1" showErrorMessage="1" errorTitle="年の入力エラー" error="西暦４桁年を半角数字で入力してください。&#10;また、2001年～2020年以外もエラーになります。" sqref="P2:P3">
      <formula1>2001</formula1>
      <formula2>2050</formula2>
    </dataValidation>
  </dataValidations>
  <printOptions/>
  <pageMargins left="0.3937007874015748" right="0.3937007874015748" top="0.5905511811023623" bottom="0.3937007874015748" header="0.31496062992125984" footer="0.1968503937007874"/>
  <pageSetup horizontalDpi="600" verticalDpi="600" orientation="landscape" paperSize="9" scale="64" r:id="rId4"/>
  <drawing r:id="rId3"/>
  <legacyDrawing r:id="rId2"/>
</worksheet>
</file>

<file path=xl/worksheets/sheet7.xml><?xml version="1.0" encoding="utf-8"?>
<worksheet xmlns="http://schemas.openxmlformats.org/spreadsheetml/2006/main" xmlns:r="http://schemas.openxmlformats.org/officeDocument/2006/relationships">
  <dimension ref="A1:AA49"/>
  <sheetViews>
    <sheetView view="pageBreakPreview" zoomScale="70" zoomScaleSheetLayoutView="70" zoomScalePageLayoutView="0" workbookViewId="0" topLeftCell="A1">
      <selection activeCell="P2" sqref="P2:P3"/>
    </sheetView>
  </sheetViews>
  <sheetFormatPr defaultColWidth="12" defaultRowHeight="11.25"/>
  <cols>
    <col min="1" max="1" width="5.16015625" style="2" customWidth="1"/>
    <col min="2" max="3" width="10.83203125" style="2" customWidth="1"/>
    <col min="4" max="4" width="12.66015625" style="2" customWidth="1"/>
    <col min="5" max="5" width="13.83203125" style="2" customWidth="1"/>
    <col min="6" max="6" width="12.66015625" style="2" customWidth="1"/>
    <col min="7" max="9" width="5.83203125" style="2" customWidth="1"/>
    <col min="10" max="10" width="13.83203125" style="2" customWidth="1"/>
    <col min="11" max="11" width="12.66015625" style="2" customWidth="1"/>
    <col min="12" max="14" width="5.83203125" style="2" customWidth="1"/>
    <col min="15" max="15" width="13.83203125" style="2" customWidth="1"/>
    <col min="16" max="16" width="12.66015625" style="2" customWidth="1"/>
    <col min="17" max="19" width="5.83203125" style="2" customWidth="1"/>
    <col min="20" max="20" width="12.66015625" style="2" customWidth="1"/>
    <col min="21" max="21" width="18.83203125" style="2" customWidth="1"/>
    <col min="22" max="25" width="14" style="2" customWidth="1"/>
    <col min="26" max="26" width="12" style="2" customWidth="1"/>
    <col min="27" max="27" width="12" style="9" customWidth="1"/>
    <col min="28" max="16384" width="12" style="2" customWidth="1"/>
  </cols>
  <sheetData>
    <row r="1" spans="1:21" ht="19.5" customHeight="1">
      <c r="A1" s="11" t="s">
        <v>5</v>
      </c>
      <c r="B1" s="11"/>
      <c r="U1" s="58"/>
    </row>
    <row r="2" spans="1:26" ht="19.5" customHeight="1">
      <c r="A2" s="10"/>
      <c r="B2" s="10"/>
      <c r="C2" s="10"/>
      <c r="D2" s="10"/>
      <c r="E2" s="197" t="s">
        <v>0</v>
      </c>
      <c r="F2" s="197"/>
      <c r="H2" s="12"/>
      <c r="I2" s="12"/>
      <c r="J2" s="12"/>
      <c r="K2" s="198" t="s">
        <v>6</v>
      </c>
      <c r="L2" s="198"/>
      <c r="M2" s="198"/>
      <c r="N2" s="198"/>
      <c r="O2" s="198"/>
      <c r="P2" s="199"/>
      <c r="Q2" s="200" t="s">
        <v>7</v>
      </c>
      <c r="R2" s="202">
        <v>8</v>
      </c>
      <c r="S2" s="200" t="s">
        <v>8</v>
      </c>
      <c r="T2" s="10"/>
      <c r="U2" s="10"/>
      <c r="V2" s="39" t="s">
        <v>2</v>
      </c>
      <c r="W2" s="84"/>
      <c r="X2" s="72"/>
      <c r="Y2" s="72"/>
      <c r="Z2" s="10"/>
    </row>
    <row r="3" spans="1:25" ht="19.5" customHeight="1">
      <c r="A3" s="10"/>
      <c r="B3" s="10"/>
      <c r="C3" s="10"/>
      <c r="D3" s="10"/>
      <c r="E3" s="197"/>
      <c r="F3" s="197"/>
      <c r="H3" s="12"/>
      <c r="I3" s="12"/>
      <c r="J3" s="12"/>
      <c r="K3" s="198"/>
      <c r="L3" s="198"/>
      <c r="M3" s="198"/>
      <c r="N3" s="198"/>
      <c r="O3" s="198"/>
      <c r="P3" s="199"/>
      <c r="Q3" s="200"/>
      <c r="R3" s="202"/>
      <c r="S3" s="200"/>
      <c r="T3" s="10"/>
      <c r="U3" s="10"/>
      <c r="V3" s="40" t="s">
        <v>9</v>
      </c>
      <c r="W3" s="181"/>
      <c r="X3" s="181"/>
      <c r="Y3" s="181"/>
    </row>
    <row r="4" spans="1:25" ht="19.5" customHeight="1">
      <c r="A4" s="10"/>
      <c r="B4" s="10"/>
      <c r="C4" s="10"/>
      <c r="D4" s="10"/>
      <c r="E4" s="10"/>
      <c r="F4" s="10"/>
      <c r="G4" s="10"/>
      <c r="H4" s="10"/>
      <c r="I4" s="10"/>
      <c r="J4" s="10"/>
      <c r="K4" s="10"/>
      <c r="L4" s="10"/>
      <c r="M4" s="10"/>
      <c r="N4" s="10"/>
      <c r="O4" s="10"/>
      <c r="P4" s="10"/>
      <c r="Q4" s="10"/>
      <c r="R4" s="10"/>
      <c r="S4" s="10"/>
      <c r="T4" s="10"/>
      <c r="U4" s="10"/>
      <c r="V4" s="73" t="s">
        <v>10</v>
      </c>
      <c r="W4" s="181"/>
      <c r="X4" s="181"/>
      <c r="Y4" s="181"/>
    </row>
    <row r="5" spans="1:25" ht="12" customHeight="1">
      <c r="A5" s="10"/>
      <c r="B5" s="10"/>
      <c r="C5" s="10"/>
      <c r="D5" s="10"/>
      <c r="E5" s="10"/>
      <c r="F5" s="10"/>
      <c r="G5" s="10"/>
      <c r="H5" s="10"/>
      <c r="I5" s="10"/>
      <c r="J5" s="10"/>
      <c r="K5" s="10"/>
      <c r="L5" s="10"/>
      <c r="M5" s="10"/>
      <c r="N5" s="10"/>
      <c r="O5" s="10"/>
      <c r="P5" s="10"/>
      <c r="Q5" s="10"/>
      <c r="R5" s="10"/>
      <c r="S5" s="10"/>
      <c r="T5" s="10"/>
      <c r="U5" s="10"/>
      <c r="V5" s="75"/>
      <c r="W5" s="76"/>
      <c r="X5" s="76"/>
      <c r="Y5" s="77"/>
    </row>
    <row r="6" spans="1:25" ht="19.5" customHeight="1">
      <c r="A6" s="10"/>
      <c r="B6" s="10"/>
      <c r="C6" s="10"/>
      <c r="D6" s="10"/>
      <c r="E6" s="10"/>
      <c r="F6" s="10"/>
      <c r="G6" s="10"/>
      <c r="H6" s="10"/>
      <c r="I6" s="10"/>
      <c r="J6" s="10"/>
      <c r="K6" s="10"/>
      <c r="L6" s="10"/>
      <c r="M6" s="10"/>
      <c r="N6" s="10"/>
      <c r="O6" s="10"/>
      <c r="P6" s="10"/>
      <c r="Q6" s="10"/>
      <c r="R6" s="10"/>
      <c r="S6" s="10"/>
      <c r="T6" s="10"/>
      <c r="U6" s="10"/>
      <c r="V6" s="39" t="s">
        <v>108</v>
      </c>
      <c r="W6" s="74" t="s">
        <v>114</v>
      </c>
      <c r="X6" s="74" t="s">
        <v>115</v>
      </c>
      <c r="Y6" s="74" t="s">
        <v>116</v>
      </c>
    </row>
    <row r="7" spans="1:25" ht="19.5" customHeight="1" thickBot="1">
      <c r="A7" s="10"/>
      <c r="B7" s="10"/>
      <c r="C7" s="10"/>
      <c r="D7" s="10"/>
      <c r="E7" s="10"/>
      <c r="F7" s="10"/>
      <c r="G7" s="10"/>
      <c r="H7" s="10"/>
      <c r="I7" s="10"/>
      <c r="J7" s="10"/>
      <c r="K7" s="10"/>
      <c r="L7" s="10"/>
      <c r="M7" s="10"/>
      <c r="N7" s="10"/>
      <c r="O7" s="10"/>
      <c r="P7" s="10"/>
      <c r="Q7" s="10"/>
      <c r="R7" s="10"/>
      <c r="S7" s="10"/>
      <c r="T7" s="10"/>
      <c r="U7" s="10"/>
      <c r="V7" s="78" t="s">
        <v>109</v>
      </c>
      <c r="W7" s="83"/>
      <c r="X7" s="83"/>
      <c r="Y7" s="83"/>
    </row>
    <row r="8" spans="1:25" ht="19.5" customHeight="1" thickTop="1">
      <c r="A8" s="182" t="s">
        <v>27</v>
      </c>
      <c r="B8" s="184" t="s">
        <v>31</v>
      </c>
      <c r="C8" s="185"/>
      <c r="D8" s="13" t="s">
        <v>32</v>
      </c>
      <c r="E8" s="13" t="s">
        <v>78</v>
      </c>
      <c r="F8" s="184" t="s">
        <v>75</v>
      </c>
      <c r="G8" s="188"/>
      <c r="H8" s="188"/>
      <c r="I8" s="185"/>
      <c r="J8" s="13" t="s">
        <v>79</v>
      </c>
      <c r="K8" s="184" t="s">
        <v>76</v>
      </c>
      <c r="L8" s="188"/>
      <c r="M8" s="188"/>
      <c r="N8" s="185"/>
      <c r="O8" s="13" t="s">
        <v>80</v>
      </c>
      <c r="P8" s="184" t="s">
        <v>77</v>
      </c>
      <c r="Q8" s="188"/>
      <c r="R8" s="188"/>
      <c r="S8" s="189"/>
      <c r="T8" s="190" t="s">
        <v>33</v>
      </c>
      <c r="U8" s="192" t="s">
        <v>29</v>
      </c>
      <c r="V8" s="188"/>
      <c r="W8" s="188"/>
      <c r="X8" s="188"/>
      <c r="Y8" s="193"/>
    </row>
    <row r="9" spans="1:25" ht="19.5" customHeight="1">
      <c r="A9" s="154"/>
      <c r="B9" s="186"/>
      <c r="C9" s="187"/>
      <c r="D9" s="14" t="s">
        <v>11</v>
      </c>
      <c r="E9" s="14" t="s">
        <v>12</v>
      </c>
      <c r="F9" s="15" t="s">
        <v>13</v>
      </c>
      <c r="G9" s="17"/>
      <c r="H9" s="18"/>
      <c r="I9" s="18"/>
      <c r="J9" s="14" t="s">
        <v>12</v>
      </c>
      <c r="K9" s="15" t="s">
        <v>13</v>
      </c>
      <c r="L9" s="17"/>
      <c r="M9" s="18"/>
      <c r="N9" s="18"/>
      <c r="O9" s="14" t="s">
        <v>12</v>
      </c>
      <c r="P9" s="15" t="s">
        <v>13</v>
      </c>
      <c r="Q9" s="17"/>
      <c r="R9" s="18"/>
      <c r="S9" s="18"/>
      <c r="T9" s="191"/>
      <c r="U9" s="194"/>
      <c r="V9" s="195"/>
      <c r="W9" s="195"/>
      <c r="X9" s="195"/>
      <c r="Y9" s="196"/>
    </row>
    <row r="10" spans="1:25" ht="19.5" customHeight="1">
      <c r="A10" s="154"/>
      <c r="B10" s="48">
        <f aca="true" t="shared" si="0" ref="B10:B37">IF(AND(ISNUMBER($P$2),ISNUMBER($R$2)),DATE($P$2,$R$2,ROW()-9),TRIM(BA10))</f>
      </c>
      <c r="C10" s="49">
        <f aca="true" t="shared" si="1" ref="C10:C40">IF(ISNUMBER(B10),"（"&amp;IF(WEEKDAY(B10)=1,"日",IF(WEEKDAY(B10)=2,"月",IF(WEEKDAY(B10)=3,"火",IF(WEEKDAY(B10)=4,"水",IF(WEEKDAY(B10)=5,"木",IF(WEEKDAY(B10)=6,"金","土"))))))&amp;"）",TRIM(BB10))</f>
      </c>
      <c r="D10" s="34"/>
      <c r="E10" s="85">
        <f aca="true" t="shared" si="2" ref="E10:E40">IF(ISNUMBER(D10),(F10/D10)*1000,TRIM(AA10))</f>
      </c>
      <c r="F10" s="71"/>
      <c r="G10" s="19"/>
      <c r="H10" s="20"/>
      <c r="I10" s="20"/>
      <c r="J10" s="44">
        <f aca="true" t="shared" si="3" ref="J10:J40">IF(ISNUMBER(D10),(K10/D10)*1000,TRIM(AA10))</f>
      </c>
      <c r="K10" s="71"/>
      <c r="L10" s="19"/>
      <c r="M10" s="20"/>
      <c r="N10" s="20"/>
      <c r="O10" s="87">
        <f aca="true" t="shared" si="4" ref="O10:O40">IF(ISNUMBER(D10),(P10/D10)*1000,TRIM(AA10))</f>
      </c>
      <c r="P10" s="36"/>
      <c r="Q10" s="21"/>
      <c r="R10" s="22"/>
      <c r="S10" s="22"/>
      <c r="T10" s="38"/>
      <c r="U10" s="179" t="s">
        <v>34</v>
      </c>
      <c r="V10" s="175"/>
      <c r="W10" s="175"/>
      <c r="X10" s="175"/>
      <c r="Y10" s="177"/>
    </row>
    <row r="11" spans="1:25" ht="19.5" customHeight="1">
      <c r="A11" s="154"/>
      <c r="B11" s="48">
        <f t="shared" si="0"/>
      </c>
      <c r="C11" s="49">
        <f t="shared" si="1"/>
      </c>
      <c r="D11" s="34"/>
      <c r="E11" s="85">
        <f t="shared" si="2"/>
      </c>
      <c r="F11" s="71"/>
      <c r="G11" s="19"/>
      <c r="H11" s="20"/>
      <c r="I11" s="20"/>
      <c r="J11" s="44">
        <f t="shared" si="3"/>
      </c>
      <c r="K11" s="71"/>
      <c r="L11" s="19" t="s">
        <v>92</v>
      </c>
      <c r="M11" s="20"/>
      <c r="N11" s="20"/>
      <c r="O11" s="87">
        <f t="shared" si="4"/>
      </c>
      <c r="P11" s="36"/>
      <c r="Q11" s="21"/>
      <c r="R11" s="22"/>
      <c r="S11" s="22"/>
      <c r="T11" s="38"/>
      <c r="U11" s="180"/>
      <c r="V11" s="176"/>
      <c r="W11" s="176"/>
      <c r="X11" s="176"/>
      <c r="Y11" s="178"/>
    </row>
    <row r="12" spans="1:25" ht="19.5" customHeight="1">
      <c r="A12" s="154"/>
      <c r="B12" s="48">
        <f t="shared" si="0"/>
      </c>
      <c r="C12" s="49">
        <f t="shared" si="1"/>
      </c>
      <c r="D12" s="34"/>
      <c r="E12" s="85">
        <f t="shared" si="2"/>
      </c>
      <c r="F12" s="71"/>
      <c r="G12" s="19"/>
      <c r="H12" s="20"/>
      <c r="I12" s="20"/>
      <c r="J12" s="44">
        <f t="shared" si="3"/>
      </c>
      <c r="K12" s="71"/>
      <c r="L12" s="19"/>
      <c r="M12" s="20"/>
      <c r="N12" s="20"/>
      <c r="O12" s="87">
        <f t="shared" si="4"/>
      </c>
      <c r="P12" s="36"/>
      <c r="Q12" s="21"/>
      <c r="R12" s="22"/>
      <c r="S12" s="22"/>
      <c r="T12" s="38"/>
      <c r="U12" s="179" t="s">
        <v>35</v>
      </c>
      <c r="V12" s="175"/>
      <c r="W12" s="175"/>
      <c r="X12" s="175"/>
      <c r="Y12" s="177"/>
    </row>
    <row r="13" spans="1:25" ht="19.5" customHeight="1">
      <c r="A13" s="154"/>
      <c r="B13" s="48">
        <f t="shared" si="0"/>
      </c>
      <c r="C13" s="49">
        <f t="shared" si="1"/>
      </c>
      <c r="D13" s="34"/>
      <c r="E13" s="85">
        <f t="shared" si="2"/>
      </c>
      <c r="F13" s="71"/>
      <c r="G13" s="19"/>
      <c r="H13" s="20"/>
      <c r="I13" s="20"/>
      <c r="J13" s="44">
        <f t="shared" si="3"/>
      </c>
      <c r="K13" s="71"/>
      <c r="L13" s="19"/>
      <c r="M13" s="20"/>
      <c r="N13" s="20"/>
      <c r="O13" s="87">
        <f t="shared" si="4"/>
      </c>
      <c r="P13" s="36"/>
      <c r="Q13" s="21"/>
      <c r="R13" s="22"/>
      <c r="S13" s="22"/>
      <c r="T13" s="38"/>
      <c r="U13" s="180"/>
      <c r="V13" s="176"/>
      <c r="W13" s="176"/>
      <c r="X13" s="176"/>
      <c r="Y13" s="178"/>
    </row>
    <row r="14" spans="1:25" ht="19.5" customHeight="1">
      <c r="A14" s="154"/>
      <c r="B14" s="48">
        <f t="shared" si="0"/>
      </c>
      <c r="C14" s="49">
        <f t="shared" si="1"/>
      </c>
      <c r="D14" s="34"/>
      <c r="E14" s="85">
        <f t="shared" si="2"/>
      </c>
      <c r="F14" s="71"/>
      <c r="G14" s="19"/>
      <c r="H14" s="20"/>
      <c r="I14" s="20"/>
      <c r="J14" s="44">
        <f t="shared" si="3"/>
      </c>
      <c r="K14" s="71"/>
      <c r="L14" s="19"/>
      <c r="M14" s="20"/>
      <c r="N14" s="20"/>
      <c r="O14" s="87">
        <f t="shared" si="4"/>
      </c>
      <c r="P14" s="36"/>
      <c r="Q14" s="21"/>
      <c r="R14" s="22"/>
      <c r="S14" s="22"/>
      <c r="T14" s="38"/>
      <c r="U14" s="50" t="s">
        <v>36</v>
      </c>
      <c r="V14" s="171"/>
      <c r="W14" s="171"/>
      <c r="X14" s="171"/>
      <c r="Y14" s="173"/>
    </row>
    <row r="15" spans="1:25" ht="19.5" customHeight="1">
      <c r="A15" s="154"/>
      <c r="B15" s="48">
        <f t="shared" si="0"/>
      </c>
      <c r="C15" s="49">
        <f t="shared" si="1"/>
      </c>
      <c r="D15" s="34"/>
      <c r="E15" s="85">
        <f t="shared" si="2"/>
      </c>
      <c r="F15" s="71"/>
      <c r="G15" s="19"/>
      <c r="H15" s="20"/>
      <c r="I15" s="20"/>
      <c r="J15" s="44">
        <f t="shared" si="3"/>
      </c>
      <c r="K15" s="71"/>
      <c r="L15" s="19"/>
      <c r="M15" s="20"/>
      <c r="N15" s="20"/>
      <c r="O15" s="87">
        <f t="shared" si="4"/>
      </c>
      <c r="P15" s="36"/>
      <c r="Q15" s="21"/>
      <c r="R15" s="22"/>
      <c r="S15" s="22"/>
      <c r="T15" s="38"/>
      <c r="U15" s="51" t="s">
        <v>48</v>
      </c>
      <c r="V15" s="172"/>
      <c r="W15" s="172"/>
      <c r="X15" s="172"/>
      <c r="Y15" s="174"/>
    </row>
    <row r="16" spans="1:25" ht="19.5" customHeight="1">
      <c r="A16" s="154"/>
      <c r="B16" s="48">
        <f t="shared" si="0"/>
      </c>
      <c r="C16" s="49">
        <f t="shared" si="1"/>
      </c>
      <c r="D16" s="34"/>
      <c r="E16" s="85">
        <f t="shared" si="2"/>
      </c>
      <c r="F16" s="71"/>
      <c r="G16" s="19"/>
      <c r="H16" s="20"/>
      <c r="I16" s="20"/>
      <c r="J16" s="44">
        <f t="shared" si="3"/>
      </c>
      <c r="K16" s="71"/>
      <c r="L16" s="19"/>
      <c r="M16" s="20"/>
      <c r="N16" s="20"/>
      <c r="O16" s="87">
        <f t="shared" si="4"/>
      </c>
      <c r="P16" s="36"/>
      <c r="Q16" s="21"/>
      <c r="R16" s="22"/>
      <c r="S16" s="22"/>
      <c r="T16" s="38"/>
      <c r="U16" s="52" t="s">
        <v>93</v>
      </c>
      <c r="V16" s="167"/>
      <c r="W16" s="167"/>
      <c r="X16" s="167"/>
      <c r="Y16" s="169"/>
    </row>
    <row r="17" spans="1:25" ht="19.5" customHeight="1">
      <c r="A17" s="154"/>
      <c r="B17" s="48">
        <f t="shared" si="0"/>
      </c>
      <c r="C17" s="49">
        <f t="shared" si="1"/>
      </c>
      <c r="D17" s="34"/>
      <c r="E17" s="85">
        <f t="shared" si="2"/>
      </c>
      <c r="F17" s="71"/>
      <c r="G17" s="19"/>
      <c r="H17" s="20"/>
      <c r="I17" s="20"/>
      <c r="J17" s="44">
        <f t="shared" si="3"/>
      </c>
      <c r="K17" s="71"/>
      <c r="L17" s="19"/>
      <c r="M17" s="20"/>
      <c r="N17" s="20"/>
      <c r="O17" s="87">
        <f t="shared" si="4"/>
      </c>
      <c r="P17" s="36"/>
      <c r="Q17" s="21"/>
      <c r="R17" s="22"/>
      <c r="S17" s="22"/>
      <c r="T17" s="38"/>
      <c r="U17" s="51" t="s">
        <v>94</v>
      </c>
      <c r="V17" s="168"/>
      <c r="W17" s="168"/>
      <c r="X17" s="168"/>
      <c r="Y17" s="170"/>
    </row>
    <row r="18" spans="1:25" ht="19.5" customHeight="1">
      <c r="A18" s="154"/>
      <c r="B18" s="48">
        <f t="shared" si="0"/>
      </c>
      <c r="C18" s="49">
        <f t="shared" si="1"/>
      </c>
      <c r="D18" s="34"/>
      <c r="E18" s="85">
        <f t="shared" si="2"/>
      </c>
      <c r="F18" s="71"/>
      <c r="G18" s="19"/>
      <c r="H18" s="20"/>
      <c r="I18" s="20"/>
      <c r="J18" s="44">
        <f t="shared" si="3"/>
      </c>
      <c r="K18" s="71"/>
      <c r="L18" s="19"/>
      <c r="M18" s="20"/>
      <c r="N18" s="20"/>
      <c r="O18" s="87">
        <f t="shared" si="4"/>
      </c>
      <c r="P18" s="36"/>
      <c r="Q18" s="21"/>
      <c r="R18" s="22"/>
      <c r="S18" s="22"/>
      <c r="T18" s="38"/>
      <c r="U18" s="52" t="s">
        <v>95</v>
      </c>
      <c r="V18" s="167"/>
      <c r="W18" s="167"/>
      <c r="X18" s="167"/>
      <c r="Y18" s="169"/>
    </row>
    <row r="19" spans="1:25" ht="19.5" customHeight="1">
      <c r="A19" s="154"/>
      <c r="B19" s="48">
        <f t="shared" si="0"/>
      </c>
      <c r="C19" s="49">
        <f t="shared" si="1"/>
      </c>
      <c r="D19" s="34"/>
      <c r="E19" s="85">
        <f t="shared" si="2"/>
      </c>
      <c r="F19" s="71"/>
      <c r="G19" s="19"/>
      <c r="H19" s="20"/>
      <c r="I19" s="20"/>
      <c r="J19" s="44">
        <f t="shared" si="3"/>
      </c>
      <c r="K19" s="71"/>
      <c r="L19" s="19"/>
      <c r="M19" s="20"/>
      <c r="N19" s="20"/>
      <c r="O19" s="87">
        <f t="shared" si="4"/>
      </c>
      <c r="P19" s="36"/>
      <c r="Q19" s="21"/>
      <c r="R19" s="22"/>
      <c r="S19" s="22"/>
      <c r="T19" s="38"/>
      <c r="U19" s="51" t="s">
        <v>94</v>
      </c>
      <c r="V19" s="168"/>
      <c r="W19" s="168"/>
      <c r="X19" s="168"/>
      <c r="Y19" s="170"/>
    </row>
    <row r="20" spans="1:25" ht="19.5" customHeight="1">
      <c r="A20" s="154"/>
      <c r="B20" s="48">
        <f t="shared" si="0"/>
      </c>
      <c r="C20" s="49">
        <f t="shared" si="1"/>
      </c>
      <c r="D20" s="34"/>
      <c r="E20" s="85">
        <f t="shared" si="2"/>
      </c>
      <c r="F20" s="71"/>
      <c r="G20" s="19"/>
      <c r="H20" s="20"/>
      <c r="I20" s="20"/>
      <c r="J20" s="44">
        <f t="shared" si="3"/>
      </c>
      <c r="K20" s="71"/>
      <c r="L20" s="19"/>
      <c r="M20" s="20"/>
      <c r="N20" s="20"/>
      <c r="O20" s="87">
        <f t="shared" si="4"/>
      </c>
      <c r="P20" s="36"/>
      <c r="Q20" s="21"/>
      <c r="R20" s="22"/>
      <c r="S20" s="22"/>
      <c r="T20" s="38"/>
      <c r="U20" s="52" t="s">
        <v>96</v>
      </c>
      <c r="V20" s="167"/>
      <c r="W20" s="167"/>
      <c r="X20" s="167"/>
      <c r="Y20" s="169"/>
    </row>
    <row r="21" spans="1:25" ht="19.5" customHeight="1">
      <c r="A21" s="154"/>
      <c r="B21" s="48">
        <f t="shared" si="0"/>
      </c>
      <c r="C21" s="49">
        <f t="shared" si="1"/>
      </c>
      <c r="D21" s="34"/>
      <c r="E21" s="85">
        <f t="shared" si="2"/>
      </c>
      <c r="F21" s="71"/>
      <c r="G21" s="19"/>
      <c r="H21" s="20"/>
      <c r="I21" s="20"/>
      <c r="J21" s="44">
        <f t="shared" si="3"/>
      </c>
      <c r="K21" s="71"/>
      <c r="L21" s="19"/>
      <c r="M21" s="20"/>
      <c r="N21" s="20"/>
      <c r="O21" s="87">
        <f t="shared" si="4"/>
      </c>
      <c r="P21" s="36"/>
      <c r="Q21" s="21"/>
      <c r="R21" s="22"/>
      <c r="S21" s="22"/>
      <c r="T21" s="38"/>
      <c r="U21" s="51" t="s">
        <v>94</v>
      </c>
      <c r="V21" s="168"/>
      <c r="W21" s="168"/>
      <c r="X21" s="168"/>
      <c r="Y21" s="170"/>
    </row>
    <row r="22" spans="1:25" ht="19.5" customHeight="1">
      <c r="A22" s="154"/>
      <c r="B22" s="48">
        <f t="shared" si="0"/>
      </c>
      <c r="C22" s="49">
        <f t="shared" si="1"/>
      </c>
      <c r="D22" s="34"/>
      <c r="E22" s="85">
        <f t="shared" si="2"/>
      </c>
      <c r="F22" s="71"/>
      <c r="G22" s="19"/>
      <c r="H22" s="20"/>
      <c r="I22" s="20"/>
      <c r="J22" s="44">
        <f t="shared" si="3"/>
      </c>
      <c r="K22" s="71"/>
      <c r="L22" s="19"/>
      <c r="M22" s="20"/>
      <c r="N22" s="20"/>
      <c r="O22" s="87">
        <f t="shared" si="4"/>
      </c>
      <c r="P22" s="36"/>
      <c r="Q22" s="21"/>
      <c r="R22" s="22"/>
      <c r="S22" s="22"/>
      <c r="T22" s="38"/>
      <c r="U22" s="52" t="s">
        <v>97</v>
      </c>
      <c r="V22" s="171"/>
      <c r="W22" s="171"/>
      <c r="X22" s="171"/>
      <c r="Y22" s="173"/>
    </row>
    <row r="23" spans="1:25" ht="19.5" customHeight="1">
      <c r="A23" s="154"/>
      <c r="B23" s="48">
        <f t="shared" si="0"/>
      </c>
      <c r="C23" s="49">
        <f t="shared" si="1"/>
      </c>
      <c r="D23" s="34"/>
      <c r="E23" s="85">
        <f t="shared" si="2"/>
      </c>
      <c r="F23" s="71"/>
      <c r="G23" s="19"/>
      <c r="H23" s="20"/>
      <c r="I23" s="20"/>
      <c r="J23" s="44">
        <f t="shared" si="3"/>
      </c>
      <c r="K23" s="71"/>
      <c r="L23" s="19"/>
      <c r="M23" s="20"/>
      <c r="N23" s="20"/>
      <c r="O23" s="87">
        <f t="shared" si="4"/>
      </c>
      <c r="P23" s="36"/>
      <c r="Q23" s="21"/>
      <c r="R23" s="22"/>
      <c r="S23" s="22"/>
      <c r="T23" s="38"/>
      <c r="U23" s="51" t="s">
        <v>94</v>
      </c>
      <c r="V23" s="172"/>
      <c r="W23" s="172"/>
      <c r="X23" s="172"/>
      <c r="Y23" s="174"/>
    </row>
    <row r="24" spans="1:25" ht="19.5" customHeight="1">
      <c r="A24" s="154"/>
      <c r="B24" s="48">
        <f t="shared" si="0"/>
      </c>
      <c r="C24" s="49">
        <f t="shared" si="1"/>
      </c>
      <c r="D24" s="34"/>
      <c r="E24" s="85">
        <f t="shared" si="2"/>
      </c>
      <c r="F24" s="71"/>
      <c r="G24" s="19"/>
      <c r="H24" s="20"/>
      <c r="I24" s="20"/>
      <c r="J24" s="44">
        <f t="shared" si="3"/>
      </c>
      <c r="K24" s="71"/>
      <c r="L24" s="19"/>
      <c r="M24" s="20"/>
      <c r="N24" s="20"/>
      <c r="O24" s="87">
        <f t="shared" si="4"/>
      </c>
      <c r="P24" s="36"/>
      <c r="Q24" s="21"/>
      <c r="R24" s="22"/>
      <c r="S24" s="22"/>
      <c r="T24" s="38"/>
      <c r="U24" s="50" t="s">
        <v>41</v>
      </c>
      <c r="V24" s="171"/>
      <c r="W24" s="171"/>
      <c r="X24" s="171"/>
      <c r="Y24" s="173"/>
    </row>
    <row r="25" spans="1:25" ht="19.5" customHeight="1">
      <c r="A25" s="154"/>
      <c r="B25" s="48">
        <f t="shared" si="0"/>
      </c>
      <c r="C25" s="49">
        <f t="shared" si="1"/>
      </c>
      <c r="D25" s="34"/>
      <c r="E25" s="85">
        <f t="shared" si="2"/>
      </c>
      <c r="F25" s="71"/>
      <c r="G25" s="19"/>
      <c r="H25" s="20"/>
      <c r="I25" s="20"/>
      <c r="J25" s="44">
        <f t="shared" si="3"/>
      </c>
      <c r="K25" s="71"/>
      <c r="L25" s="19"/>
      <c r="M25" s="20"/>
      <c r="N25" s="20"/>
      <c r="O25" s="87">
        <f t="shared" si="4"/>
      </c>
      <c r="P25" s="36"/>
      <c r="Q25" s="21"/>
      <c r="R25" s="22"/>
      <c r="S25" s="22"/>
      <c r="T25" s="38"/>
      <c r="U25" s="51" t="s">
        <v>50</v>
      </c>
      <c r="V25" s="172"/>
      <c r="W25" s="172"/>
      <c r="X25" s="172"/>
      <c r="Y25" s="174"/>
    </row>
    <row r="26" spans="1:25" ht="19.5" customHeight="1">
      <c r="A26" s="154"/>
      <c r="B26" s="48">
        <f t="shared" si="0"/>
      </c>
      <c r="C26" s="49">
        <f t="shared" si="1"/>
      </c>
      <c r="D26" s="34"/>
      <c r="E26" s="85">
        <f t="shared" si="2"/>
      </c>
      <c r="F26" s="71"/>
      <c r="G26" s="19"/>
      <c r="H26" s="20"/>
      <c r="I26" s="20"/>
      <c r="J26" s="44">
        <f t="shared" si="3"/>
      </c>
      <c r="K26" s="71"/>
      <c r="L26" s="19"/>
      <c r="M26" s="20"/>
      <c r="N26" s="20"/>
      <c r="O26" s="87">
        <f t="shared" si="4"/>
      </c>
      <c r="P26" s="36"/>
      <c r="Q26" s="21"/>
      <c r="R26" s="22"/>
      <c r="S26" s="22"/>
      <c r="T26" s="38"/>
      <c r="U26" s="52" t="s">
        <v>42</v>
      </c>
      <c r="V26" s="167"/>
      <c r="W26" s="167"/>
      <c r="X26" s="167"/>
      <c r="Y26" s="169"/>
    </row>
    <row r="27" spans="1:25" ht="19.5" customHeight="1">
      <c r="A27" s="154"/>
      <c r="B27" s="48">
        <f t="shared" si="0"/>
      </c>
      <c r="C27" s="49">
        <f t="shared" si="1"/>
      </c>
      <c r="D27" s="34"/>
      <c r="E27" s="85">
        <f t="shared" si="2"/>
      </c>
      <c r="F27" s="71"/>
      <c r="G27" s="19"/>
      <c r="H27" s="20"/>
      <c r="I27" s="20"/>
      <c r="J27" s="44">
        <f t="shared" si="3"/>
      </c>
      <c r="K27" s="71"/>
      <c r="L27" s="19"/>
      <c r="M27" s="20"/>
      <c r="N27" s="20"/>
      <c r="O27" s="87">
        <f t="shared" si="4"/>
      </c>
      <c r="P27" s="36"/>
      <c r="Q27" s="21"/>
      <c r="R27" s="22"/>
      <c r="S27" s="22"/>
      <c r="T27" s="38"/>
      <c r="U27" s="51" t="s">
        <v>98</v>
      </c>
      <c r="V27" s="168"/>
      <c r="W27" s="168"/>
      <c r="X27" s="168"/>
      <c r="Y27" s="170"/>
    </row>
    <row r="28" spans="1:25" ht="19.5" customHeight="1">
      <c r="A28" s="154"/>
      <c r="B28" s="48">
        <f t="shared" si="0"/>
      </c>
      <c r="C28" s="49">
        <f t="shared" si="1"/>
      </c>
      <c r="D28" s="34"/>
      <c r="E28" s="85">
        <f t="shared" si="2"/>
      </c>
      <c r="F28" s="71"/>
      <c r="G28" s="19"/>
      <c r="H28" s="20"/>
      <c r="I28" s="20"/>
      <c r="J28" s="44">
        <f t="shared" si="3"/>
      </c>
      <c r="K28" s="71"/>
      <c r="L28" s="19"/>
      <c r="M28" s="20"/>
      <c r="N28" s="20"/>
      <c r="O28" s="87">
        <f t="shared" si="4"/>
      </c>
      <c r="P28" s="36"/>
      <c r="Q28" s="21"/>
      <c r="R28" s="22"/>
      <c r="S28" s="22"/>
      <c r="T28" s="38"/>
      <c r="U28" s="52" t="s">
        <v>99</v>
      </c>
      <c r="V28" s="167"/>
      <c r="W28" s="167"/>
      <c r="X28" s="167"/>
      <c r="Y28" s="169"/>
    </row>
    <row r="29" spans="1:25" ht="19.5" customHeight="1">
      <c r="A29" s="154"/>
      <c r="B29" s="48">
        <f t="shared" si="0"/>
      </c>
      <c r="C29" s="49">
        <f t="shared" si="1"/>
      </c>
      <c r="D29" s="34"/>
      <c r="E29" s="85">
        <f t="shared" si="2"/>
      </c>
      <c r="F29" s="71"/>
      <c r="G29" s="19"/>
      <c r="H29" s="20"/>
      <c r="I29" s="20"/>
      <c r="J29" s="44">
        <f t="shared" si="3"/>
      </c>
      <c r="K29" s="71"/>
      <c r="L29" s="19"/>
      <c r="M29" s="20"/>
      <c r="N29" s="20"/>
      <c r="O29" s="87">
        <f t="shared" si="4"/>
      </c>
      <c r="P29" s="36"/>
      <c r="Q29" s="21"/>
      <c r="R29" s="22"/>
      <c r="S29" s="22"/>
      <c r="T29" s="38"/>
      <c r="U29" s="51" t="s">
        <v>98</v>
      </c>
      <c r="V29" s="168"/>
      <c r="W29" s="168"/>
      <c r="X29" s="168"/>
      <c r="Y29" s="170"/>
    </row>
    <row r="30" spans="1:25" ht="19.5" customHeight="1">
      <c r="A30" s="154"/>
      <c r="B30" s="48">
        <f t="shared" si="0"/>
      </c>
      <c r="C30" s="49">
        <f t="shared" si="1"/>
      </c>
      <c r="D30" s="34"/>
      <c r="E30" s="85">
        <f t="shared" si="2"/>
      </c>
      <c r="F30" s="71"/>
      <c r="G30" s="19"/>
      <c r="H30" s="20"/>
      <c r="I30" s="20"/>
      <c r="J30" s="44">
        <f t="shared" si="3"/>
      </c>
      <c r="K30" s="71"/>
      <c r="L30" s="19"/>
      <c r="M30" s="20"/>
      <c r="N30" s="20"/>
      <c r="O30" s="87">
        <f t="shared" si="4"/>
      </c>
      <c r="P30" s="36"/>
      <c r="Q30" s="21"/>
      <c r="R30" s="22"/>
      <c r="S30" s="22"/>
      <c r="T30" s="38"/>
      <c r="U30" s="52" t="s">
        <v>100</v>
      </c>
      <c r="V30" s="149"/>
      <c r="W30" s="149"/>
      <c r="X30" s="149"/>
      <c r="Y30" s="151"/>
    </row>
    <row r="31" spans="1:25" ht="19.5" customHeight="1" thickBot="1">
      <c r="A31" s="154"/>
      <c r="B31" s="48">
        <f t="shared" si="0"/>
      </c>
      <c r="C31" s="49">
        <f t="shared" si="1"/>
      </c>
      <c r="D31" s="34"/>
      <c r="E31" s="85">
        <f t="shared" si="2"/>
      </c>
      <c r="F31" s="71"/>
      <c r="G31" s="19"/>
      <c r="H31" s="20"/>
      <c r="I31" s="20"/>
      <c r="J31" s="44">
        <f t="shared" si="3"/>
      </c>
      <c r="K31" s="71"/>
      <c r="L31" s="19"/>
      <c r="M31" s="20"/>
      <c r="N31" s="20"/>
      <c r="O31" s="87">
        <f t="shared" si="4"/>
      </c>
      <c r="P31" s="36"/>
      <c r="Q31" s="21"/>
      <c r="R31" s="22"/>
      <c r="S31" s="22"/>
      <c r="T31" s="38"/>
      <c r="U31" s="51" t="s">
        <v>98</v>
      </c>
      <c r="V31" s="150"/>
      <c r="W31" s="150"/>
      <c r="X31" s="150"/>
      <c r="Y31" s="152"/>
    </row>
    <row r="32" spans="1:25" ht="19.5" customHeight="1" thickBot="1" thickTop="1">
      <c r="A32" s="154"/>
      <c r="B32" s="48">
        <f t="shared" si="0"/>
      </c>
      <c r="C32" s="49">
        <f t="shared" si="1"/>
      </c>
      <c r="D32" s="34"/>
      <c r="E32" s="85">
        <f t="shared" si="2"/>
      </c>
      <c r="F32" s="71"/>
      <c r="G32" s="19"/>
      <c r="H32" s="20"/>
      <c r="I32" s="20"/>
      <c r="J32" s="44">
        <f t="shared" si="3"/>
      </c>
      <c r="K32" s="71"/>
      <c r="L32" s="19"/>
      <c r="M32" s="20"/>
      <c r="N32" s="20"/>
      <c r="O32" s="87">
        <f t="shared" si="4"/>
      </c>
      <c r="P32" s="36"/>
      <c r="Q32" s="21"/>
      <c r="R32" s="22"/>
      <c r="S32" s="22"/>
      <c r="T32" s="38"/>
      <c r="U32" s="128" t="s">
        <v>14</v>
      </c>
      <c r="V32" s="129"/>
      <c r="W32" s="129"/>
      <c r="X32" s="129"/>
      <c r="Y32" s="130"/>
    </row>
    <row r="33" spans="1:25" ht="19.5" customHeight="1" thickTop="1">
      <c r="A33" s="154"/>
      <c r="B33" s="48">
        <f t="shared" si="0"/>
      </c>
      <c r="C33" s="49">
        <f t="shared" si="1"/>
      </c>
      <c r="D33" s="34"/>
      <c r="E33" s="85">
        <f t="shared" si="2"/>
      </c>
      <c r="F33" s="71"/>
      <c r="G33" s="19"/>
      <c r="H33" s="20"/>
      <c r="I33" s="20"/>
      <c r="J33" s="44">
        <f t="shared" si="3"/>
      </c>
      <c r="K33" s="71"/>
      <c r="L33" s="19"/>
      <c r="M33" s="20"/>
      <c r="N33" s="20"/>
      <c r="O33" s="87">
        <f t="shared" si="4"/>
      </c>
      <c r="P33" s="36"/>
      <c r="Q33" s="21"/>
      <c r="R33" s="22"/>
      <c r="S33" s="22"/>
      <c r="T33" s="38"/>
      <c r="U33" s="131"/>
      <c r="V33" s="132"/>
      <c r="W33" s="132"/>
      <c r="X33" s="132"/>
      <c r="Y33" s="133"/>
    </row>
    <row r="34" spans="1:27" ht="19.5" customHeight="1">
      <c r="A34" s="154"/>
      <c r="B34" s="48">
        <f t="shared" si="0"/>
      </c>
      <c r="C34" s="49">
        <f t="shared" si="1"/>
      </c>
      <c r="D34" s="34"/>
      <c r="E34" s="85">
        <f t="shared" si="2"/>
      </c>
      <c r="F34" s="71"/>
      <c r="G34" s="19"/>
      <c r="H34" s="20"/>
      <c r="I34" s="20"/>
      <c r="J34" s="44">
        <f t="shared" si="3"/>
      </c>
      <c r="K34" s="71"/>
      <c r="L34" s="19"/>
      <c r="M34" s="20"/>
      <c r="N34" s="20"/>
      <c r="O34" s="87">
        <f t="shared" si="4"/>
      </c>
      <c r="P34" s="36"/>
      <c r="Q34" s="21"/>
      <c r="R34" s="22"/>
      <c r="S34" s="22"/>
      <c r="T34" s="38"/>
      <c r="U34" s="134"/>
      <c r="V34" s="135"/>
      <c r="W34" s="135"/>
      <c r="X34" s="135"/>
      <c r="Y34" s="136"/>
      <c r="AA34" s="16"/>
    </row>
    <row r="35" spans="1:25" ht="19.5" customHeight="1">
      <c r="A35" s="154"/>
      <c r="B35" s="48">
        <f t="shared" si="0"/>
      </c>
      <c r="C35" s="49">
        <f t="shared" si="1"/>
      </c>
      <c r="D35" s="34"/>
      <c r="E35" s="85">
        <f t="shared" si="2"/>
      </c>
      <c r="F35" s="71"/>
      <c r="G35" s="19"/>
      <c r="H35" s="20"/>
      <c r="I35" s="20"/>
      <c r="J35" s="44">
        <f t="shared" si="3"/>
      </c>
      <c r="K35" s="71"/>
      <c r="L35" s="19"/>
      <c r="M35" s="20"/>
      <c r="N35" s="20"/>
      <c r="O35" s="87">
        <f t="shared" si="4"/>
      </c>
      <c r="P35" s="36"/>
      <c r="Q35" s="21"/>
      <c r="R35" s="22"/>
      <c r="S35" s="22"/>
      <c r="T35" s="38"/>
      <c r="U35" s="134"/>
      <c r="V35" s="135"/>
      <c r="W35" s="135"/>
      <c r="X35" s="135"/>
      <c r="Y35" s="136"/>
    </row>
    <row r="36" spans="1:25" ht="19.5" customHeight="1">
      <c r="A36" s="154"/>
      <c r="B36" s="48">
        <f t="shared" si="0"/>
      </c>
      <c r="C36" s="49">
        <f t="shared" si="1"/>
      </c>
      <c r="D36" s="34"/>
      <c r="E36" s="85">
        <f t="shared" si="2"/>
      </c>
      <c r="F36" s="71"/>
      <c r="G36" s="19"/>
      <c r="H36" s="20"/>
      <c r="I36" s="20"/>
      <c r="J36" s="44">
        <f t="shared" si="3"/>
      </c>
      <c r="K36" s="71"/>
      <c r="L36" s="19"/>
      <c r="M36" s="20"/>
      <c r="N36" s="20"/>
      <c r="O36" s="87">
        <f t="shared" si="4"/>
      </c>
      <c r="P36" s="36"/>
      <c r="Q36" s="21"/>
      <c r="R36" s="22"/>
      <c r="S36" s="22"/>
      <c r="T36" s="38"/>
      <c r="U36" s="134"/>
      <c r="V36" s="135"/>
      <c r="W36" s="135"/>
      <c r="X36" s="135"/>
      <c r="Y36" s="136"/>
    </row>
    <row r="37" spans="1:25" ht="19.5" customHeight="1">
      <c r="A37" s="154"/>
      <c r="B37" s="48">
        <f t="shared" si="0"/>
      </c>
      <c r="C37" s="49">
        <f t="shared" si="1"/>
      </c>
      <c r="D37" s="34"/>
      <c r="E37" s="85">
        <f t="shared" si="2"/>
      </c>
      <c r="F37" s="71"/>
      <c r="G37" s="19"/>
      <c r="H37" s="20"/>
      <c r="I37" s="20"/>
      <c r="J37" s="44">
        <f t="shared" si="3"/>
      </c>
      <c r="K37" s="71"/>
      <c r="L37" s="19"/>
      <c r="M37" s="20"/>
      <c r="N37" s="20"/>
      <c r="O37" s="87">
        <f t="shared" si="4"/>
      </c>
      <c r="P37" s="36"/>
      <c r="Q37" s="21"/>
      <c r="R37" s="22"/>
      <c r="S37" s="22"/>
      <c r="T37" s="38"/>
      <c r="U37" s="134"/>
      <c r="V37" s="135"/>
      <c r="W37" s="135"/>
      <c r="X37" s="135"/>
      <c r="Y37" s="136"/>
    </row>
    <row r="38" spans="1:25" ht="19.5" customHeight="1">
      <c r="A38" s="154"/>
      <c r="B38" s="48">
        <f>IF(AND(ISNUMBER($P$2),ISNUMBER($R$2)),IF(MONTH(DATE($P$2,$R$2,ROW()-9))=$R$2,DATE($P$2,$R$2,ROW()-9),TRIM(BA38)),TRIM(BA38))</f>
      </c>
      <c r="C38" s="49">
        <f t="shared" si="1"/>
      </c>
      <c r="D38" s="34"/>
      <c r="E38" s="85">
        <f t="shared" si="2"/>
      </c>
      <c r="F38" s="71"/>
      <c r="G38" s="19"/>
      <c r="H38" s="20"/>
      <c r="I38" s="20"/>
      <c r="J38" s="44">
        <f t="shared" si="3"/>
      </c>
      <c r="K38" s="71"/>
      <c r="L38" s="19"/>
      <c r="M38" s="20"/>
      <c r="N38" s="20"/>
      <c r="O38" s="87">
        <f t="shared" si="4"/>
      </c>
      <c r="P38" s="36"/>
      <c r="Q38" s="21"/>
      <c r="R38" s="22"/>
      <c r="S38" s="22"/>
      <c r="T38" s="38"/>
      <c r="U38" s="134"/>
      <c r="V38" s="135"/>
      <c r="W38" s="135"/>
      <c r="X38" s="135"/>
      <c r="Y38" s="136"/>
    </row>
    <row r="39" spans="1:25" ht="19.5" customHeight="1">
      <c r="A39" s="154"/>
      <c r="B39" s="48">
        <f>IF(AND(ISNUMBER($P$2),ISNUMBER($R$2)),IF(MONTH(DATE($P$2,$R$2,ROW()-9))=$R$2,DATE($P$2,$R$2,ROW()-9),TRIM(BA39)),TRIM(BA39))</f>
      </c>
      <c r="C39" s="49">
        <f t="shared" si="1"/>
      </c>
      <c r="D39" s="34"/>
      <c r="E39" s="85">
        <f t="shared" si="2"/>
      </c>
      <c r="F39" s="71"/>
      <c r="G39" s="19"/>
      <c r="H39" s="20"/>
      <c r="I39" s="20"/>
      <c r="J39" s="44">
        <f t="shared" si="3"/>
      </c>
      <c r="K39" s="71"/>
      <c r="L39" s="19"/>
      <c r="M39" s="20"/>
      <c r="N39" s="20"/>
      <c r="O39" s="87">
        <f t="shared" si="4"/>
      </c>
      <c r="P39" s="36"/>
      <c r="Q39" s="21"/>
      <c r="R39" s="22"/>
      <c r="S39" s="22"/>
      <c r="T39" s="38"/>
      <c r="U39" s="134"/>
      <c r="V39" s="135"/>
      <c r="W39" s="135"/>
      <c r="X39" s="135"/>
      <c r="Y39" s="136"/>
    </row>
    <row r="40" spans="1:25" ht="19.5" customHeight="1">
      <c r="A40" s="183"/>
      <c r="B40" s="48">
        <f>IF(AND(ISNUMBER($P$2),ISNUMBER($R$2)),IF(MONTH(DATE($P$2,$R$2,ROW()-9))=$R$2,DATE($P$2,$R$2,ROW()-9),TRIM(BA40)),TRIM(BA40))</f>
      </c>
      <c r="C40" s="49">
        <f t="shared" si="1"/>
      </c>
      <c r="D40" s="34"/>
      <c r="E40" s="85">
        <f t="shared" si="2"/>
      </c>
      <c r="F40" s="71"/>
      <c r="G40" s="19"/>
      <c r="H40" s="20"/>
      <c r="I40" s="20"/>
      <c r="J40" s="44">
        <f t="shared" si="3"/>
      </c>
      <c r="K40" s="71"/>
      <c r="L40" s="19"/>
      <c r="M40" s="20"/>
      <c r="N40" s="20"/>
      <c r="O40" s="87">
        <f t="shared" si="4"/>
      </c>
      <c r="P40" s="36"/>
      <c r="Q40" s="21"/>
      <c r="R40" s="22"/>
      <c r="S40" s="22"/>
      <c r="T40" s="38"/>
      <c r="U40" s="134"/>
      <c r="V40" s="135"/>
      <c r="W40" s="135"/>
      <c r="X40" s="135"/>
      <c r="Y40" s="136"/>
    </row>
    <row r="41" spans="1:25" ht="19.5" customHeight="1">
      <c r="A41" s="153" t="s">
        <v>15</v>
      </c>
      <c r="B41" s="156" t="s">
        <v>45</v>
      </c>
      <c r="C41" s="157"/>
      <c r="D41" s="46">
        <f>IF(COUNTBLANK(D10:D40)=31,TRIM(AA41),AVERAGE(D10:D40))</f>
      </c>
      <c r="E41" s="85">
        <f>IF(COUNTBLANK(D10:D40)=31,TRIM(AB41),F41*1000/D41)</f>
      </c>
      <c r="F41" s="44">
        <f>IF(COUNTBLANK(F10:F40)=31,TRIM(AC41),AVERAGE(F10:F40))</f>
      </c>
      <c r="G41" s="158"/>
      <c r="H41" s="159"/>
      <c r="I41" s="160"/>
      <c r="J41" s="44">
        <f>IF(COUNTBLANK(D10:D40)=31,TRIM(AG41),K41*1000/D41)</f>
      </c>
      <c r="K41" s="44">
        <f>IF(COUNTBLANK(K10:K40)=31,TRIM(AH41),AVERAGE(K10:K40))</f>
      </c>
      <c r="L41" s="158"/>
      <c r="M41" s="159"/>
      <c r="N41" s="160"/>
      <c r="O41" s="87">
        <f>IF(COUNTBLANK(D10:D40)=31,TRIM(AL41),P41*1000/D41)</f>
      </c>
      <c r="P41" s="42">
        <f>IF(COUNTBLANK(P10:P40)=31,TRIM(AM41),AVERAGE(P10:P40))</f>
      </c>
      <c r="Q41" s="140" t="s">
        <v>65</v>
      </c>
      <c r="R41" s="141"/>
      <c r="S41" s="142"/>
      <c r="T41" s="43">
        <f>IF(COUNTBLANK(T10:T40)=31,TRIM(AQ41),SUM(T10:T40))</f>
      </c>
      <c r="U41" s="134"/>
      <c r="V41" s="135"/>
      <c r="W41" s="135"/>
      <c r="X41" s="135"/>
      <c r="Y41" s="136"/>
    </row>
    <row r="42" spans="1:25" ht="19.5" customHeight="1">
      <c r="A42" s="154"/>
      <c r="B42" s="124" t="s">
        <v>46</v>
      </c>
      <c r="C42" s="125"/>
      <c r="D42" s="34"/>
      <c r="E42" s="85">
        <f>IF(ISNUMBER(D42),(F42/D42)*1000,TRIM(AA42))</f>
      </c>
      <c r="F42" s="44">
        <f>IF(COUNTBLANK(F10:F40)=31,TRIM(AC42),MAX(F10:F40))</f>
      </c>
      <c r="G42" s="161"/>
      <c r="H42" s="162"/>
      <c r="I42" s="163"/>
      <c r="J42" s="44">
        <f>IF(ISNUMBER(D42),(K42/D42)*1000,TRIM(AA42))</f>
      </c>
      <c r="K42" s="59"/>
      <c r="L42" s="161"/>
      <c r="M42" s="162"/>
      <c r="N42" s="163"/>
      <c r="O42" s="87">
        <f>IF(ISNUMBER(D42),(P42/D42)*1000,TRIM(AA42))</f>
      </c>
      <c r="P42" s="62"/>
      <c r="Q42" s="143"/>
      <c r="R42" s="144"/>
      <c r="S42" s="144"/>
      <c r="T42" s="144"/>
      <c r="U42" s="134"/>
      <c r="V42" s="135"/>
      <c r="W42" s="135"/>
      <c r="X42" s="135"/>
      <c r="Y42" s="136"/>
    </row>
    <row r="43" spans="1:25" ht="19.5" customHeight="1">
      <c r="A43" s="154"/>
      <c r="B43" s="124" t="s">
        <v>47</v>
      </c>
      <c r="C43" s="125"/>
      <c r="D43" s="34"/>
      <c r="E43" s="85">
        <f>IF(ISNUMBER(D43),(F43/D43)*1000,TRIM(AA43))</f>
      </c>
      <c r="F43" s="59"/>
      <c r="G43" s="161"/>
      <c r="H43" s="162"/>
      <c r="I43" s="163"/>
      <c r="J43" s="44">
        <f>IF(ISNUMBER(D43),(K43/D43)*1000,TRIM(AA43))</f>
      </c>
      <c r="K43" s="44">
        <f>IF(COUNTBLANK(K10:K40)=31,TRIM(AH43),MAX(K10:K40))</f>
      </c>
      <c r="L43" s="161"/>
      <c r="M43" s="162"/>
      <c r="N43" s="163"/>
      <c r="O43" s="87">
        <f>IF(ISNUMBER(D43),(P43/D43)*1000,TRIM(AA43))</f>
      </c>
      <c r="P43" s="63"/>
      <c r="Q43" s="145"/>
      <c r="R43" s="146"/>
      <c r="S43" s="146"/>
      <c r="T43" s="146"/>
      <c r="U43" s="134"/>
      <c r="V43" s="135"/>
      <c r="W43" s="135"/>
      <c r="X43" s="135"/>
      <c r="Y43" s="136"/>
    </row>
    <row r="44" spans="1:25" ht="19.5" customHeight="1">
      <c r="A44" s="154"/>
      <c r="B44" s="124" t="s">
        <v>63</v>
      </c>
      <c r="C44" s="125"/>
      <c r="D44" s="34"/>
      <c r="E44" s="85">
        <f>IF(ISNUMBER(D44),(F44/D44)*1000,TRIM(AA44))</f>
      </c>
      <c r="F44" s="60"/>
      <c r="G44" s="161"/>
      <c r="H44" s="162"/>
      <c r="I44" s="163"/>
      <c r="J44" s="44">
        <f>IF(ISNUMBER(D44),(K44/D44)*1000,TRIM(AA44))</f>
      </c>
      <c r="K44" s="59"/>
      <c r="L44" s="161"/>
      <c r="M44" s="162"/>
      <c r="N44" s="163"/>
      <c r="O44" s="87">
        <f>IF(ISNUMBER(D44),(P44/D44)*1000,TRIM(AA44))</f>
      </c>
      <c r="P44" s="42">
        <f>IF(COUNTBLANK(P10:P40)=31,TRIM(AM44),MAX(P10:P40))</f>
      </c>
      <c r="Q44" s="145"/>
      <c r="R44" s="146"/>
      <c r="S44" s="146"/>
      <c r="T44" s="146"/>
      <c r="U44" s="134"/>
      <c r="V44" s="135"/>
      <c r="W44" s="135"/>
      <c r="X44" s="135"/>
      <c r="Y44" s="136"/>
    </row>
    <row r="45" spans="1:25" ht="19.5" customHeight="1" thickBot="1">
      <c r="A45" s="155"/>
      <c r="B45" s="126" t="s">
        <v>64</v>
      </c>
      <c r="C45" s="127"/>
      <c r="D45" s="47">
        <f>IF(COUNTBLANK(D10:D40)=31,TRIM(AA45),MAX(D10:D40))</f>
      </c>
      <c r="E45" s="86">
        <f>IF(ISNUMBER(D45),(F45/D45)*1000,TRIM(AA45))</f>
      </c>
      <c r="F45" s="61"/>
      <c r="G45" s="164"/>
      <c r="H45" s="165"/>
      <c r="I45" s="166"/>
      <c r="J45" s="66">
        <f>IF(ISNUMBER(D45),(K45/D45)*1000,TRIM(AA45))</f>
      </c>
      <c r="K45" s="61"/>
      <c r="L45" s="164"/>
      <c r="M45" s="165"/>
      <c r="N45" s="166"/>
      <c r="O45" s="88">
        <f>IF(ISNUMBER(D45),(P45/D45)*1000,TRIM(AA45))</f>
      </c>
      <c r="P45" s="64"/>
      <c r="Q45" s="147"/>
      <c r="R45" s="148"/>
      <c r="S45" s="148"/>
      <c r="T45" s="148"/>
      <c r="U45" s="137"/>
      <c r="V45" s="138"/>
      <c r="W45" s="138"/>
      <c r="X45" s="138"/>
      <c r="Y45" s="139"/>
    </row>
    <row r="46" spans="1:26" ht="12.75" thickTop="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sheetData>
  <sheetProtection sheet="1"/>
  <mergeCells count="73">
    <mergeCell ref="U32:Y32"/>
    <mergeCell ref="U33:Y45"/>
    <mergeCell ref="A41:A45"/>
    <mergeCell ref="B41:C41"/>
    <mergeCell ref="G41:I45"/>
    <mergeCell ref="L41:N45"/>
    <mergeCell ref="B42:C42"/>
    <mergeCell ref="B43:C43"/>
    <mergeCell ref="B44:C44"/>
    <mergeCell ref="B45:C45"/>
    <mergeCell ref="Q41:S41"/>
    <mergeCell ref="Q42:T45"/>
    <mergeCell ref="V28:V29"/>
    <mergeCell ref="W28:W29"/>
    <mergeCell ref="X28:X29"/>
    <mergeCell ref="Y28:Y29"/>
    <mergeCell ref="V30:V31"/>
    <mergeCell ref="W30:W31"/>
    <mergeCell ref="X30:X31"/>
    <mergeCell ref="Y30:Y31"/>
    <mergeCell ref="V26:V27"/>
    <mergeCell ref="W26:W27"/>
    <mergeCell ref="X26:X27"/>
    <mergeCell ref="Y26:Y27"/>
    <mergeCell ref="V24:V25"/>
    <mergeCell ref="W24:W25"/>
    <mergeCell ref="X24:X25"/>
    <mergeCell ref="Y24:Y25"/>
    <mergeCell ref="V22:V23"/>
    <mergeCell ref="W22:W23"/>
    <mergeCell ref="X22:X23"/>
    <mergeCell ref="Y22:Y23"/>
    <mergeCell ref="V20:V21"/>
    <mergeCell ref="W20:W21"/>
    <mergeCell ref="X20:X21"/>
    <mergeCell ref="Y20:Y21"/>
    <mergeCell ref="V18:V19"/>
    <mergeCell ref="W18:W19"/>
    <mergeCell ref="X18:X19"/>
    <mergeCell ref="Y18:Y19"/>
    <mergeCell ref="V16:V17"/>
    <mergeCell ref="W16:W17"/>
    <mergeCell ref="X16:X17"/>
    <mergeCell ref="Y16:Y17"/>
    <mergeCell ref="V14:V15"/>
    <mergeCell ref="W14:W15"/>
    <mergeCell ref="X14:X15"/>
    <mergeCell ref="Y14:Y15"/>
    <mergeCell ref="P8:S8"/>
    <mergeCell ref="T8:T9"/>
    <mergeCell ref="U8:Y9"/>
    <mergeCell ref="U10:U11"/>
    <mergeCell ref="V10:V11"/>
    <mergeCell ref="X10:X11"/>
    <mergeCell ref="Y10:Y11"/>
    <mergeCell ref="A8:A40"/>
    <mergeCell ref="B8:C9"/>
    <mergeCell ref="F8:I8"/>
    <mergeCell ref="K8:N8"/>
    <mergeCell ref="U12:U13"/>
    <mergeCell ref="V12:V13"/>
    <mergeCell ref="W12:W13"/>
    <mergeCell ref="Y12:Y13"/>
    <mergeCell ref="X12:X13"/>
    <mergeCell ref="R2:R3"/>
    <mergeCell ref="S2:S3"/>
    <mergeCell ref="W3:Y3"/>
    <mergeCell ref="W4:Y4"/>
    <mergeCell ref="E2:F3"/>
    <mergeCell ref="K2:O3"/>
    <mergeCell ref="P2:P3"/>
    <mergeCell ref="Q2:Q3"/>
    <mergeCell ref="W10:W11"/>
  </mergeCells>
  <conditionalFormatting sqref="F10:F40">
    <cfRule type="cellIs" priority="1" dxfId="0" operator="greaterThan" stopIfTrue="1">
      <formula>$W$7</formula>
    </cfRule>
  </conditionalFormatting>
  <conditionalFormatting sqref="K10:K40">
    <cfRule type="cellIs" priority="2" dxfId="0" operator="greaterThan" stopIfTrue="1">
      <formula>$X$7</formula>
    </cfRule>
  </conditionalFormatting>
  <conditionalFormatting sqref="P10:P40">
    <cfRule type="cellIs" priority="3" dxfId="0" operator="greaterThan" stopIfTrue="1">
      <formula>$Y$7</formula>
    </cfRule>
  </conditionalFormatting>
  <dataValidations count="15">
    <dataValidation allowBlank="1" showInputMessage="1" showErrorMessage="1" imeMode="on" sqref="W3:Y6"/>
    <dataValidation type="whole" allowBlank="1" showInputMessage="1" showErrorMessage="1" errorTitle="月の入力エラー" error="月を1～12の半角数字で入力してください。" sqref="R2">
      <formula1>1</formula1>
      <formula2>12</formula2>
    </dataValidation>
    <dataValidation type="whole" showErrorMessage="1" errorTitle="事業場番号の入力エラー" error="半角数字で1～9999の範囲で入力してください。" sqref="W2">
      <formula1>1</formula1>
      <formula2>9999</formula2>
    </dataValidation>
    <dataValidation type="whole" allowBlank="1" showInputMessage="1" showErrorMessage="1" errorTitle="特定施設の稼動の入力エラー" error="操業のとき｢1｣を記入してください。&#10;それ以外の値は無効です。" imeMode="off" sqref="T10:T40">
      <formula1>1</formula1>
      <formula2>1</formula2>
    </dataValidation>
    <dataValidation type="decimal" allowBlank="1" showInputMessage="1" showErrorMessage="1" errorTitle="BOD,CODの入力エラー" error="BOD,CODの入力は数値0～9999.9の範囲に制限されています。" imeMode="off" sqref="V26:Y26 V22:Y22 V16:Y16">
      <formula1>0</formula1>
      <formula2>9999.9</formula2>
    </dataValidation>
    <dataValidation type="whole" allowBlank="1" showInputMessage="1" showErrorMessage="1" errorTitle="水量の入力エラー" error="水量の入力は数値0～9,999,999の範囲に制限されています。" imeMode="off" sqref="D10:D40 D42:D44 V14:Y14 V24:Y24">
      <formula1>0</formula1>
      <formula2>99999999</formula2>
    </dataValidation>
    <dataValidation type="decimal" allowBlank="1" showInputMessage="1" showErrorMessage="1" errorTitle="T-N値の入力エラー" error="T-N値の入力は数値0～99999.9の範囲に制限されています。" imeMode="off" sqref="V18:Y18 V28:Y28">
      <formula1>0</formula1>
      <formula2>99999.9</formula2>
    </dataValidation>
    <dataValidation type="decimal" allowBlank="1" showInputMessage="1" showErrorMessage="1" errorTitle="T-P値の入力エラー" error="T-P値の入力は数値0～9,999.99の範囲に制限されています。" imeMode="off" sqref="V20:Y20 V30:Y30">
      <formula1>0</formula1>
      <formula2>9999.99</formula2>
    </dataValidation>
    <dataValidation type="decimal" allowBlank="1" showInputMessage="1" showErrorMessage="1" errorTitle="T-N値の入力エラー" error="T-N値の入力は数値0～99,999.9の範囲に制限されています。" imeMode="off" sqref="J10:J40 J42:J45">
      <formula1>0</formula1>
      <formula2>99999.9</formula2>
    </dataValidation>
    <dataValidation type="decimal" allowBlank="1" showInputMessage="1" showErrorMessage="1" errorTitle="COD値の入力エラー" error="COD値の入力は数値0～99,999.9の範囲に制限されています。" imeMode="off" sqref="F10:F40 F43:F45">
      <formula1>0</formula1>
      <formula2>99999.9</formula2>
    </dataValidation>
    <dataValidation type="decimal" allowBlank="1" showInputMessage="1" showErrorMessage="1" errorTitle="T-P値の入力エラー" error="T-P値の入力は数値0～9,999.9の範囲に制限されています。" imeMode="off" sqref="K10:K40 K42 K44:K45">
      <formula1>0</formula1>
      <formula2>9999.9</formula2>
    </dataValidation>
    <dataValidation type="decimal" allowBlank="1" showInputMessage="1" showErrorMessage="1" errorTitle="T-P負荷量の入力エラー" error="T-P負荷量の入力は数値0～9,999.99に制限されています。" imeMode="off" sqref="P10:P40 P42:P43 P45">
      <formula1>0</formula1>
      <formula2>9999.99</formula2>
    </dataValidation>
    <dataValidation allowBlank="1" showInputMessage="1" showErrorMessage="1" imeMode="hiragana" sqref="U33:Y33"/>
    <dataValidation allowBlank="1" showInputMessage="1" showErrorMessage="1" imeMode="off" sqref="W7:Y7"/>
    <dataValidation type="whole" showInputMessage="1" showErrorMessage="1" errorTitle="年の入力エラー" error="西暦４桁年を半角数字で入力してください。&#10;また、2001年～2020年以外もエラーになります。" sqref="P2:P3">
      <formula1>2001</formula1>
      <formula2>2050</formula2>
    </dataValidation>
  </dataValidations>
  <printOptions/>
  <pageMargins left="0.3937007874015748" right="0.3937007874015748" top="0.5905511811023623" bottom="0.3937007874015748" header="0.31496062992125984" footer="0.1968503937007874"/>
  <pageSetup horizontalDpi="600" verticalDpi="600" orientation="landscape" paperSize="9" scale="64" r:id="rId4"/>
  <drawing r:id="rId3"/>
  <legacyDrawing r:id="rId2"/>
</worksheet>
</file>

<file path=xl/worksheets/sheet8.xml><?xml version="1.0" encoding="utf-8"?>
<worksheet xmlns="http://schemas.openxmlformats.org/spreadsheetml/2006/main" xmlns:r="http://schemas.openxmlformats.org/officeDocument/2006/relationships">
  <dimension ref="A1:AA49"/>
  <sheetViews>
    <sheetView view="pageBreakPreview" zoomScale="70" zoomScaleSheetLayoutView="70" zoomScalePageLayoutView="0" workbookViewId="0" topLeftCell="A1">
      <selection activeCell="P2" sqref="P2:P3"/>
    </sheetView>
  </sheetViews>
  <sheetFormatPr defaultColWidth="12" defaultRowHeight="11.25"/>
  <cols>
    <col min="1" max="1" width="5.16015625" style="2" customWidth="1"/>
    <col min="2" max="3" width="10.83203125" style="2" customWidth="1"/>
    <col min="4" max="4" width="12.66015625" style="2" customWidth="1"/>
    <col min="5" max="5" width="13.83203125" style="2" customWidth="1"/>
    <col min="6" max="6" width="12.66015625" style="2" customWidth="1"/>
    <col min="7" max="9" width="5.83203125" style="2" customWidth="1"/>
    <col min="10" max="10" width="13.83203125" style="2" customWidth="1"/>
    <col min="11" max="11" width="12.66015625" style="2" customWidth="1"/>
    <col min="12" max="14" width="5.83203125" style="2" customWidth="1"/>
    <col min="15" max="15" width="13.83203125" style="2" customWidth="1"/>
    <col min="16" max="16" width="12.66015625" style="2" customWidth="1"/>
    <col min="17" max="19" width="5.83203125" style="2" customWidth="1"/>
    <col min="20" max="20" width="12.66015625" style="2" customWidth="1"/>
    <col min="21" max="21" width="18.83203125" style="2" customWidth="1"/>
    <col min="22" max="25" width="14" style="2" customWidth="1"/>
    <col min="26" max="26" width="12" style="2" customWidth="1"/>
    <col min="27" max="27" width="12" style="9" customWidth="1"/>
    <col min="28" max="16384" width="12" style="2" customWidth="1"/>
  </cols>
  <sheetData>
    <row r="1" spans="1:21" ht="19.5" customHeight="1">
      <c r="A1" s="11" t="s">
        <v>5</v>
      </c>
      <c r="B1" s="11"/>
      <c r="U1" s="58"/>
    </row>
    <row r="2" spans="1:26" ht="19.5" customHeight="1">
      <c r="A2" s="10"/>
      <c r="B2" s="10"/>
      <c r="C2" s="10"/>
      <c r="D2" s="10"/>
      <c r="E2" s="197" t="s">
        <v>0</v>
      </c>
      <c r="F2" s="197"/>
      <c r="H2" s="12"/>
      <c r="I2" s="12"/>
      <c r="J2" s="12"/>
      <c r="K2" s="198" t="s">
        <v>6</v>
      </c>
      <c r="L2" s="198"/>
      <c r="M2" s="198"/>
      <c r="N2" s="198"/>
      <c r="O2" s="198"/>
      <c r="P2" s="199"/>
      <c r="Q2" s="200" t="s">
        <v>7</v>
      </c>
      <c r="R2" s="202">
        <v>9</v>
      </c>
      <c r="S2" s="200" t="s">
        <v>8</v>
      </c>
      <c r="T2" s="10"/>
      <c r="U2" s="10"/>
      <c r="V2" s="39" t="s">
        <v>2</v>
      </c>
      <c r="W2" s="84"/>
      <c r="X2" s="72"/>
      <c r="Y2" s="72"/>
      <c r="Z2" s="10"/>
    </row>
    <row r="3" spans="1:25" ht="19.5" customHeight="1">
      <c r="A3" s="10"/>
      <c r="B3" s="10"/>
      <c r="C3" s="10"/>
      <c r="D3" s="10"/>
      <c r="E3" s="197"/>
      <c r="F3" s="197"/>
      <c r="H3" s="12"/>
      <c r="I3" s="12"/>
      <c r="J3" s="12"/>
      <c r="K3" s="198"/>
      <c r="L3" s="198"/>
      <c r="M3" s="198"/>
      <c r="N3" s="198"/>
      <c r="O3" s="198"/>
      <c r="P3" s="199"/>
      <c r="Q3" s="200"/>
      <c r="R3" s="202"/>
      <c r="S3" s="200"/>
      <c r="T3" s="10"/>
      <c r="U3" s="10"/>
      <c r="V3" s="40" t="s">
        <v>9</v>
      </c>
      <c r="W3" s="181"/>
      <c r="X3" s="181"/>
      <c r="Y3" s="181"/>
    </row>
    <row r="4" spans="1:25" ht="19.5" customHeight="1">
      <c r="A4" s="10"/>
      <c r="B4" s="10"/>
      <c r="C4" s="10"/>
      <c r="D4" s="10"/>
      <c r="E4" s="10"/>
      <c r="F4" s="10"/>
      <c r="G4" s="10"/>
      <c r="H4" s="10"/>
      <c r="I4" s="10"/>
      <c r="J4" s="10"/>
      <c r="K4" s="10"/>
      <c r="L4" s="10"/>
      <c r="M4" s="10"/>
      <c r="N4" s="10"/>
      <c r="O4" s="10"/>
      <c r="P4" s="10"/>
      <c r="Q4" s="10"/>
      <c r="R4" s="10"/>
      <c r="S4" s="10"/>
      <c r="T4" s="10"/>
      <c r="U4" s="10"/>
      <c r="V4" s="73" t="s">
        <v>10</v>
      </c>
      <c r="W4" s="181"/>
      <c r="X4" s="181"/>
      <c r="Y4" s="181"/>
    </row>
    <row r="5" spans="1:25" ht="12" customHeight="1">
      <c r="A5" s="10"/>
      <c r="B5" s="10"/>
      <c r="C5" s="10"/>
      <c r="D5" s="10"/>
      <c r="E5" s="10"/>
      <c r="F5" s="10"/>
      <c r="G5" s="10"/>
      <c r="H5" s="10"/>
      <c r="I5" s="10"/>
      <c r="J5" s="10"/>
      <c r="K5" s="10"/>
      <c r="L5" s="10"/>
      <c r="M5" s="10"/>
      <c r="N5" s="10"/>
      <c r="O5" s="10"/>
      <c r="P5" s="10"/>
      <c r="Q5" s="10"/>
      <c r="R5" s="10"/>
      <c r="S5" s="10"/>
      <c r="T5" s="10"/>
      <c r="U5" s="10"/>
      <c r="V5" s="75"/>
      <c r="W5" s="76"/>
      <c r="X5" s="76"/>
      <c r="Y5" s="77"/>
    </row>
    <row r="6" spans="1:25" ht="19.5" customHeight="1">
      <c r="A6" s="10"/>
      <c r="B6" s="10"/>
      <c r="C6" s="10"/>
      <c r="D6" s="10"/>
      <c r="E6" s="10"/>
      <c r="F6" s="10"/>
      <c r="G6" s="10"/>
      <c r="H6" s="10"/>
      <c r="I6" s="10"/>
      <c r="J6" s="10"/>
      <c r="K6" s="10"/>
      <c r="L6" s="10"/>
      <c r="M6" s="10"/>
      <c r="N6" s="10"/>
      <c r="O6" s="10"/>
      <c r="P6" s="10"/>
      <c r="Q6" s="10"/>
      <c r="R6" s="10"/>
      <c r="S6" s="10"/>
      <c r="T6" s="10"/>
      <c r="U6" s="10"/>
      <c r="V6" s="39" t="s">
        <v>108</v>
      </c>
      <c r="W6" s="74" t="s">
        <v>114</v>
      </c>
      <c r="X6" s="74" t="s">
        <v>115</v>
      </c>
      <c r="Y6" s="74" t="s">
        <v>116</v>
      </c>
    </row>
    <row r="7" spans="1:25" ht="19.5" customHeight="1" thickBot="1">
      <c r="A7" s="10"/>
      <c r="B7" s="10"/>
      <c r="C7" s="10"/>
      <c r="D7" s="10"/>
      <c r="E7" s="10"/>
      <c r="F7" s="10"/>
      <c r="G7" s="10"/>
      <c r="H7" s="10"/>
      <c r="I7" s="10"/>
      <c r="J7" s="10"/>
      <c r="K7" s="10"/>
      <c r="L7" s="10"/>
      <c r="M7" s="10"/>
      <c r="N7" s="10"/>
      <c r="O7" s="10"/>
      <c r="P7" s="10"/>
      <c r="Q7" s="10"/>
      <c r="R7" s="10"/>
      <c r="S7" s="10"/>
      <c r="T7" s="10"/>
      <c r="U7" s="10"/>
      <c r="V7" s="78" t="s">
        <v>109</v>
      </c>
      <c r="W7" s="83"/>
      <c r="X7" s="83"/>
      <c r="Y7" s="83"/>
    </row>
    <row r="8" spans="1:25" ht="19.5" customHeight="1" thickTop="1">
      <c r="A8" s="182" t="s">
        <v>27</v>
      </c>
      <c r="B8" s="184" t="s">
        <v>31</v>
      </c>
      <c r="C8" s="185"/>
      <c r="D8" s="13" t="s">
        <v>32</v>
      </c>
      <c r="E8" s="13" t="s">
        <v>78</v>
      </c>
      <c r="F8" s="184" t="s">
        <v>75</v>
      </c>
      <c r="G8" s="188"/>
      <c r="H8" s="188"/>
      <c r="I8" s="185"/>
      <c r="J8" s="13" t="s">
        <v>79</v>
      </c>
      <c r="K8" s="184" t="s">
        <v>76</v>
      </c>
      <c r="L8" s="188"/>
      <c r="M8" s="188"/>
      <c r="N8" s="185"/>
      <c r="O8" s="13" t="s">
        <v>80</v>
      </c>
      <c r="P8" s="184" t="s">
        <v>77</v>
      </c>
      <c r="Q8" s="188"/>
      <c r="R8" s="188"/>
      <c r="S8" s="189"/>
      <c r="T8" s="190" t="s">
        <v>33</v>
      </c>
      <c r="U8" s="192" t="s">
        <v>29</v>
      </c>
      <c r="V8" s="188"/>
      <c r="W8" s="188"/>
      <c r="X8" s="188"/>
      <c r="Y8" s="193"/>
    </row>
    <row r="9" spans="1:25" ht="19.5" customHeight="1">
      <c r="A9" s="154"/>
      <c r="B9" s="186"/>
      <c r="C9" s="187"/>
      <c r="D9" s="14" t="s">
        <v>11</v>
      </c>
      <c r="E9" s="14" t="s">
        <v>12</v>
      </c>
      <c r="F9" s="15" t="s">
        <v>13</v>
      </c>
      <c r="G9" s="17"/>
      <c r="H9" s="18"/>
      <c r="I9" s="18"/>
      <c r="J9" s="14" t="s">
        <v>12</v>
      </c>
      <c r="K9" s="15" t="s">
        <v>13</v>
      </c>
      <c r="L9" s="17"/>
      <c r="M9" s="18"/>
      <c r="N9" s="18"/>
      <c r="O9" s="14" t="s">
        <v>12</v>
      </c>
      <c r="P9" s="15" t="s">
        <v>13</v>
      </c>
      <c r="Q9" s="17"/>
      <c r="R9" s="18"/>
      <c r="S9" s="18"/>
      <c r="T9" s="191"/>
      <c r="U9" s="194"/>
      <c r="V9" s="195"/>
      <c r="W9" s="195"/>
      <c r="X9" s="195"/>
      <c r="Y9" s="196"/>
    </row>
    <row r="10" spans="1:25" ht="19.5" customHeight="1">
      <c r="A10" s="154"/>
      <c r="B10" s="48">
        <f aca="true" t="shared" si="0" ref="B10:B37">IF(AND(ISNUMBER($P$2),ISNUMBER($R$2)),DATE($P$2,$R$2,ROW()-9),TRIM(BA10))</f>
      </c>
      <c r="C10" s="49">
        <f aca="true" t="shared" si="1" ref="C10:C40">IF(ISNUMBER(B10),"（"&amp;IF(WEEKDAY(B10)=1,"日",IF(WEEKDAY(B10)=2,"月",IF(WEEKDAY(B10)=3,"火",IF(WEEKDAY(B10)=4,"水",IF(WEEKDAY(B10)=5,"木",IF(WEEKDAY(B10)=6,"金","土"))))))&amp;"）",TRIM(BB10))</f>
      </c>
      <c r="D10" s="34"/>
      <c r="E10" s="85">
        <f aca="true" t="shared" si="2" ref="E10:E40">IF(ISNUMBER(D10),(F10/D10)*1000,TRIM(AA10))</f>
      </c>
      <c r="F10" s="71"/>
      <c r="G10" s="19"/>
      <c r="H10" s="20"/>
      <c r="I10" s="20"/>
      <c r="J10" s="44">
        <f aca="true" t="shared" si="3" ref="J10:J40">IF(ISNUMBER(D10),(K10/D10)*1000,TRIM(AA10))</f>
      </c>
      <c r="K10" s="71"/>
      <c r="L10" s="19"/>
      <c r="M10" s="20"/>
      <c r="N10" s="20"/>
      <c r="O10" s="87">
        <f aca="true" t="shared" si="4" ref="O10:O40">IF(ISNUMBER(D10),(P10/D10)*1000,TRIM(AA10))</f>
      </c>
      <c r="P10" s="36"/>
      <c r="Q10" s="21"/>
      <c r="R10" s="22"/>
      <c r="S10" s="22"/>
      <c r="T10" s="38"/>
      <c r="U10" s="179" t="s">
        <v>34</v>
      </c>
      <c r="V10" s="175"/>
      <c r="W10" s="175"/>
      <c r="X10" s="175"/>
      <c r="Y10" s="177"/>
    </row>
    <row r="11" spans="1:25" ht="19.5" customHeight="1">
      <c r="A11" s="154"/>
      <c r="B11" s="48">
        <f t="shared" si="0"/>
      </c>
      <c r="C11" s="49">
        <f t="shared" si="1"/>
      </c>
      <c r="D11" s="34"/>
      <c r="E11" s="85">
        <f t="shared" si="2"/>
      </c>
      <c r="F11" s="71"/>
      <c r="G11" s="19"/>
      <c r="H11" s="20"/>
      <c r="I11" s="20"/>
      <c r="J11" s="44">
        <f t="shared" si="3"/>
      </c>
      <c r="K11" s="71"/>
      <c r="L11" s="19" t="s">
        <v>92</v>
      </c>
      <c r="M11" s="20"/>
      <c r="N11" s="20"/>
      <c r="O11" s="87">
        <f t="shared" si="4"/>
      </c>
      <c r="P11" s="36"/>
      <c r="Q11" s="21"/>
      <c r="R11" s="22"/>
      <c r="S11" s="22"/>
      <c r="T11" s="38"/>
      <c r="U11" s="180"/>
      <c r="V11" s="176"/>
      <c r="W11" s="176"/>
      <c r="X11" s="176"/>
      <c r="Y11" s="178"/>
    </row>
    <row r="12" spans="1:25" ht="19.5" customHeight="1">
      <c r="A12" s="154"/>
      <c r="B12" s="48">
        <f t="shared" si="0"/>
      </c>
      <c r="C12" s="49">
        <f t="shared" si="1"/>
      </c>
      <c r="D12" s="34"/>
      <c r="E12" s="85">
        <f t="shared" si="2"/>
      </c>
      <c r="F12" s="71"/>
      <c r="G12" s="19"/>
      <c r="H12" s="20"/>
      <c r="I12" s="20"/>
      <c r="J12" s="44">
        <f t="shared" si="3"/>
      </c>
      <c r="K12" s="71"/>
      <c r="L12" s="19"/>
      <c r="M12" s="20"/>
      <c r="N12" s="20"/>
      <c r="O12" s="87">
        <f t="shared" si="4"/>
      </c>
      <c r="P12" s="36"/>
      <c r="Q12" s="21"/>
      <c r="R12" s="22"/>
      <c r="S12" s="22"/>
      <c r="T12" s="38"/>
      <c r="U12" s="179" t="s">
        <v>35</v>
      </c>
      <c r="V12" s="175"/>
      <c r="W12" s="175"/>
      <c r="X12" s="175"/>
      <c r="Y12" s="177"/>
    </row>
    <row r="13" spans="1:25" ht="19.5" customHeight="1">
      <c r="A13" s="154"/>
      <c r="B13" s="48">
        <f t="shared" si="0"/>
      </c>
      <c r="C13" s="49">
        <f t="shared" si="1"/>
      </c>
      <c r="D13" s="34"/>
      <c r="E13" s="85">
        <f t="shared" si="2"/>
      </c>
      <c r="F13" s="71"/>
      <c r="G13" s="19"/>
      <c r="H13" s="20"/>
      <c r="I13" s="20"/>
      <c r="J13" s="44">
        <f t="shared" si="3"/>
      </c>
      <c r="K13" s="71"/>
      <c r="L13" s="19"/>
      <c r="M13" s="20"/>
      <c r="N13" s="20"/>
      <c r="O13" s="87">
        <f t="shared" si="4"/>
      </c>
      <c r="P13" s="36"/>
      <c r="Q13" s="21"/>
      <c r="R13" s="22"/>
      <c r="S13" s="22"/>
      <c r="T13" s="38"/>
      <c r="U13" s="180"/>
      <c r="V13" s="176"/>
      <c r="W13" s="176"/>
      <c r="X13" s="176"/>
      <c r="Y13" s="178"/>
    </row>
    <row r="14" spans="1:25" ht="19.5" customHeight="1">
      <c r="A14" s="154"/>
      <c r="B14" s="48">
        <f t="shared" si="0"/>
      </c>
      <c r="C14" s="49">
        <f t="shared" si="1"/>
      </c>
      <c r="D14" s="34"/>
      <c r="E14" s="85">
        <f t="shared" si="2"/>
      </c>
      <c r="F14" s="71"/>
      <c r="G14" s="19"/>
      <c r="H14" s="20"/>
      <c r="I14" s="20"/>
      <c r="J14" s="44">
        <f t="shared" si="3"/>
      </c>
      <c r="K14" s="71"/>
      <c r="L14" s="19"/>
      <c r="M14" s="20"/>
      <c r="N14" s="20"/>
      <c r="O14" s="87">
        <f t="shared" si="4"/>
      </c>
      <c r="P14" s="36"/>
      <c r="Q14" s="21"/>
      <c r="R14" s="22"/>
      <c r="S14" s="22"/>
      <c r="T14" s="38"/>
      <c r="U14" s="50" t="s">
        <v>36</v>
      </c>
      <c r="V14" s="171"/>
      <c r="W14" s="171"/>
      <c r="X14" s="171"/>
      <c r="Y14" s="173"/>
    </row>
    <row r="15" spans="1:25" ht="19.5" customHeight="1">
      <c r="A15" s="154"/>
      <c r="B15" s="48">
        <f t="shared" si="0"/>
      </c>
      <c r="C15" s="49">
        <f t="shared" si="1"/>
      </c>
      <c r="D15" s="34"/>
      <c r="E15" s="85">
        <f t="shared" si="2"/>
      </c>
      <c r="F15" s="71"/>
      <c r="G15" s="19"/>
      <c r="H15" s="20"/>
      <c r="I15" s="20"/>
      <c r="J15" s="44">
        <f t="shared" si="3"/>
      </c>
      <c r="K15" s="71"/>
      <c r="L15" s="19"/>
      <c r="M15" s="20"/>
      <c r="N15" s="20"/>
      <c r="O15" s="87">
        <f t="shared" si="4"/>
      </c>
      <c r="P15" s="36"/>
      <c r="Q15" s="21"/>
      <c r="R15" s="22"/>
      <c r="S15" s="22"/>
      <c r="T15" s="38"/>
      <c r="U15" s="51" t="s">
        <v>48</v>
      </c>
      <c r="V15" s="172"/>
      <c r="W15" s="172"/>
      <c r="X15" s="172"/>
      <c r="Y15" s="174"/>
    </row>
    <row r="16" spans="1:25" ht="19.5" customHeight="1">
      <c r="A16" s="154"/>
      <c r="B16" s="48">
        <f t="shared" si="0"/>
      </c>
      <c r="C16" s="49">
        <f t="shared" si="1"/>
      </c>
      <c r="D16" s="34"/>
      <c r="E16" s="85">
        <f t="shared" si="2"/>
      </c>
      <c r="F16" s="71"/>
      <c r="G16" s="19"/>
      <c r="H16" s="20"/>
      <c r="I16" s="20"/>
      <c r="J16" s="44">
        <f t="shared" si="3"/>
      </c>
      <c r="K16" s="71"/>
      <c r="L16" s="19"/>
      <c r="M16" s="20"/>
      <c r="N16" s="20"/>
      <c r="O16" s="87">
        <f t="shared" si="4"/>
      </c>
      <c r="P16" s="36"/>
      <c r="Q16" s="21"/>
      <c r="R16" s="22"/>
      <c r="S16" s="22"/>
      <c r="T16" s="38"/>
      <c r="U16" s="52" t="s">
        <v>93</v>
      </c>
      <c r="V16" s="167"/>
      <c r="W16" s="167"/>
      <c r="X16" s="167"/>
      <c r="Y16" s="169"/>
    </row>
    <row r="17" spans="1:25" ht="19.5" customHeight="1">
      <c r="A17" s="154"/>
      <c r="B17" s="48">
        <f t="shared" si="0"/>
      </c>
      <c r="C17" s="49">
        <f t="shared" si="1"/>
      </c>
      <c r="D17" s="34"/>
      <c r="E17" s="85">
        <f t="shared" si="2"/>
      </c>
      <c r="F17" s="71"/>
      <c r="G17" s="19"/>
      <c r="H17" s="20"/>
      <c r="I17" s="20"/>
      <c r="J17" s="44">
        <f t="shared" si="3"/>
      </c>
      <c r="K17" s="71"/>
      <c r="L17" s="19"/>
      <c r="M17" s="20"/>
      <c r="N17" s="20"/>
      <c r="O17" s="87">
        <f t="shared" si="4"/>
      </c>
      <c r="P17" s="36"/>
      <c r="Q17" s="21"/>
      <c r="R17" s="22"/>
      <c r="S17" s="22"/>
      <c r="T17" s="38"/>
      <c r="U17" s="51" t="s">
        <v>94</v>
      </c>
      <c r="V17" s="168"/>
      <c r="W17" s="168"/>
      <c r="X17" s="168"/>
      <c r="Y17" s="170"/>
    </row>
    <row r="18" spans="1:25" ht="19.5" customHeight="1">
      <c r="A18" s="154"/>
      <c r="B18" s="48">
        <f t="shared" si="0"/>
      </c>
      <c r="C18" s="49">
        <f t="shared" si="1"/>
      </c>
      <c r="D18" s="34"/>
      <c r="E18" s="85">
        <f t="shared" si="2"/>
      </c>
      <c r="F18" s="71"/>
      <c r="G18" s="19"/>
      <c r="H18" s="20"/>
      <c r="I18" s="20"/>
      <c r="J18" s="44">
        <f t="shared" si="3"/>
      </c>
      <c r="K18" s="71"/>
      <c r="L18" s="19"/>
      <c r="M18" s="20"/>
      <c r="N18" s="20"/>
      <c r="O18" s="87">
        <f t="shared" si="4"/>
      </c>
      <c r="P18" s="36"/>
      <c r="Q18" s="21"/>
      <c r="R18" s="22"/>
      <c r="S18" s="22"/>
      <c r="T18" s="38"/>
      <c r="U18" s="52" t="s">
        <v>95</v>
      </c>
      <c r="V18" s="167"/>
      <c r="W18" s="167"/>
      <c r="X18" s="167"/>
      <c r="Y18" s="169"/>
    </row>
    <row r="19" spans="1:25" ht="19.5" customHeight="1">
      <c r="A19" s="154"/>
      <c r="B19" s="48">
        <f t="shared" si="0"/>
      </c>
      <c r="C19" s="49">
        <f t="shared" si="1"/>
      </c>
      <c r="D19" s="34"/>
      <c r="E19" s="85">
        <f t="shared" si="2"/>
      </c>
      <c r="F19" s="71"/>
      <c r="G19" s="19"/>
      <c r="H19" s="20"/>
      <c r="I19" s="20"/>
      <c r="J19" s="44">
        <f t="shared" si="3"/>
      </c>
      <c r="K19" s="71"/>
      <c r="L19" s="19"/>
      <c r="M19" s="20"/>
      <c r="N19" s="20"/>
      <c r="O19" s="87">
        <f t="shared" si="4"/>
      </c>
      <c r="P19" s="36"/>
      <c r="Q19" s="21"/>
      <c r="R19" s="22"/>
      <c r="S19" s="22"/>
      <c r="T19" s="38"/>
      <c r="U19" s="51" t="s">
        <v>94</v>
      </c>
      <c r="V19" s="168"/>
      <c r="W19" s="168"/>
      <c r="X19" s="168"/>
      <c r="Y19" s="170"/>
    </row>
    <row r="20" spans="1:25" ht="19.5" customHeight="1">
      <c r="A20" s="154"/>
      <c r="B20" s="48">
        <f t="shared" si="0"/>
      </c>
      <c r="C20" s="49">
        <f t="shared" si="1"/>
      </c>
      <c r="D20" s="34"/>
      <c r="E20" s="85">
        <f t="shared" si="2"/>
      </c>
      <c r="F20" s="71"/>
      <c r="G20" s="19"/>
      <c r="H20" s="20"/>
      <c r="I20" s="20"/>
      <c r="J20" s="44">
        <f t="shared" si="3"/>
      </c>
      <c r="K20" s="71"/>
      <c r="L20" s="19"/>
      <c r="M20" s="20"/>
      <c r="N20" s="20"/>
      <c r="O20" s="87">
        <f t="shared" si="4"/>
      </c>
      <c r="P20" s="36"/>
      <c r="Q20" s="21"/>
      <c r="R20" s="22"/>
      <c r="S20" s="22"/>
      <c r="T20" s="38"/>
      <c r="U20" s="52" t="s">
        <v>96</v>
      </c>
      <c r="V20" s="167"/>
      <c r="W20" s="167"/>
      <c r="X20" s="167"/>
      <c r="Y20" s="169"/>
    </row>
    <row r="21" spans="1:25" ht="19.5" customHeight="1">
      <c r="A21" s="154"/>
      <c r="B21" s="48">
        <f t="shared" si="0"/>
      </c>
      <c r="C21" s="49">
        <f t="shared" si="1"/>
      </c>
      <c r="D21" s="34"/>
      <c r="E21" s="85">
        <f t="shared" si="2"/>
      </c>
      <c r="F21" s="71"/>
      <c r="G21" s="19"/>
      <c r="H21" s="20"/>
      <c r="I21" s="20"/>
      <c r="J21" s="44">
        <f t="shared" si="3"/>
      </c>
      <c r="K21" s="71"/>
      <c r="L21" s="19"/>
      <c r="M21" s="20"/>
      <c r="N21" s="20"/>
      <c r="O21" s="87">
        <f t="shared" si="4"/>
      </c>
      <c r="P21" s="36"/>
      <c r="Q21" s="21"/>
      <c r="R21" s="22"/>
      <c r="S21" s="22"/>
      <c r="T21" s="38"/>
      <c r="U21" s="51" t="s">
        <v>94</v>
      </c>
      <c r="V21" s="168"/>
      <c r="W21" s="168"/>
      <c r="X21" s="168"/>
      <c r="Y21" s="170"/>
    </row>
    <row r="22" spans="1:25" ht="19.5" customHeight="1">
      <c r="A22" s="154"/>
      <c r="B22" s="48">
        <f t="shared" si="0"/>
      </c>
      <c r="C22" s="49">
        <f t="shared" si="1"/>
      </c>
      <c r="D22" s="34"/>
      <c r="E22" s="85">
        <f t="shared" si="2"/>
      </c>
      <c r="F22" s="71"/>
      <c r="G22" s="19"/>
      <c r="H22" s="20"/>
      <c r="I22" s="20"/>
      <c r="J22" s="44">
        <f t="shared" si="3"/>
      </c>
      <c r="K22" s="71"/>
      <c r="L22" s="19"/>
      <c r="M22" s="20"/>
      <c r="N22" s="20"/>
      <c r="O22" s="87">
        <f t="shared" si="4"/>
      </c>
      <c r="P22" s="36"/>
      <c r="Q22" s="21"/>
      <c r="R22" s="22"/>
      <c r="S22" s="22"/>
      <c r="T22" s="38"/>
      <c r="U22" s="52" t="s">
        <v>97</v>
      </c>
      <c r="V22" s="171"/>
      <c r="W22" s="171"/>
      <c r="X22" s="171"/>
      <c r="Y22" s="173"/>
    </row>
    <row r="23" spans="1:25" ht="19.5" customHeight="1">
      <c r="A23" s="154"/>
      <c r="B23" s="48">
        <f t="shared" si="0"/>
      </c>
      <c r="C23" s="49">
        <f t="shared" si="1"/>
      </c>
      <c r="D23" s="34"/>
      <c r="E23" s="85">
        <f t="shared" si="2"/>
      </c>
      <c r="F23" s="71"/>
      <c r="G23" s="19"/>
      <c r="H23" s="20"/>
      <c r="I23" s="20"/>
      <c r="J23" s="44">
        <f t="shared" si="3"/>
      </c>
      <c r="K23" s="71"/>
      <c r="L23" s="19"/>
      <c r="M23" s="20"/>
      <c r="N23" s="20"/>
      <c r="O23" s="87">
        <f t="shared" si="4"/>
      </c>
      <c r="P23" s="36"/>
      <c r="Q23" s="21"/>
      <c r="R23" s="22"/>
      <c r="S23" s="22"/>
      <c r="T23" s="38"/>
      <c r="U23" s="51" t="s">
        <v>94</v>
      </c>
      <c r="V23" s="172"/>
      <c r="W23" s="172"/>
      <c r="X23" s="172"/>
      <c r="Y23" s="174"/>
    </row>
    <row r="24" spans="1:25" ht="19.5" customHeight="1">
      <c r="A24" s="154"/>
      <c r="B24" s="48">
        <f t="shared" si="0"/>
      </c>
      <c r="C24" s="49">
        <f t="shared" si="1"/>
      </c>
      <c r="D24" s="34"/>
      <c r="E24" s="85">
        <f t="shared" si="2"/>
      </c>
      <c r="F24" s="71"/>
      <c r="G24" s="19"/>
      <c r="H24" s="20"/>
      <c r="I24" s="20"/>
      <c r="J24" s="44">
        <f t="shared" si="3"/>
      </c>
      <c r="K24" s="71"/>
      <c r="L24" s="19"/>
      <c r="M24" s="20"/>
      <c r="N24" s="20"/>
      <c r="O24" s="87">
        <f t="shared" si="4"/>
      </c>
      <c r="P24" s="36"/>
      <c r="Q24" s="21"/>
      <c r="R24" s="22"/>
      <c r="S24" s="22"/>
      <c r="T24" s="38"/>
      <c r="U24" s="50" t="s">
        <v>41</v>
      </c>
      <c r="V24" s="171"/>
      <c r="W24" s="171"/>
      <c r="X24" s="171"/>
      <c r="Y24" s="173"/>
    </row>
    <row r="25" spans="1:25" ht="19.5" customHeight="1">
      <c r="A25" s="154"/>
      <c r="B25" s="48">
        <f t="shared" si="0"/>
      </c>
      <c r="C25" s="49">
        <f t="shared" si="1"/>
      </c>
      <c r="D25" s="34"/>
      <c r="E25" s="85">
        <f t="shared" si="2"/>
      </c>
      <c r="F25" s="71"/>
      <c r="G25" s="19"/>
      <c r="H25" s="20"/>
      <c r="I25" s="20"/>
      <c r="J25" s="44">
        <f t="shared" si="3"/>
      </c>
      <c r="K25" s="71"/>
      <c r="L25" s="19"/>
      <c r="M25" s="20"/>
      <c r="N25" s="20"/>
      <c r="O25" s="87">
        <f t="shared" si="4"/>
      </c>
      <c r="P25" s="36"/>
      <c r="Q25" s="21"/>
      <c r="R25" s="22"/>
      <c r="S25" s="22"/>
      <c r="T25" s="38"/>
      <c r="U25" s="51" t="s">
        <v>50</v>
      </c>
      <c r="V25" s="172"/>
      <c r="W25" s="172"/>
      <c r="X25" s="172"/>
      <c r="Y25" s="174"/>
    </row>
    <row r="26" spans="1:25" ht="19.5" customHeight="1">
      <c r="A26" s="154"/>
      <c r="B26" s="48">
        <f t="shared" si="0"/>
      </c>
      <c r="C26" s="49">
        <f t="shared" si="1"/>
      </c>
      <c r="D26" s="34"/>
      <c r="E26" s="85">
        <f t="shared" si="2"/>
      </c>
      <c r="F26" s="71"/>
      <c r="G26" s="19"/>
      <c r="H26" s="20"/>
      <c r="I26" s="20"/>
      <c r="J26" s="44">
        <f t="shared" si="3"/>
      </c>
      <c r="K26" s="71"/>
      <c r="L26" s="19"/>
      <c r="M26" s="20"/>
      <c r="N26" s="20"/>
      <c r="O26" s="87">
        <f t="shared" si="4"/>
      </c>
      <c r="P26" s="36"/>
      <c r="Q26" s="21"/>
      <c r="R26" s="22"/>
      <c r="S26" s="22"/>
      <c r="T26" s="38"/>
      <c r="U26" s="52" t="s">
        <v>42</v>
      </c>
      <c r="V26" s="167"/>
      <c r="W26" s="167"/>
      <c r="X26" s="167"/>
      <c r="Y26" s="169"/>
    </row>
    <row r="27" spans="1:25" ht="19.5" customHeight="1">
      <c r="A27" s="154"/>
      <c r="B27" s="48">
        <f t="shared" si="0"/>
      </c>
      <c r="C27" s="49">
        <f t="shared" si="1"/>
      </c>
      <c r="D27" s="34"/>
      <c r="E27" s="85">
        <f t="shared" si="2"/>
      </c>
      <c r="F27" s="71"/>
      <c r="G27" s="19"/>
      <c r="H27" s="20"/>
      <c r="I27" s="20"/>
      <c r="J27" s="44">
        <f t="shared" si="3"/>
      </c>
      <c r="K27" s="71"/>
      <c r="L27" s="19"/>
      <c r="M27" s="20"/>
      <c r="N27" s="20"/>
      <c r="O27" s="87">
        <f t="shared" si="4"/>
      </c>
      <c r="P27" s="36"/>
      <c r="Q27" s="21"/>
      <c r="R27" s="22"/>
      <c r="S27" s="22"/>
      <c r="T27" s="38"/>
      <c r="U27" s="51" t="s">
        <v>98</v>
      </c>
      <c r="V27" s="168"/>
      <c r="W27" s="168"/>
      <c r="X27" s="168"/>
      <c r="Y27" s="170"/>
    </row>
    <row r="28" spans="1:25" ht="19.5" customHeight="1">
      <c r="A28" s="154"/>
      <c r="B28" s="48">
        <f t="shared" si="0"/>
      </c>
      <c r="C28" s="49">
        <f t="shared" si="1"/>
      </c>
      <c r="D28" s="34"/>
      <c r="E28" s="85">
        <f t="shared" si="2"/>
      </c>
      <c r="F28" s="71"/>
      <c r="G28" s="19"/>
      <c r="H28" s="20"/>
      <c r="I28" s="20"/>
      <c r="J28" s="44">
        <f t="shared" si="3"/>
      </c>
      <c r="K28" s="71"/>
      <c r="L28" s="19"/>
      <c r="M28" s="20"/>
      <c r="N28" s="20"/>
      <c r="O28" s="87">
        <f t="shared" si="4"/>
      </c>
      <c r="P28" s="36"/>
      <c r="Q28" s="21"/>
      <c r="R28" s="22"/>
      <c r="S28" s="22"/>
      <c r="T28" s="38"/>
      <c r="U28" s="52" t="s">
        <v>99</v>
      </c>
      <c r="V28" s="167"/>
      <c r="W28" s="167"/>
      <c r="X28" s="167"/>
      <c r="Y28" s="169"/>
    </row>
    <row r="29" spans="1:25" ht="19.5" customHeight="1">
      <c r="A29" s="154"/>
      <c r="B29" s="48">
        <f t="shared" si="0"/>
      </c>
      <c r="C29" s="49">
        <f t="shared" si="1"/>
      </c>
      <c r="D29" s="34"/>
      <c r="E29" s="85">
        <f t="shared" si="2"/>
      </c>
      <c r="F29" s="71"/>
      <c r="G29" s="19"/>
      <c r="H29" s="20"/>
      <c r="I29" s="20"/>
      <c r="J29" s="44">
        <f t="shared" si="3"/>
      </c>
      <c r="K29" s="71"/>
      <c r="L29" s="19"/>
      <c r="M29" s="20"/>
      <c r="N29" s="20"/>
      <c r="O29" s="87">
        <f t="shared" si="4"/>
      </c>
      <c r="P29" s="36"/>
      <c r="Q29" s="21"/>
      <c r="R29" s="22"/>
      <c r="S29" s="22"/>
      <c r="T29" s="38"/>
      <c r="U29" s="51" t="s">
        <v>98</v>
      </c>
      <c r="V29" s="168"/>
      <c r="W29" s="168"/>
      <c r="X29" s="168"/>
      <c r="Y29" s="170"/>
    </row>
    <row r="30" spans="1:25" ht="19.5" customHeight="1">
      <c r="A30" s="154"/>
      <c r="B30" s="48">
        <f t="shared" si="0"/>
      </c>
      <c r="C30" s="49">
        <f t="shared" si="1"/>
      </c>
      <c r="D30" s="34"/>
      <c r="E30" s="85">
        <f t="shared" si="2"/>
      </c>
      <c r="F30" s="71"/>
      <c r="G30" s="19"/>
      <c r="H30" s="20"/>
      <c r="I30" s="20"/>
      <c r="J30" s="44">
        <f t="shared" si="3"/>
      </c>
      <c r="K30" s="71"/>
      <c r="L30" s="19"/>
      <c r="M30" s="20"/>
      <c r="N30" s="20"/>
      <c r="O30" s="87">
        <f t="shared" si="4"/>
      </c>
      <c r="P30" s="36"/>
      <c r="Q30" s="21"/>
      <c r="R30" s="22"/>
      <c r="S30" s="22"/>
      <c r="T30" s="38"/>
      <c r="U30" s="52" t="s">
        <v>100</v>
      </c>
      <c r="V30" s="149"/>
      <c r="W30" s="149"/>
      <c r="X30" s="149"/>
      <c r="Y30" s="151"/>
    </row>
    <row r="31" spans="1:25" ht="19.5" customHeight="1" thickBot="1">
      <c r="A31" s="154"/>
      <c r="B31" s="48">
        <f t="shared" si="0"/>
      </c>
      <c r="C31" s="49">
        <f t="shared" si="1"/>
      </c>
      <c r="D31" s="34"/>
      <c r="E31" s="85">
        <f t="shared" si="2"/>
      </c>
      <c r="F31" s="71"/>
      <c r="G31" s="19"/>
      <c r="H31" s="20"/>
      <c r="I31" s="20"/>
      <c r="J31" s="44">
        <f t="shared" si="3"/>
      </c>
      <c r="K31" s="71"/>
      <c r="L31" s="19"/>
      <c r="M31" s="20"/>
      <c r="N31" s="20"/>
      <c r="O31" s="87">
        <f t="shared" si="4"/>
      </c>
      <c r="P31" s="36"/>
      <c r="Q31" s="21"/>
      <c r="R31" s="22"/>
      <c r="S31" s="22"/>
      <c r="T31" s="38"/>
      <c r="U31" s="51" t="s">
        <v>98</v>
      </c>
      <c r="V31" s="150"/>
      <c r="W31" s="150"/>
      <c r="X31" s="150"/>
      <c r="Y31" s="152"/>
    </row>
    <row r="32" spans="1:25" ht="19.5" customHeight="1" thickBot="1" thickTop="1">
      <c r="A32" s="154"/>
      <c r="B32" s="48">
        <f t="shared" si="0"/>
      </c>
      <c r="C32" s="49">
        <f t="shared" si="1"/>
      </c>
      <c r="D32" s="34"/>
      <c r="E32" s="85">
        <f t="shared" si="2"/>
      </c>
      <c r="F32" s="71"/>
      <c r="G32" s="19"/>
      <c r="H32" s="20"/>
      <c r="I32" s="20"/>
      <c r="J32" s="44">
        <f t="shared" si="3"/>
      </c>
      <c r="K32" s="71"/>
      <c r="L32" s="19"/>
      <c r="M32" s="20"/>
      <c r="N32" s="20"/>
      <c r="O32" s="87">
        <f t="shared" si="4"/>
      </c>
      <c r="P32" s="36"/>
      <c r="Q32" s="21"/>
      <c r="R32" s="22"/>
      <c r="S32" s="22"/>
      <c r="T32" s="38"/>
      <c r="U32" s="128" t="s">
        <v>14</v>
      </c>
      <c r="V32" s="129"/>
      <c r="W32" s="129"/>
      <c r="X32" s="129"/>
      <c r="Y32" s="130"/>
    </row>
    <row r="33" spans="1:25" ht="19.5" customHeight="1" thickTop="1">
      <c r="A33" s="154"/>
      <c r="B33" s="48">
        <f t="shared" si="0"/>
      </c>
      <c r="C33" s="49">
        <f t="shared" si="1"/>
      </c>
      <c r="D33" s="34"/>
      <c r="E33" s="85">
        <f t="shared" si="2"/>
      </c>
      <c r="F33" s="71"/>
      <c r="G33" s="19"/>
      <c r="H33" s="20"/>
      <c r="I33" s="20"/>
      <c r="J33" s="44">
        <f t="shared" si="3"/>
      </c>
      <c r="K33" s="71"/>
      <c r="L33" s="19"/>
      <c r="M33" s="20"/>
      <c r="N33" s="20"/>
      <c r="O33" s="87">
        <f t="shared" si="4"/>
      </c>
      <c r="P33" s="36"/>
      <c r="Q33" s="21"/>
      <c r="R33" s="22"/>
      <c r="S33" s="22"/>
      <c r="T33" s="38"/>
      <c r="U33" s="131"/>
      <c r="V33" s="132"/>
      <c r="W33" s="132"/>
      <c r="X33" s="132"/>
      <c r="Y33" s="133"/>
    </row>
    <row r="34" spans="1:27" ht="19.5" customHeight="1">
      <c r="A34" s="154"/>
      <c r="B34" s="48">
        <f t="shared" si="0"/>
      </c>
      <c r="C34" s="49">
        <f t="shared" si="1"/>
      </c>
      <c r="D34" s="34"/>
      <c r="E34" s="85">
        <f t="shared" si="2"/>
      </c>
      <c r="F34" s="71"/>
      <c r="G34" s="19"/>
      <c r="H34" s="20"/>
      <c r="I34" s="20"/>
      <c r="J34" s="44">
        <f t="shared" si="3"/>
      </c>
      <c r="K34" s="71"/>
      <c r="L34" s="19"/>
      <c r="M34" s="20"/>
      <c r="N34" s="20"/>
      <c r="O34" s="87">
        <f t="shared" si="4"/>
      </c>
      <c r="P34" s="36"/>
      <c r="Q34" s="21"/>
      <c r="R34" s="22"/>
      <c r="S34" s="22"/>
      <c r="T34" s="38"/>
      <c r="U34" s="134"/>
      <c r="V34" s="135"/>
      <c r="W34" s="135"/>
      <c r="X34" s="135"/>
      <c r="Y34" s="136"/>
      <c r="AA34" s="16"/>
    </row>
    <row r="35" spans="1:25" ht="19.5" customHeight="1">
      <c r="A35" s="154"/>
      <c r="B35" s="48">
        <f t="shared" si="0"/>
      </c>
      <c r="C35" s="49">
        <f t="shared" si="1"/>
      </c>
      <c r="D35" s="34"/>
      <c r="E35" s="85">
        <f t="shared" si="2"/>
      </c>
      <c r="F35" s="71"/>
      <c r="G35" s="19"/>
      <c r="H35" s="20"/>
      <c r="I35" s="20"/>
      <c r="J35" s="44">
        <f t="shared" si="3"/>
      </c>
      <c r="K35" s="71"/>
      <c r="L35" s="19"/>
      <c r="M35" s="20"/>
      <c r="N35" s="20"/>
      <c r="O35" s="87">
        <f t="shared" si="4"/>
      </c>
      <c r="P35" s="36"/>
      <c r="Q35" s="21"/>
      <c r="R35" s="22"/>
      <c r="S35" s="22"/>
      <c r="T35" s="38"/>
      <c r="U35" s="134"/>
      <c r="V35" s="135"/>
      <c r="W35" s="135"/>
      <c r="X35" s="135"/>
      <c r="Y35" s="136"/>
    </row>
    <row r="36" spans="1:25" ht="19.5" customHeight="1">
      <c r="A36" s="154"/>
      <c r="B36" s="48">
        <f t="shared" si="0"/>
      </c>
      <c r="C36" s="49">
        <f t="shared" si="1"/>
      </c>
      <c r="D36" s="34"/>
      <c r="E36" s="85">
        <f t="shared" si="2"/>
      </c>
      <c r="F36" s="71"/>
      <c r="G36" s="19"/>
      <c r="H36" s="20"/>
      <c r="I36" s="20"/>
      <c r="J36" s="44">
        <f t="shared" si="3"/>
      </c>
      <c r="K36" s="71"/>
      <c r="L36" s="19"/>
      <c r="M36" s="20"/>
      <c r="N36" s="20"/>
      <c r="O36" s="87">
        <f t="shared" si="4"/>
      </c>
      <c r="P36" s="36"/>
      <c r="Q36" s="21"/>
      <c r="R36" s="22"/>
      <c r="S36" s="22"/>
      <c r="T36" s="38"/>
      <c r="U36" s="134"/>
      <c r="V36" s="135"/>
      <c r="W36" s="135"/>
      <c r="X36" s="135"/>
      <c r="Y36" s="136"/>
    </row>
    <row r="37" spans="1:25" ht="19.5" customHeight="1">
      <c r="A37" s="154"/>
      <c r="B37" s="48">
        <f t="shared" si="0"/>
      </c>
      <c r="C37" s="49">
        <f t="shared" si="1"/>
      </c>
      <c r="D37" s="34"/>
      <c r="E37" s="85">
        <f t="shared" si="2"/>
      </c>
      <c r="F37" s="71"/>
      <c r="G37" s="19"/>
      <c r="H37" s="20"/>
      <c r="I37" s="20"/>
      <c r="J37" s="44">
        <f t="shared" si="3"/>
      </c>
      <c r="K37" s="71"/>
      <c r="L37" s="19"/>
      <c r="M37" s="20"/>
      <c r="N37" s="20"/>
      <c r="O37" s="87">
        <f t="shared" si="4"/>
      </c>
      <c r="P37" s="36"/>
      <c r="Q37" s="21"/>
      <c r="R37" s="22"/>
      <c r="S37" s="22"/>
      <c r="T37" s="38"/>
      <c r="U37" s="134"/>
      <c r="V37" s="135"/>
      <c r="W37" s="135"/>
      <c r="X37" s="135"/>
      <c r="Y37" s="136"/>
    </row>
    <row r="38" spans="1:25" ht="19.5" customHeight="1">
      <c r="A38" s="154"/>
      <c r="B38" s="48">
        <f>IF(AND(ISNUMBER($P$2),ISNUMBER($R$2)),IF(MONTH(DATE($P$2,$R$2,ROW()-9))=$R$2,DATE($P$2,$R$2,ROW()-9),TRIM(BA38)),TRIM(BA38))</f>
      </c>
      <c r="C38" s="49">
        <f t="shared" si="1"/>
      </c>
      <c r="D38" s="34"/>
      <c r="E38" s="85">
        <f t="shared" si="2"/>
      </c>
      <c r="F38" s="71"/>
      <c r="G38" s="19"/>
      <c r="H38" s="20"/>
      <c r="I38" s="20"/>
      <c r="J38" s="44">
        <f t="shared" si="3"/>
      </c>
      <c r="K38" s="71"/>
      <c r="L38" s="19"/>
      <c r="M38" s="20"/>
      <c r="N38" s="20"/>
      <c r="O38" s="87">
        <f t="shared" si="4"/>
      </c>
      <c r="P38" s="36"/>
      <c r="Q38" s="21"/>
      <c r="R38" s="22"/>
      <c r="S38" s="22"/>
      <c r="T38" s="38"/>
      <c r="U38" s="134"/>
      <c r="V38" s="135"/>
      <c r="W38" s="135"/>
      <c r="X38" s="135"/>
      <c r="Y38" s="136"/>
    </row>
    <row r="39" spans="1:25" ht="19.5" customHeight="1">
      <c r="A39" s="154"/>
      <c r="B39" s="48">
        <f>IF(AND(ISNUMBER($P$2),ISNUMBER($R$2)),IF(MONTH(DATE($P$2,$R$2,ROW()-9))=$R$2,DATE($P$2,$R$2,ROW()-9),TRIM(BA39)),TRIM(BA39))</f>
      </c>
      <c r="C39" s="49">
        <f t="shared" si="1"/>
      </c>
      <c r="D39" s="34"/>
      <c r="E39" s="85">
        <f t="shared" si="2"/>
      </c>
      <c r="F39" s="71"/>
      <c r="G39" s="19"/>
      <c r="H39" s="20"/>
      <c r="I39" s="20"/>
      <c r="J39" s="44">
        <f t="shared" si="3"/>
      </c>
      <c r="K39" s="71"/>
      <c r="L39" s="19"/>
      <c r="M39" s="20"/>
      <c r="N39" s="20"/>
      <c r="O39" s="87">
        <f t="shared" si="4"/>
      </c>
      <c r="P39" s="36"/>
      <c r="Q39" s="21"/>
      <c r="R39" s="22"/>
      <c r="S39" s="22"/>
      <c r="T39" s="38"/>
      <c r="U39" s="134"/>
      <c r="V39" s="135"/>
      <c r="W39" s="135"/>
      <c r="X39" s="135"/>
      <c r="Y39" s="136"/>
    </row>
    <row r="40" spans="1:25" ht="19.5" customHeight="1">
      <c r="A40" s="183"/>
      <c r="B40" s="48">
        <f>IF(AND(ISNUMBER($P$2),ISNUMBER($R$2)),IF(MONTH(DATE($P$2,$R$2,ROW()-9))=$R$2,DATE($P$2,$R$2,ROW()-9),TRIM(BA40)),TRIM(BA40))</f>
      </c>
      <c r="C40" s="49">
        <f t="shared" si="1"/>
      </c>
      <c r="D40" s="34"/>
      <c r="E40" s="85">
        <f t="shared" si="2"/>
      </c>
      <c r="F40" s="71"/>
      <c r="G40" s="19"/>
      <c r="H40" s="20"/>
      <c r="I40" s="20"/>
      <c r="J40" s="44">
        <f t="shared" si="3"/>
      </c>
      <c r="K40" s="71"/>
      <c r="L40" s="19"/>
      <c r="M40" s="20"/>
      <c r="N40" s="20"/>
      <c r="O40" s="87">
        <f t="shared" si="4"/>
      </c>
      <c r="P40" s="36"/>
      <c r="Q40" s="21"/>
      <c r="R40" s="22"/>
      <c r="S40" s="22"/>
      <c r="T40" s="38"/>
      <c r="U40" s="134"/>
      <c r="V40" s="135"/>
      <c r="W40" s="135"/>
      <c r="X40" s="135"/>
      <c r="Y40" s="136"/>
    </row>
    <row r="41" spans="1:25" ht="19.5" customHeight="1">
      <c r="A41" s="153" t="s">
        <v>15</v>
      </c>
      <c r="B41" s="156" t="s">
        <v>45</v>
      </c>
      <c r="C41" s="157"/>
      <c r="D41" s="46">
        <f>IF(COUNTBLANK(D10:D40)=31,TRIM(AA41),AVERAGE(D10:D40))</f>
      </c>
      <c r="E41" s="85">
        <f>IF(COUNTBLANK(D10:D40)=31,TRIM(AB41),F41*1000/D41)</f>
      </c>
      <c r="F41" s="44">
        <f>IF(COUNTBLANK(F10:F40)=31,TRIM(AC41),AVERAGE(F10:F40))</f>
      </c>
      <c r="G41" s="158"/>
      <c r="H41" s="159"/>
      <c r="I41" s="160"/>
      <c r="J41" s="44">
        <f>IF(COUNTBLANK(D10:D40)=31,TRIM(AG41),K41*1000/D41)</f>
      </c>
      <c r="K41" s="44">
        <f>IF(COUNTBLANK(K10:K40)=31,TRIM(AH41),AVERAGE(K10:K40))</f>
      </c>
      <c r="L41" s="158"/>
      <c r="M41" s="159"/>
      <c r="N41" s="160"/>
      <c r="O41" s="87">
        <f>IF(COUNTBLANK(D10:D40)=31,TRIM(AL41),P41*1000/D41)</f>
      </c>
      <c r="P41" s="42">
        <f>IF(COUNTBLANK(P10:P40)=31,TRIM(AM41),AVERAGE(P10:P40))</f>
      </c>
      <c r="Q41" s="140" t="s">
        <v>65</v>
      </c>
      <c r="R41" s="141"/>
      <c r="S41" s="142"/>
      <c r="T41" s="43">
        <f>IF(COUNTBLANK(T10:T40)=31,TRIM(AQ41),SUM(T10:T40))</f>
      </c>
      <c r="U41" s="134"/>
      <c r="V41" s="135"/>
      <c r="W41" s="135"/>
      <c r="X41" s="135"/>
      <c r="Y41" s="136"/>
    </row>
    <row r="42" spans="1:25" ht="19.5" customHeight="1">
      <c r="A42" s="154"/>
      <c r="B42" s="124" t="s">
        <v>46</v>
      </c>
      <c r="C42" s="125"/>
      <c r="D42" s="34"/>
      <c r="E42" s="85">
        <f>IF(ISNUMBER(D42),(F42/D42)*1000,TRIM(AA42))</f>
      </c>
      <c r="F42" s="44">
        <f>IF(COUNTBLANK(F10:F40)=31,TRIM(AC42),MAX(F10:F40))</f>
      </c>
      <c r="G42" s="161"/>
      <c r="H42" s="162"/>
      <c r="I42" s="163"/>
      <c r="J42" s="44">
        <f>IF(ISNUMBER(D42),(K42/D42)*1000,TRIM(AA42))</f>
      </c>
      <c r="K42" s="59"/>
      <c r="L42" s="161"/>
      <c r="M42" s="162"/>
      <c r="N42" s="163"/>
      <c r="O42" s="87">
        <f>IF(ISNUMBER(D42),(P42/D42)*1000,TRIM(AA42))</f>
      </c>
      <c r="P42" s="62"/>
      <c r="Q42" s="143"/>
      <c r="R42" s="144"/>
      <c r="S42" s="144"/>
      <c r="T42" s="144"/>
      <c r="U42" s="134"/>
      <c r="V42" s="135"/>
      <c r="W42" s="135"/>
      <c r="X42" s="135"/>
      <c r="Y42" s="136"/>
    </row>
    <row r="43" spans="1:25" ht="19.5" customHeight="1">
      <c r="A43" s="154"/>
      <c r="B43" s="124" t="s">
        <v>47</v>
      </c>
      <c r="C43" s="125"/>
      <c r="D43" s="34"/>
      <c r="E43" s="85">
        <f>IF(ISNUMBER(D43),(F43/D43)*1000,TRIM(AA43))</f>
      </c>
      <c r="F43" s="59"/>
      <c r="G43" s="161"/>
      <c r="H43" s="162"/>
      <c r="I43" s="163"/>
      <c r="J43" s="44">
        <f>IF(ISNUMBER(D43),(K43/D43)*1000,TRIM(AA43))</f>
      </c>
      <c r="K43" s="44">
        <f>IF(COUNTBLANK(K10:K40)=31,TRIM(AH43),MAX(K10:K40))</f>
      </c>
      <c r="L43" s="161"/>
      <c r="M43" s="162"/>
      <c r="N43" s="163"/>
      <c r="O43" s="87">
        <f>IF(ISNUMBER(D43),(P43/D43)*1000,TRIM(AA43))</f>
      </c>
      <c r="P43" s="63"/>
      <c r="Q43" s="145"/>
      <c r="R43" s="146"/>
      <c r="S43" s="146"/>
      <c r="T43" s="146"/>
      <c r="U43" s="134"/>
      <c r="V43" s="135"/>
      <c r="W43" s="135"/>
      <c r="X43" s="135"/>
      <c r="Y43" s="136"/>
    </row>
    <row r="44" spans="1:25" ht="19.5" customHeight="1">
      <c r="A44" s="154"/>
      <c r="B44" s="124" t="s">
        <v>63</v>
      </c>
      <c r="C44" s="125"/>
      <c r="D44" s="34"/>
      <c r="E44" s="85">
        <f>IF(ISNUMBER(D44),(F44/D44)*1000,TRIM(AA44))</f>
      </c>
      <c r="F44" s="60"/>
      <c r="G44" s="161"/>
      <c r="H44" s="162"/>
      <c r="I44" s="163"/>
      <c r="J44" s="44">
        <f>IF(ISNUMBER(D44),(K44/D44)*1000,TRIM(AA44))</f>
      </c>
      <c r="K44" s="59"/>
      <c r="L44" s="161"/>
      <c r="M44" s="162"/>
      <c r="N44" s="163"/>
      <c r="O44" s="87">
        <f>IF(ISNUMBER(D44),(P44/D44)*1000,TRIM(AA44))</f>
      </c>
      <c r="P44" s="42">
        <f>IF(COUNTBLANK(P10:P40)=31,TRIM(AM44),MAX(P10:P40))</f>
      </c>
      <c r="Q44" s="145"/>
      <c r="R44" s="146"/>
      <c r="S44" s="146"/>
      <c r="T44" s="146"/>
      <c r="U44" s="134"/>
      <c r="V44" s="135"/>
      <c r="W44" s="135"/>
      <c r="X44" s="135"/>
      <c r="Y44" s="136"/>
    </row>
    <row r="45" spans="1:25" ht="19.5" customHeight="1" thickBot="1">
      <c r="A45" s="155"/>
      <c r="B45" s="126" t="s">
        <v>64</v>
      </c>
      <c r="C45" s="127"/>
      <c r="D45" s="47">
        <f>IF(COUNTBLANK(D10:D40)=31,TRIM(AA45),MAX(D10:D40))</f>
      </c>
      <c r="E45" s="86">
        <f>IF(ISNUMBER(D45),(F45/D45)*1000,TRIM(AA45))</f>
      </c>
      <c r="F45" s="61"/>
      <c r="G45" s="164"/>
      <c r="H45" s="165"/>
      <c r="I45" s="166"/>
      <c r="J45" s="66">
        <f>IF(ISNUMBER(D45),(K45/D45)*1000,TRIM(AA45))</f>
      </c>
      <c r="K45" s="61"/>
      <c r="L45" s="164"/>
      <c r="M45" s="165"/>
      <c r="N45" s="166"/>
      <c r="O45" s="88">
        <f>IF(ISNUMBER(D45),(P45/D45)*1000,TRIM(AA45))</f>
      </c>
      <c r="P45" s="64"/>
      <c r="Q45" s="147"/>
      <c r="R45" s="148"/>
      <c r="S45" s="148"/>
      <c r="T45" s="148"/>
      <c r="U45" s="137"/>
      <c r="V45" s="138"/>
      <c r="W45" s="138"/>
      <c r="X45" s="138"/>
      <c r="Y45" s="139"/>
    </row>
    <row r="46" spans="1:26" ht="12.75" thickTop="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sheetData>
  <sheetProtection sheet="1"/>
  <mergeCells count="73">
    <mergeCell ref="E2:F3"/>
    <mergeCell ref="K2:O3"/>
    <mergeCell ref="P2:P3"/>
    <mergeCell ref="Q2:Q3"/>
    <mergeCell ref="R2:R3"/>
    <mergeCell ref="S2:S3"/>
    <mergeCell ref="W3:Y3"/>
    <mergeCell ref="W4:Y4"/>
    <mergeCell ref="A8:A40"/>
    <mergeCell ref="B8:C9"/>
    <mergeCell ref="F8:I8"/>
    <mergeCell ref="K8:N8"/>
    <mergeCell ref="P8:S8"/>
    <mergeCell ref="T8:T9"/>
    <mergeCell ref="U8:Y9"/>
    <mergeCell ref="U10:U11"/>
    <mergeCell ref="V10:V11"/>
    <mergeCell ref="W10:W11"/>
    <mergeCell ref="X10:X11"/>
    <mergeCell ref="Y10:Y11"/>
    <mergeCell ref="U12:U13"/>
    <mergeCell ref="V12:V13"/>
    <mergeCell ref="W12:W13"/>
    <mergeCell ref="X12:X13"/>
    <mergeCell ref="Y12:Y13"/>
    <mergeCell ref="V14:V15"/>
    <mergeCell ref="W14:W15"/>
    <mergeCell ref="X14:X15"/>
    <mergeCell ref="Y14:Y15"/>
    <mergeCell ref="V16:V17"/>
    <mergeCell ref="W16:W17"/>
    <mergeCell ref="X16:X17"/>
    <mergeCell ref="Y16:Y17"/>
    <mergeCell ref="V18:V19"/>
    <mergeCell ref="W18:W19"/>
    <mergeCell ref="X18:X19"/>
    <mergeCell ref="Y18:Y19"/>
    <mergeCell ref="V20:V21"/>
    <mergeCell ref="W20:W21"/>
    <mergeCell ref="X20:X21"/>
    <mergeCell ref="Y20:Y21"/>
    <mergeCell ref="V22:V23"/>
    <mergeCell ref="W22:W23"/>
    <mergeCell ref="X22:X23"/>
    <mergeCell ref="Y22:Y23"/>
    <mergeCell ref="V24:V25"/>
    <mergeCell ref="W24:W25"/>
    <mergeCell ref="X24:X25"/>
    <mergeCell ref="Y24:Y25"/>
    <mergeCell ref="V26:V27"/>
    <mergeCell ref="W26:W27"/>
    <mergeCell ref="X26:X27"/>
    <mergeCell ref="Y26:Y27"/>
    <mergeCell ref="V28:V29"/>
    <mergeCell ref="W28:W29"/>
    <mergeCell ref="X28:X29"/>
    <mergeCell ref="Y28:Y29"/>
    <mergeCell ref="V30:V31"/>
    <mergeCell ref="W30:W31"/>
    <mergeCell ref="X30:X31"/>
    <mergeCell ref="Y30:Y31"/>
    <mergeCell ref="A41:A45"/>
    <mergeCell ref="B41:C41"/>
    <mergeCell ref="G41:I45"/>
    <mergeCell ref="L41:N45"/>
    <mergeCell ref="B42:C42"/>
    <mergeCell ref="B43:C43"/>
    <mergeCell ref="B44:C44"/>
    <mergeCell ref="B45:C45"/>
    <mergeCell ref="U32:Y32"/>
    <mergeCell ref="U33:Y45"/>
    <mergeCell ref="Q41:S41"/>
    <mergeCell ref="Q42:T45"/>
  </mergeCells>
  <conditionalFormatting sqref="F10:F40">
    <cfRule type="cellIs" priority="1" dxfId="0" operator="greaterThan" stopIfTrue="1">
      <formula>$W$7</formula>
    </cfRule>
  </conditionalFormatting>
  <conditionalFormatting sqref="K10:K40">
    <cfRule type="cellIs" priority="2" dxfId="0" operator="greaterThan" stopIfTrue="1">
      <formula>$X$7</formula>
    </cfRule>
  </conditionalFormatting>
  <conditionalFormatting sqref="P10:P40">
    <cfRule type="cellIs" priority="3" dxfId="0" operator="greaterThan" stopIfTrue="1">
      <formula>$Y$7</formula>
    </cfRule>
  </conditionalFormatting>
  <dataValidations count="15">
    <dataValidation allowBlank="1" showInputMessage="1" showErrorMessage="1" imeMode="on" sqref="W3:Y6"/>
    <dataValidation type="whole" allowBlank="1" showInputMessage="1" showErrorMessage="1" errorTitle="月の入力エラー" error="月を1～12の半角数字で入力してください。" sqref="R2">
      <formula1>1</formula1>
      <formula2>12</formula2>
    </dataValidation>
    <dataValidation type="whole" showErrorMessage="1" errorTitle="事業場番号の入力エラー" error="半角数字で1～9999の範囲で入力してください。" sqref="W2">
      <formula1>1</formula1>
      <formula2>9999</formula2>
    </dataValidation>
    <dataValidation type="whole" allowBlank="1" showInputMessage="1" showErrorMessage="1" errorTitle="特定施設の稼動の入力エラー" error="操業のとき｢1｣を記入してください。&#10;それ以外の値は無効です。" imeMode="off" sqref="T10:T40">
      <formula1>1</formula1>
      <formula2>1</formula2>
    </dataValidation>
    <dataValidation type="decimal" allowBlank="1" showInputMessage="1" showErrorMessage="1" errorTitle="BOD,CODの入力エラー" error="BOD,CODの入力は数値0～9999.9の範囲に制限されています。" imeMode="off" sqref="V26:Y26 V22:Y22 V16:Y16">
      <formula1>0</formula1>
      <formula2>9999.9</formula2>
    </dataValidation>
    <dataValidation type="whole" allowBlank="1" showInputMessage="1" showErrorMessage="1" errorTitle="水量の入力エラー" error="水量の入力は数値0～9,999,999の範囲に制限されています。" imeMode="off" sqref="D10:D40 D42:D44 V14:Y14 V24:Y24">
      <formula1>0</formula1>
      <formula2>99999999</formula2>
    </dataValidation>
    <dataValidation type="decimal" allowBlank="1" showInputMessage="1" showErrorMessage="1" errorTitle="T-N値の入力エラー" error="T-N値の入力は数値0～99999.9の範囲に制限されています。" imeMode="off" sqref="V18:Y18 V28:Y28">
      <formula1>0</formula1>
      <formula2>99999.9</formula2>
    </dataValidation>
    <dataValidation type="decimal" allowBlank="1" showInputMessage="1" showErrorMessage="1" errorTitle="T-P値の入力エラー" error="T-P値の入力は数値0～9,999.99の範囲に制限されています。" imeMode="off" sqref="V20:Y20 V30:Y30">
      <formula1>0</formula1>
      <formula2>9999.99</formula2>
    </dataValidation>
    <dataValidation type="decimal" allowBlank="1" showInputMessage="1" showErrorMessage="1" errorTitle="T-N値の入力エラー" error="T-N値の入力は数値0～99,999.9の範囲に制限されています。" imeMode="off" sqref="J10:J40 J42:J45">
      <formula1>0</formula1>
      <formula2>99999.9</formula2>
    </dataValidation>
    <dataValidation type="decimal" allowBlank="1" showInputMessage="1" showErrorMessage="1" errorTitle="COD値の入力エラー" error="COD値の入力は数値0～99,999.9の範囲に制限されています。" imeMode="off" sqref="F10:F40 F43:F45">
      <formula1>0</formula1>
      <formula2>99999.9</formula2>
    </dataValidation>
    <dataValidation type="decimal" allowBlank="1" showInputMessage="1" showErrorMessage="1" errorTitle="T-P値の入力エラー" error="T-P値の入力は数値0～9,999.9の範囲に制限されています。" imeMode="off" sqref="K10:K40 K42 K44:K45">
      <formula1>0</formula1>
      <formula2>9999.9</formula2>
    </dataValidation>
    <dataValidation type="decimal" allowBlank="1" showInputMessage="1" showErrorMessage="1" errorTitle="T-P負荷量の入力エラー" error="T-P負荷量の入力は数値0～9,999.99に制限されています。" imeMode="off" sqref="P10:P40 P42:P43 P45">
      <formula1>0</formula1>
      <formula2>9999.99</formula2>
    </dataValidation>
    <dataValidation allowBlank="1" showInputMessage="1" showErrorMessage="1" imeMode="hiragana" sqref="U33:Y33"/>
    <dataValidation allowBlank="1" showInputMessage="1" showErrorMessage="1" imeMode="off" sqref="W7:Y7"/>
    <dataValidation type="whole" showInputMessage="1" showErrorMessage="1" errorTitle="年の入力エラー" error="西暦４桁年を半角数字で入力してください。&#10;また、2001年～2020年以外もエラーになります。" sqref="P2:P3">
      <formula1>2001</formula1>
      <formula2>2050</formula2>
    </dataValidation>
  </dataValidations>
  <printOptions/>
  <pageMargins left="0.3937007874015748" right="0.3937007874015748" top="0.5905511811023623" bottom="0.3937007874015748" header="0.31496062992125984" footer="0.1968503937007874"/>
  <pageSetup horizontalDpi="600" verticalDpi="600" orientation="landscape" paperSize="9" scale="64" r:id="rId4"/>
  <drawing r:id="rId3"/>
  <legacyDrawing r:id="rId2"/>
</worksheet>
</file>

<file path=xl/worksheets/sheet9.xml><?xml version="1.0" encoding="utf-8"?>
<worksheet xmlns="http://schemas.openxmlformats.org/spreadsheetml/2006/main" xmlns:r="http://schemas.openxmlformats.org/officeDocument/2006/relationships">
  <dimension ref="A1:AA49"/>
  <sheetViews>
    <sheetView view="pageBreakPreview" zoomScale="70" zoomScaleSheetLayoutView="70" zoomScalePageLayoutView="0" workbookViewId="0" topLeftCell="A1">
      <selection activeCell="P2" sqref="P2:P3"/>
    </sheetView>
  </sheetViews>
  <sheetFormatPr defaultColWidth="12" defaultRowHeight="11.25"/>
  <cols>
    <col min="1" max="1" width="5.16015625" style="2" customWidth="1"/>
    <col min="2" max="3" width="10.83203125" style="2" customWidth="1"/>
    <col min="4" max="4" width="12.66015625" style="2" customWidth="1"/>
    <col min="5" max="5" width="13.83203125" style="2" customWidth="1"/>
    <col min="6" max="6" width="12.66015625" style="2" customWidth="1"/>
    <col min="7" max="9" width="5.83203125" style="2" customWidth="1"/>
    <col min="10" max="10" width="13.83203125" style="2" customWidth="1"/>
    <col min="11" max="11" width="12.66015625" style="2" customWidth="1"/>
    <col min="12" max="14" width="5.83203125" style="2" customWidth="1"/>
    <col min="15" max="15" width="13.83203125" style="2" customWidth="1"/>
    <col min="16" max="16" width="12.66015625" style="2" customWidth="1"/>
    <col min="17" max="19" width="5.83203125" style="2" customWidth="1"/>
    <col min="20" max="20" width="12.66015625" style="2" customWidth="1"/>
    <col min="21" max="21" width="18.83203125" style="2" customWidth="1"/>
    <col min="22" max="25" width="14" style="2" customWidth="1"/>
    <col min="26" max="26" width="12" style="2" customWidth="1"/>
    <col min="27" max="27" width="12" style="9" customWidth="1"/>
    <col min="28" max="16384" width="12" style="2" customWidth="1"/>
  </cols>
  <sheetData>
    <row r="1" spans="1:21" ht="19.5" customHeight="1">
      <c r="A1" s="11" t="s">
        <v>5</v>
      </c>
      <c r="B1" s="11"/>
      <c r="U1" s="58"/>
    </row>
    <row r="2" spans="1:26" ht="19.5" customHeight="1">
      <c r="A2" s="10"/>
      <c r="B2" s="10"/>
      <c r="C2" s="10"/>
      <c r="D2" s="10"/>
      <c r="E2" s="197" t="s">
        <v>0</v>
      </c>
      <c r="F2" s="197"/>
      <c r="H2" s="12"/>
      <c r="I2" s="12"/>
      <c r="J2" s="12"/>
      <c r="K2" s="198" t="s">
        <v>6</v>
      </c>
      <c r="L2" s="198"/>
      <c r="M2" s="198"/>
      <c r="N2" s="198"/>
      <c r="O2" s="198"/>
      <c r="P2" s="199"/>
      <c r="Q2" s="200" t="s">
        <v>7</v>
      </c>
      <c r="R2" s="202">
        <v>10</v>
      </c>
      <c r="S2" s="200" t="s">
        <v>8</v>
      </c>
      <c r="T2" s="10"/>
      <c r="U2" s="10"/>
      <c r="V2" s="39" t="s">
        <v>2</v>
      </c>
      <c r="W2" s="84"/>
      <c r="X2" s="72"/>
      <c r="Y2" s="72"/>
      <c r="Z2" s="10"/>
    </row>
    <row r="3" spans="1:25" ht="19.5" customHeight="1">
      <c r="A3" s="10"/>
      <c r="B3" s="10"/>
      <c r="C3" s="10"/>
      <c r="D3" s="10"/>
      <c r="E3" s="197"/>
      <c r="F3" s="197"/>
      <c r="H3" s="12"/>
      <c r="I3" s="12"/>
      <c r="J3" s="12"/>
      <c r="K3" s="198"/>
      <c r="L3" s="198"/>
      <c r="M3" s="198"/>
      <c r="N3" s="198"/>
      <c r="O3" s="198"/>
      <c r="P3" s="199"/>
      <c r="Q3" s="200"/>
      <c r="R3" s="202"/>
      <c r="S3" s="200"/>
      <c r="T3" s="10"/>
      <c r="U3" s="10"/>
      <c r="V3" s="40" t="s">
        <v>9</v>
      </c>
      <c r="W3" s="181"/>
      <c r="X3" s="181"/>
      <c r="Y3" s="181"/>
    </row>
    <row r="4" spans="1:25" ht="19.5" customHeight="1">
      <c r="A4" s="10"/>
      <c r="B4" s="10"/>
      <c r="C4" s="10"/>
      <c r="D4" s="10"/>
      <c r="E4" s="10"/>
      <c r="F4" s="10"/>
      <c r="G4" s="10"/>
      <c r="H4" s="10"/>
      <c r="I4" s="10"/>
      <c r="J4" s="10"/>
      <c r="K4" s="10"/>
      <c r="L4" s="10"/>
      <c r="M4" s="10"/>
      <c r="N4" s="10"/>
      <c r="O4" s="10"/>
      <c r="P4" s="10"/>
      <c r="Q4" s="10"/>
      <c r="R4" s="10"/>
      <c r="S4" s="10"/>
      <c r="T4" s="10"/>
      <c r="U4" s="10"/>
      <c r="V4" s="73" t="s">
        <v>10</v>
      </c>
      <c r="W4" s="181"/>
      <c r="X4" s="181"/>
      <c r="Y4" s="181"/>
    </row>
    <row r="5" spans="1:25" ht="12" customHeight="1">
      <c r="A5" s="10"/>
      <c r="B5" s="10"/>
      <c r="C5" s="10"/>
      <c r="D5" s="10"/>
      <c r="E5" s="10"/>
      <c r="F5" s="10"/>
      <c r="G5" s="10"/>
      <c r="H5" s="10"/>
      <c r="I5" s="10"/>
      <c r="J5" s="10"/>
      <c r="K5" s="10"/>
      <c r="L5" s="10"/>
      <c r="M5" s="10"/>
      <c r="N5" s="10"/>
      <c r="O5" s="10"/>
      <c r="P5" s="10"/>
      <c r="Q5" s="10"/>
      <c r="R5" s="10"/>
      <c r="S5" s="10"/>
      <c r="T5" s="10"/>
      <c r="U5" s="10"/>
      <c r="V5" s="75"/>
      <c r="W5" s="76"/>
      <c r="X5" s="76"/>
      <c r="Y5" s="77"/>
    </row>
    <row r="6" spans="1:25" ht="19.5" customHeight="1">
      <c r="A6" s="10"/>
      <c r="B6" s="10"/>
      <c r="C6" s="10"/>
      <c r="D6" s="10"/>
      <c r="E6" s="10"/>
      <c r="F6" s="10"/>
      <c r="G6" s="10"/>
      <c r="H6" s="10"/>
      <c r="I6" s="10"/>
      <c r="J6" s="10"/>
      <c r="K6" s="10"/>
      <c r="L6" s="10"/>
      <c r="M6" s="10"/>
      <c r="N6" s="10"/>
      <c r="O6" s="10"/>
      <c r="P6" s="10"/>
      <c r="Q6" s="10"/>
      <c r="R6" s="10"/>
      <c r="S6" s="10"/>
      <c r="T6" s="10"/>
      <c r="U6" s="10"/>
      <c r="V6" s="39" t="s">
        <v>108</v>
      </c>
      <c r="W6" s="74" t="s">
        <v>114</v>
      </c>
      <c r="X6" s="74" t="s">
        <v>115</v>
      </c>
      <c r="Y6" s="74" t="s">
        <v>116</v>
      </c>
    </row>
    <row r="7" spans="1:25" ht="19.5" customHeight="1" thickBot="1">
      <c r="A7" s="10"/>
      <c r="B7" s="10"/>
      <c r="C7" s="10"/>
      <c r="D7" s="10"/>
      <c r="E7" s="10"/>
      <c r="F7" s="10"/>
      <c r="G7" s="10"/>
      <c r="H7" s="10"/>
      <c r="I7" s="10"/>
      <c r="J7" s="10"/>
      <c r="K7" s="10"/>
      <c r="L7" s="10"/>
      <c r="M7" s="10"/>
      <c r="N7" s="10"/>
      <c r="O7" s="10"/>
      <c r="P7" s="10"/>
      <c r="Q7" s="10"/>
      <c r="R7" s="10"/>
      <c r="S7" s="10"/>
      <c r="T7" s="10"/>
      <c r="U7" s="10"/>
      <c r="V7" s="78" t="s">
        <v>109</v>
      </c>
      <c r="W7" s="83"/>
      <c r="X7" s="83"/>
      <c r="Y7" s="83"/>
    </row>
    <row r="8" spans="1:25" ht="19.5" customHeight="1" thickTop="1">
      <c r="A8" s="182" t="s">
        <v>27</v>
      </c>
      <c r="B8" s="184" t="s">
        <v>31</v>
      </c>
      <c r="C8" s="185"/>
      <c r="D8" s="13" t="s">
        <v>32</v>
      </c>
      <c r="E8" s="13" t="s">
        <v>78</v>
      </c>
      <c r="F8" s="184" t="s">
        <v>75</v>
      </c>
      <c r="G8" s="188"/>
      <c r="H8" s="188"/>
      <c r="I8" s="185"/>
      <c r="J8" s="13" t="s">
        <v>79</v>
      </c>
      <c r="K8" s="184" t="s">
        <v>76</v>
      </c>
      <c r="L8" s="188"/>
      <c r="M8" s="188"/>
      <c r="N8" s="185"/>
      <c r="O8" s="13" t="s">
        <v>80</v>
      </c>
      <c r="P8" s="184" t="s">
        <v>77</v>
      </c>
      <c r="Q8" s="188"/>
      <c r="R8" s="188"/>
      <c r="S8" s="189"/>
      <c r="T8" s="190" t="s">
        <v>33</v>
      </c>
      <c r="U8" s="192" t="s">
        <v>29</v>
      </c>
      <c r="V8" s="188"/>
      <c r="W8" s="188"/>
      <c r="X8" s="188"/>
      <c r="Y8" s="193"/>
    </row>
    <row r="9" spans="1:25" ht="19.5" customHeight="1">
      <c r="A9" s="154"/>
      <c r="B9" s="186"/>
      <c r="C9" s="187"/>
      <c r="D9" s="14" t="s">
        <v>11</v>
      </c>
      <c r="E9" s="14" t="s">
        <v>12</v>
      </c>
      <c r="F9" s="15" t="s">
        <v>13</v>
      </c>
      <c r="G9" s="17"/>
      <c r="H9" s="18"/>
      <c r="I9" s="18"/>
      <c r="J9" s="14" t="s">
        <v>12</v>
      </c>
      <c r="K9" s="15" t="s">
        <v>13</v>
      </c>
      <c r="L9" s="17"/>
      <c r="M9" s="18"/>
      <c r="N9" s="18"/>
      <c r="O9" s="14" t="s">
        <v>12</v>
      </c>
      <c r="P9" s="15" t="s">
        <v>13</v>
      </c>
      <c r="Q9" s="17"/>
      <c r="R9" s="18"/>
      <c r="S9" s="18"/>
      <c r="T9" s="191"/>
      <c r="U9" s="194"/>
      <c r="V9" s="195"/>
      <c r="W9" s="195"/>
      <c r="X9" s="195"/>
      <c r="Y9" s="196"/>
    </row>
    <row r="10" spans="1:25" ht="19.5" customHeight="1">
      <c r="A10" s="154"/>
      <c r="B10" s="48">
        <f aca="true" t="shared" si="0" ref="B10:B37">IF(AND(ISNUMBER($P$2),ISNUMBER($R$2)),DATE($P$2,$R$2,ROW()-9),TRIM(BA10))</f>
      </c>
      <c r="C10" s="49">
        <f aca="true" t="shared" si="1" ref="C10:C40">IF(ISNUMBER(B10),"（"&amp;IF(WEEKDAY(B10)=1,"日",IF(WEEKDAY(B10)=2,"月",IF(WEEKDAY(B10)=3,"火",IF(WEEKDAY(B10)=4,"水",IF(WEEKDAY(B10)=5,"木",IF(WEEKDAY(B10)=6,"金","土"))))))&amp;"）",TRIM(BB10))</f>
      </c>
      <c r="D10" s="34"/>
      <c r="E10" s="85">
        <f aca="true" t="shared" si="2" ref="E10:E40">IF(ISNUMBER(D10),(F10/D10)*1000,TRIM(AA10))</f>
      </c>
      <c r="F10" s="71"/>
      <c r="G10" s="19"/>
      <c r="H10" s="20"/>
      <c r="I10" s="20"/>
      <c r="J10" s="44">
        <f aca="true" t="shared" si="3" ref="J10:J40">IF(ISNUMBER(D10),(K10/D10)*1000,TRIM(AA10))</f>
      </c>
      <c r="K10" s="71"/>
      <c r="L10" s="19"/>
      <c r="M10" s="20"/>
      <c r="N10" s="20"/>
      <c r="O10" s="87">
        <f aca="true" t="shared" si="4" ref="O10:O40">IF(ISNUMBER(D10),(P10/D10)*1000,TRIM(AA10))</f>
      </c>
      <c r="P10" s="36"/>
      <c r="Q10" s="21"/>
      <c r="R10" s="22"/>
      <c r="S10" s="22"/>
      <c r="T10" s="38"/>
      <c r="U10" s="179" t="s">
        <v>34</v>
      </c>
      <c r="V10" s="175"/>
      <c r="W10" s="175"/>
      <c r="X10" s="175"/>
      <c r="Y10" s="177"/>
    </row>
    <row r="11" spans="1:25" ht="19.5" customHeight="1">
      <c r="A11" s="154"/>
      <c r="B11" s="48">
        <f t="shared" si="0"/>
      </c>
      <c r="C11" s="49">
        <f t="shared" si="1"/>
      </c>
      <c r="D11" s="34"/>
      <c r="E11" s="85">
        <f t="shared" si="2"/>
      </c>
      <c r="F11" s="71"/>
      <c r="G11" s="19"/>
      <c r="H11" s="20"/>
      <c r="I11" s="20"/>
      <c r="J11" s="44">
        <f t="shared" si="3"/>
      </c>
      <c r="K11" s="71"/>
      <c r="L11" s="19" t="s">
        <v>92</v>
      </c>
      <c r="M11" s="20"/>
      <c r="N11" s="20"/>
      <c r="O11" s="87">
        <f t="shared" si="4"/>
      </c>
      <c r="P11" s="36"/>
      <c r="Q11" s="21"/>
      <c r="R11" s="22"/>
      <c r="S11" s="22"/>
      <c r="T11" s="38"/>
      <c r="U11" s="180"/>
      <c r="V11" s="176"/>
      <c r="W11" s="176"/>
      <c r="X11" s="176"/>
      <c r="Y11" s="178"/>
    </row>
    <row r="12" spans="1:25" ht="19.5" customHeight="1">
      <c r="A12" s="154"/>
      <c r="B12" s="48">
        <f t="shared" si="0"/>
      </c>
      <c r="C12" s="49">
        <f t="shared" si="1"/>
      </c>
      <c r="D12" s="34"/>
      <c r="E12" s="85">
        <f t="shared" si="2"/>
      </c>
      <c r="F12" s="71"/>
      <c r="G12" s="19"/>
      <c r="H12" s="20"/>
      <c r="I12" s="20"/>
      <c r="J12" s="44">
        <f t="shared" si="3"/>
      </c>
      <c r="K12" s="71"/>
      <c r="L12" s="19"/>
      <c r="M12" s="20"/>
      <c r="N12" s="20"/>
      <c r="O12" s="87">
        <f t="shared" si="4"/>
      </c>
      <c r="P12" s="36"/>
      <c r="Q12" s="21"/>
      <c r="R12" s="22"/>
      <c r="S12" s="22"/>
      <c r="T12" s="38"/>
      <c r="U12" s="179" t="s">
        <v>35</v>
      </c>
      <c r="V12" s="175"/>
      <c r="W12" s="175"/>
      <c r="X12" s="175"/>
      <c r="Y12" s="177"/>
    </row>
    <row r="13" spans="1:25" ht="19.5" customHeight="1">
      <c r="A13" s="154"/>
      <c r="B13" s="48">
        <f t="shared" si="0"/>
      </c>
      <c r="C13" s="49">
        <f t="shared" si="1"/>
      </c>
      <c r="D13" s="34"/>
      <c r="E13" s="85">
        <f t="shared" si="2"/>
      </c>
      <c r="F13" s="71"/>
      <c r="G13" s="19"/>
      <c r="H13" s="20"/>
      <c r="I13" s="20"/>
      <c r="J13" s="44">
        <f t="shared" si="3"/>
      </c>
      <c r="K13" s="71"/>
      <c r="L13" s="19"/>
      <c r="M13" s="20"/>
      <c r="N13" s="20"/>
      <c r="O13" s="87">
        <f t="shared" si="4"/>
      </c>
      <c r="P13" s="36"/>
      <c r="Q13" s="21"/>
      <c r="R13" s="22"/>
      <c r="S13" s="22"/>
      <c r="T13" s="38"/>
      <c r="U13" s="180"/>
      <c r="V13" s="176"/>
      <c r="W13" s="176"/>
      <c r="X13" s="176"/>
      <c r="Y13" s="178"/>
    </row>
    <row r="14" spans="1:25" ht="19.5" customHeight="1">
      <c r="A14" s="154"/>
      <c r="B14" s="48">
        <f t="shared" si="0"/>
      </c>
      <c r="C14" s="49">
        <f t="shared" si="1"/>
      </c>
      <c r="D14" s="34"/>
      <c r="E14" s="85">
        <f t="shared" si="2"/>
      </c>
      <c r="F14" s="71"/>
      <c r="G14" s="19"/>
      <c r="H14" s="20"/>
      <c r="I14" s="20"/>
      <c r="J14" s="44">
        <f t="shared" si="3"/>
      </c>
      <c r="K14" s="71"/>
      <c r="L14" s="19"/>
      <c r="M14" s="20"/>
      <c r="N14" s="20"/>
      <c r="O14" s="87">
        <f t="shared" si="4"/>
      </c>
      <c r="P14" s="36"/>
      <c r="Q14" s="21"/>
      <c r="R14" s="22"/>
      <c r="S14" s="22"/>
      <c r="T14" s="38"/>
      <c r="U14" s="50" t="s">
        <v>36</v>
      </c>
      <c r="V14" s="171"/>
      <c r="W14" s="171"/>
      <c r="X14" s="171"/>
      <c r="Y14" s="173"/>
    </row>
    <row r="15" spans="1:25" ht="19.5" customHeight="1">
      <c r="A15" s="154"/>
      <c r="B15" s="48">
        <f t="shared" si="0"/>
      </c>
      <c r="C15" s="49">
        <f t="shared" si="1"/>
      </c>
      <c r="D15" s="34"/>
      <c r="E15" s="85">
        <f t="shared" si="2"/>
      </c>
      <c r="F15" s="71"/>
      <c r="G15" s="19"/>
      <c r="H15" s="20"/>
      <c r="I15" s="20"/>
      <c r="J15" s="44">
        <f t="shared" si="3"/>
      </c>
      <c r="K15" s="71"/>
      <c r="L15" s="19"/>
      <c r="M15" s="20"/>
      <c r="N15" s="20"/>
      <c r="O15" s="87">
        <f t="shared" si="4"/>
      </c>
      <c r="P15" s="36"/>
      <c r="Q15" s="21"/>
      <c r="R15" s="22"/>
      <c r="S15" s="22"/>
      <c r="T15" s="38"/>
      <c r="U15" s="51" t="s">
        <v>48</v>
      </c>
      <c r="V15" s="172"/>
      <c r="W15" s="172"/>
      <c r="X15" s="172"/>
      <c r="Y15" s="174"/>
    </row>
    <row r="16" spans="1:25" ht="19.5" customHeight="1">
      <c r="A16" s="154"/>
      <c r="B16" s="48">
        <f t="shared" si="0"/>
      </c>
      <c r="C16" s="49">
        <f t="shared" si="1"/>
      </c>
      <c r="D16" s="34"/>
      <c r="E16" s="85">
        <f t="shared" si="2"/>
      </c>
      <c r="F16" s="71"/>
      <c r="G16" s="19"/>
      <c r="H16" s="20"/>
      <c r="I16" s="20"/>
      <c r="J16" s="44">
        <f t="shared" si="3"/>
      </c>
      <c r="K16" s="71"/>
      <c r="L16" s="19"/>
      <c r="M16" s="20"/>
      <c r="N16" s="20"/>
      <c r="O16" s="87">
        <f t="shared" si="4"/>
      </c>
      <c r="P16" s="36"/>
      <c r="Q16" s="21"/>
      <c r="R16" s="22"/>
      <c r="S16" s="22"/>
      <c r="T16" s="38"/>
      <c r="U16" s="52" t="s">
        <v>93</v>
      </c>
      <c r="V16" s="167"/>
      <c r="W16" s="167"/>
      <c r="X16" s="167"/>
      <c r="Y16" s="169"/>
    </row>
    <row r="17" spans="1:25" ht="19.5" customHeight="1">
      <c r="A17" s="154"/>
      <c r="B17" s="48">
        <f t="shared" si="0"/>
      </c>
      <c r="C17" s="49">
        <f t="shared" si="1"/>
      </c>
      <c r="D17" s="34"/>
      <c r="E17" s="85">
        <f t="shared" si="2"/>
      </c>
      <c r="F17" s="71"/>
      <c r="G17" s="19"/>
      <c r="H17" s="20"/>
      <c r="I17" s="20"/>
      <c r="J17" s="44">
        <f t="shared" si="3"/>
      </c>
      <c r="K17" s="71"/>
      <c r="L17" s="19"/>
      <c r="M17" s="20"/>
      <c r="N17" s="20"/>
      <c r="O17" s="87">
        <f t="shared" si="4"/>
      </c>
      <c r="P17" s="36"/>
      <c r="Q17" s="21"/>
      <c r="R17" s="22"/>
      <c r="S17" s="22"/>
      <c r="T17" s="38"/>
      <c r="U17" s="51" t="s">
        <v>94</v>
      </c>
      <c r="V17" s="168"/>
      <c r="W17" s="168"/>
      <c r="X17" s="168"/>
      <c r="Y17" s="170"/>
    </row>
    <row r="18" spans="1:25" ht="19.5" customHeight="1">
      <c r="A18" s="154"/>
      <c r="B18" s="48">
        <f t="shared" si="0"/>
      </c>
      <c r="C18" s="49">
        <f t="shared" si="1"/>
      </c>
      <c r="D18" s="34"/>
      <c r="E18" s="85">
        <f t="shared" si="2"/>
      </c>
      <c r="F18" s="71"/>
      <c r="G18" s="19"/>
      <c r="H18" s="20"/>
      <c r="I18" s="20"/>
      <c r="J18" s="44">
        <f t="shared" si="3"/>
      </c>
      <c r="K18" s="71"/>
      <c r="L18" s="19"/>
      <c r="M18" s="20"/>
      <c r="N18" s="20"/>
      <c r="O18" s="87">
        <f t="shared" si="4"/>
      </c>
      <c r="P18" s="36"/>
      <c r="Q18" s="21"/>
      <c r="R18" s="22"/>
      <c r="S18" s="22"/>
      <c r="T18" s="38"/>
      <c r="U18" s="52" t="s">
        <v>95</v>
      </c>
      <c r="V18" s="167"/>
      <c r="W18" s="167"/>
      <c r="X18" s="167"/>
      <c r="Y18" s="169"/>
    </row>
    <row r="19" spans="1:25" ht="19.5" customHeight="1">
      <c r="A19" s="154"/>
      <c r="B19" s="48">
        <f t="shared" si="0"/>
      </c>
      <c r="C19" s="49">
        <f t="shared" si="1"/>
      </c>
      <c r="D19" s="34"/>
      <c r="E19" s="85">
        <f t="shared" si="2"/>
      </c>
      <c r="F19" s="71"/>
      <c r="G19" s="19"/>
      <c r="H19" s="20"/>
      <c r="I19" s="20"/>
      <c r="J19" s="44">
        <f t="shared" si="3"/>
      </c>
      <c r="K19" s="71"/>
      <c r="L19" s="19"/>
      <c r="M19" s="20"/>
      <c r="N19" s="20"/>
      <c r="O19" s="87">
        <f t="shared" si="4"/>
      </c>
      <c r="P19" s="36"/>
      <c r="Q19" s="21"/>
      <c r="R19" s="22"/>
      <c r="S19" s="22"/>
      <c r="T19" s="38"/>
      <c r="U19" s="51" t="s">
        <v>94</v>
      </c>
      <c r="V19" s="168"/>
      <c r="W19" s="168"/>
      <c r="X19" s="168"/>
      <c r="Y19" s="170"/>
    </row>
    <row r="20" spans="1:25" ht="19.5" customHeight="1">
      <c r="A20" s="154"/>
      <c r="B20" s="48">
        <f t="shared" si="0"/>
      </c>
      <c r="C20" s="49">
        <f t="shared" si="1"/>
      </c>
      <c r="D20" s="34"/>
      <c r="E20" s="85">
        <f t="shared" si="2"/>
      </c>
      <c r="F20" s="71"/>
      <c r="G20" s="19"/>
      <c r="H20" s="20"/>
      <c r="I20" s="20"/>
      <c r="J20" s="44">
        <f t="shared" si="3"/>
      </c>
      <c r="K20" s="71"/>
      <c r="L20" s="19"/>
      <c r="M20" s="20"/>
      <c r="N20" s="20"/>
      <c r="O20" s="87">
        <f t="shared" si="4"/>
      </c>
      <c r="P20" s="36"/>
      <c r="Q20" s="21"/>
      <c r="R20" s="22"/>
      <c r="S20" s="22"/>
      <c r="T20" s="38"/>
      <c r="U20" s="52" t="s">
        <v>96</v>
      </c>
      <c r="V20" s="167"/>
      <c r="W20" s="167"/>
      <c r="X20" s="167"/>
      <c r="Y20" s="169"/>
    </row>
    <row r="21" spans="1:25" ht="19.5" customHeight="1">
      <c r="A21" s="154"/>
      <c r="B21" s="48">
        <f t="shared" si="0"/>
      </c>
      <c r="C21" s="49">
        <f t="shared" si="1"/>
      </c>
      <c r="D21" s="34"/>
      <c r="E21" s="85">
        <f t="shared" si="2"/>
      </c>
      <c r="F21" s="71"/>
      <c r="G21" s="19"/>
      <c r="H21" s="20"/>
      <c r="I21" s="20"/>
      <c r="J21" s="44">
        <f t="shared" si="3"/>
      </c>
      <c r="K21" s="71"/>
      <c r="L21" s="19"/>
      <c r="M21" s="20"/>
      <c r="N21" s="20"/>
      <c r="O21" s="87">
        <f t="shared" si="4"/>
      </c>
      <c r="P21" s="36"/>
      <c r="Q21" s="21"/>
      <c r="R21" s="22"/>
      <c r="S21" s="22"/>
      <c r="T21" s="38"/>
      <c r="U21" s="51" t="s">
        <v>94</v>
      </c>
      <c r="V21" s="168"/>
      <c r="W21" s="168"/>
      <c r="X21" s="168"/>
      <c r="Y21" s="170"/>
    </row>
    <row r="22" spans="1:25" ht="19.5" customHeight="1">
      <c r="A22" s="154"/>
      <c r="B22" s="48">
        <f t="shared" si="0"/>
      </c>
      <c r="C22" s="49">
        <f t="shared" si="1"/>
      </c>
      <c r="D22" s="34"/>
      <c r="E22" s="85">
        <f t="shared" si="2"/>
      </c>
      <c r="F22" s="71"/>
      <c r="G22" s="19"/>
      <c r="H22" s="20"/>
      <c r="I22" s="20"/>
      <c r="J22" s="44">
        <f t="shared" si="3"/>
      </c>
      <c r="K22" s="71"/>
      <c r="L22" s="19"/>
      <c r="M22" s="20"/>
      <c r="N22" s="20"/>
      <c r="O22" s="87">
        <f t="shared" si="4"/>
      </c>
      <c r="P22" s="36"/>
      <c r="Q22" s="21"/>
      <c r="R22" s="22"/>
      <c r="S22" s="22"/>
      <c r="T22" s="38"/>
      <c r="U22" s="52" t="s">
        <v>97</v>
      </c>
      <c r="V22" s="171"/>
      <c r="W22" s="171"/>
      <c r="X22" s="171"/>
      <c r="Y22" s="173"/>
    </row>
    <row r="23" spans="1:25" ht="19.5" customHeight="1">
      <c r="A23" s="154"/>
      <c r="B23" s="48">
        <f t="shared" si="0"/>
      </c>
      <c r="C23" s="49">
        <f t="shared" si="1"/>
      </c>
      <c r="D23" s="34"/>
      <c r="E23" s="85">
        <f t="shared" si="2"/>
      </c>
      <c r="F23" s="71"/>
      <c r="G23" s="19"/>
      <c r="H23" s="20"/>
      <c r="I23" s="20"/>
      <c r="J23" s="44">
        <f t="shared" si="3"/>
      </c>
      <c r="K23" s="71"/>
      <c r="L23" s="19"/>
      <c r="M23" s="20"/>
      <c r="N23" s="20"/>
      <c r="O23" s="87">
        <f t="shared" si="4"/>
      </c>
      <c r="P23" s="36"/>
      <c r="Q23" s="21"/>
      <c r="R23" s="22"/>
      <c r="S23" s="22"/>
      <c r="T23" s="38"/>
      <c r="U23" s="51" t="s">
        <v>94</v>
      </c>
      <c r="V23" s="172"/>
      <c r="W23" s="172"/>
      <c r="X23" s="172"/>
      <c r="Y23" s="174"/>
    </row>
    <row r="24" spans="1:25" ht="19.5" customHeight="1">
      <c r="A24" s="154"/>
      <c r="B24" s="48">
        <f t="shared" si="0"/>
      </c>
      <c r="C24" s="49">
        <f t="shared" si="1"/>
      </c>
      <c r="D24" s="34"/>
      <c r="E24" s="85">
        <f t="shared" si="2"/>
      </c>
      <c r="F24" s="71"/>
      <c r="G24" s="19"/>
      <c r="H24" s="20"/>
      <c r="I24" s="20"/>
      <c r="J24" s="44">
        <f t="shared" si="3"/>
      </c>
      <c r="K24" s="71"/>
      <c r="L24" s="19"/>
      <c r="M24" s="20"/>
      <c r="N24" s="20"/>
      <c r="O24" s="87">
        <f t="shared" si="4"/>
      </c>
      <c r="P24" s="36"/>
      <c r="Q24" s="21"/>
      <c r="R24" s="22"/>
      <c r="S24" s="22"/>
      <c r="T24" s="38"/>
      <c r="U24" s="50" t="s">
        <v>41</v>
      </c>
      <c r="V24" s="171"/>
      <c r="W24" s="171"/>
      <c r="X24" s="171"/>
      <c r="Y24" s="173"/>
    </row>
    <row r="25" spans="1:25" ht="19.5" customHeight="1">
      <c r="A25" s="154"/>
      <c r="B25" s="48">
        <f t="shared" si="0"/>
      </c>
      <c r="C25" s="49">
        <f t="shared" si="1"/>
      </c>
      <c r="D25" s="34"/>
      <c r="E25" s="85">
        <f t="shared" si="2"/>
      </c>
      <c r="F25" s="71"/>
      <c r="G25" s="19"/>
      <c r="H25" s="20"/>
      <c r="I25" s="20"/>
      <c r="J25" s="44">
        <f t="shared" si="3"/>
      </c>
      <c r="K25" s="71"/>
      <c r="L25" s="19"/>
      <c r="M25" s="20"/>
      <c r="N25" s="20"/>
      <c r="O25" s="87">
        <f t="shared" si="4"/>
      </c>
      <c r="P25" s="36"/>
      <c r="Q25" s="21"/>
      <c r="R25" s="22"/>
      <c r="S25" s="22"/>
      <c r="T25" s="38"/>
      <c r="U25" s="51" t="s">
        <v>50</v>
      </c>
      <c r="V25" s="172"/>
      <c r="W25" s="172"/>
      <c r="X25" s="172"/>
      <c r="Y25" s="174"/>
    </row>
    <row r="26" spans="1:25" ht="19.5" customHeight="1">
      <c r="A26" s="154"/>
      <c r="B26" s="48">
        <f t="shared" si="0"/>
      </c>
      <c r="C26" s="49">
        <f t="shared" si="1"/>
      </c>
      <c r="D26" s="34"/>
      <c r="E26" s="85">
        <f t="shared" si="2"/>
      </c>
      <c r="F26" s="71"/>
      <c r="G26" s="19"/>
      <c r="H26" s="20"/>
      <c r="I26" s="20"/>
      <c r="J26" s="44">
        <f t="shared" si="3"/>
      </c>
      <c r="K26" s="71"/>
      <c r="L26" s="19"/>
      <c r="M26" s="20"/>
      <c r="N26" s="20"/>
      <c r="O26" s="87">
        <f t="shared" si="4"/>
      </c>
      <c r="P26" s="36"/>
      <c r="Q26" s="21"/>
      <c r="R26" s="22"/>
      <c r="S26" s="22"/>
      <c r="T26" s="38"/>
      <c r="U26" s="52" t="s">
        <v>42</v>
      </c>
      <c r="V26" s="167"/>
      <c r="W26" s="167"/>
      <c r="X26" s="167"/>
      <c r="Y26" s="169"/>
    </row>
    <row r="27" spans="1:25" ht="19.5" customHeight="1">
      <c r="A27" s="154"/>
      <c r="B27" s="48">
        <f t="shared" si="0"/>
      </c>
      <c r="C27" s="49">
        <f t="shared" si="1"/>
      </c>
      <c r="D27" s="34"/>
      <c r="E27" s="85">
        <f t="shared" si="2"/>
      </c>
      <c r="F27" s="71"/>
      <c r="G27" s="19"/>
      <c r="H27" s="20"/>
      <c r="I27" s="20"/>
      <c r="J27" s="44">
        <f t="shared" si="3"/>
      </c>
      <c r="K27" s="71"/>
      <c r="L27" s="19"/>
      <c r="M27" s="20"/>
      <c r="N27" s="20"/>
      <c r="O27" s="87">
        <f t="shared" si="4"/>
      </c>
      <c r="P27" s="36"/>
      <c r="Q27" s="21"/>
      <c r="R27" s="22"/>
      <c r="S27" s="22"/>
      <c r="T27" s="38"/>
      <c r="U27" s="51" t="s">
        <v>98</v>
      </c>
      <c r="V27" s="168"/>
      <c r="W27" s="168"/>
      <c r="X27" s="168"/>
      <c r="Y27" s="170"/>
    </row>
    <row r="28" spans="1:25" ht="19.5" customHeight="1">
      <c r="A28" s="154"/>
      <c r="B28" s="48">
        <f t="shared" si="0"/>
      </c>
      <c r="C28" s="49">
        <f t="shared" si="1"/>
      </c>
      <c r="D28" s="34"/>
      <c r="E28" s="85">
        <f t="shared" si="2"/>
      </c>
      <c r="F28" s="71"/>
      <c r="G28" s="19"/>
      <c r="H28" s="20"/>
      <c r="I28" s="20"/>
      <c r="J28" s="44">
        <f t="shared" si="3"/>
      </c>
      <c r="K28" s="71"/>
      <c r="L28" s="19"/>
      <c r="M28" s="20"/>
      <c r="N28" s="20"/>
      <c r="O28" s="87">
        <f t="shared" si="4"/>
      </c>
      <c r="P28" s="36"/>
      <c r="Q28" s="21"/>
      <c r="R28" s="22"/>
      <c r="S28" s="22"/>
      <c r="T28" s="38"/>
      <c r="U28" s="52" t="s">
        <v>99</v>
      </c>
      <c r="V28" s="167"/>
      <c r="W28" s="167"/>
      <c r="X28" s="167"/>
      <c r="Y28" s="169"/>
    </row>
    <row r="29" spans="1:25" ht="19.5" customHeight="1">
      <c r="A29" s="154"/>
      <c r="B29" s="48">
        <f t="shared" si="0"/>
      </c>
      <c r="C29" s="49">
        <f t="shared" si="1"/>
      </c>
      <c r="D29" s="34"/>
      <c r="E29" s="85">
        <f t="shared" si="2"/>
      </c>
      <c r="F29" s="71"/>
      <c r="G29" s="19"/>
      <c r="H29" s="20"/>
      <c r="I29" s="20"/>
      <c r="J29" s="44">
        <f t="shared" si="3"/>
      </c>
      <c r="K29" s="71"/>
      <c r="L29" s="19"/>
      <c r="M29" s="20"/>
      <c r="N29" s="20"/>
      <c r="O29" s="87">
        <f t="shared" si="4"/>
      </c>
      <c r="P29" s="36"/>
      <c r="Q29" s="21"/>
      <c r="R29" s="22"/>
      <c r="S29" s="22"/>
      <c r="T29" s="38"/>
      <c r="U29" s="51" t="s">
        <v>98</v>
      </c>
      <c r="V29" s="168"/>
      <c r="W29" s="168"/>
      <c r="X29" s="168"/>
      <c r="Y29" s="170"/>
    </row>
    <row r="30" spans="1:25" ht="19.5" customHeight="1">
      <c r="A30" s="154"/>
      <c r="B30" s="48">
        <f t="shared" si="0"/>
      </c>
      <c r="C30" s="49">
        <f t="shared" si="1"/>
      </c>
      <c r="D30" s="34"/>
      <c r="E30" s="85">
        <f t="shared" si="2"/>
      </c>
      <c r="F30" s="71"/>
      <c r="G30" s="19"/>
      <c r="H30" s="20"/>
      <c r="I30" s="20"/>
      <c r="J30" s="44">
        <f t="shared" si="3"/>
      </c>
      <c r="K30" s="71"/>
      <c r="L30" s="19"/>
      <c r="M30" s="20"/>
      <c r="N30" s="20"/>
      <c r="O30" s="87">
        <f t="shared" si="4"/>
      </c>
      <c r="P30" s="36"/>
      <c r="Q30" s="21"/>
      <c r="R30" s="22"/>
      <c r="S30" s="22"/>
      <c r="T30" s="38"/>
      <c r="U30" s="52" t="s">
        <v>100</v>
      </c>
      <c r="V30" s="149"/>
      <c r="W30" s="149"/>
      <c r="X30" s="149"/>
      <c r="Y30" s="151"/>
    </row>
    <row r="31" spans="1:25" ht="19.5" customHeight="1" thickBot="1">
      <c r="A31" s="154"/>
      <c r="B31" s="48">
        <f t="shared" si="0"/>
      </c>
      <c r="C31" s="49">
        <f t="shared" si="1"/>
      </c>
      <c r="D31" s="34"/>
      <c r="E31" s="85">
        <f t="shared" si="2"/>
      </c>
      <c r="F31" s="71"/>
      <c r="G31" s="19"/>
      <c r="H31" s="20"/>
      <c r="I31" s="20"/>
      <c r="J31" s="44">
        <f t="shared" si="3"/>
      </c>
      <c r="K31" s="71"/>
      <c r="L31" s="19"/>
      <c r="M31" s="20"/>
      <c r="N31" s="20"/>
      <c r="O31" s="87">
        <f t="shared" si="4"/>
      </c>
      <c r="P31" s="36"/>
      <c r="Q31" s="21"/>
      <c r="R31" s="22"/>
      <c r="S31" s="22"/>
      <c r="T31" s="38"/>
      <c r="U31" s="51" t="s">
        <v>98</v>
      </c>
      <c r="V31" s="150"/>
      <c r="W31" s="150"/>
      <c r="X31" s="150"/>
      <c r="Y31" s="152"/>
    </row>
    <row r="32" spans="1:25" ht="19.5" customHeight="1" thickBot="1" thickTop="1">
      <c r="A32" s="154"/>
      <c r="B32" s="48">
        <f t="shared" si="0"/>
      </c>
      <c r="C32" s="49">
        <f t="shared" si="1"/>
      </c>
      <c r="D32" s="34"/>
      <c r="E32" s="85">
        <f t="shared" si="2"/>
      </c>
      <c r="F32" s="71"/>
      <c r="G32" s="19"/>
      <c r="H32" s="20"/>
      <c r="I32" s="20"/>
      <c r="J32" s="44">
        <f t="shared" si="3"/>
      </c>
      <c r="K32" s="71"/>
      <c r="L32" s="19"/>
      <c r="M32" s="20"/>
      <c r="N32" s="20"/>
      <c r="O32" s="87">
        <f t="shared" si="4"/>
      </c>
      <c r="P32" s="36"/>
      <c r="Q32" s="21"/>
      <c r="R32" s="22"/>
      <c r="S32" s="22"/>
      <c r="T32" s="38"/>
      <c r="U32" s="128" t="s">
        <v>14</v>
      </c>
      <c r="V32" s="129"/>
      <c r="W32" s="129"/>
      <c r="X32" s="129"/>
      <c r="Y32" s="130"/>
    </row>
    <row r="33" spans="1:25" ht="19.5" customHeight="1" thickTop="1">
      <c r="A33" s="154"/>
      <c r="B33" s="48">
        <f t="shared" si="0"/>
      </c>
      <c r="C33" s="49">
        <f t="shared" si="1"/>
      </c>
      <c r="D33" s="34"/>
      <c r="E33" s="85">
        <f t="shared" si="2"/>
      </c>
      <c r="F33" s="71"/>
      <c r="G33" s="19"/>
      <c r="H33" s="20"/>
      <c r="I33" s="20"/>
      <c r="J33" s="44">
        <f t="shared" si="3"/>
      </c>
      <c r="K33" s="71"/>
      <c r="L33" s="19"/>
      <c r="M33" s="20"/>
      <c r="N33" s="20"/>
      <c r="O33" s="87">
        <f t="shared" si="4"/>
      </c>
      <c r="P33" s="36"/>
      <c r="Q33" s="21"/>
      <c r="R33" s="22"/>
      <c r="S33" s="22"/>
      <c r="T33" s="38"/>
      <c r="U33" s="131"/>
      <c r="V33" s="132"/>
      <c r="W33" s="132"/>
      <c r="X33" s="132"/>
      <c r="Y33" s="133"/>
    </row>
    <row r="34" spans="1:27" ht="19.5" customHeight="1">
      <c r="A34" s="154"/>
      <c r="B34" s="48">
        <f t="shared" si="0"/>
      </c>
      <c r="C34" s="49">
        <f t="shared" si="1"/>
      </c>
      <c r="D34" s="34"/>
      <c r="E34" s="85">
        <f t="shared" si="2"/>
      </c>
      <c r="F34" s="71"/>
      <c r="G34" s="19"/>
      <c r="H34" s="20"/>
      <c r="I34" s="20"/>
      <c r="J34" s="44">
        <f t="shared" si="3"/>
      </c>
      <c r="K34" s="71"/>
      <c r="L34" s="19"/>
      <c r="M34" s="20"/>
      <c r="N34" s="20"/>
      <c r="O34" s="87">
        <f t="shared" si="4"/>
      </c>
      <c r="P34" s="36"/>
      <c r="Q34" s="21"/>
      <c r="R34" s="22"/>
      <c r="S34" s="22"/>
      <c r="T34" s="38"/>
      <c r="U34" s="134"/>
      <c r="V34" s="135"/>
      <c r="W34" s="135"/>
      <c r="X34" s="135"/>
      <c r="Y34" s="136"/>
      <c r="AA34" s="16"/>
    </row>
    <row r="35" spans="1:25" ht="19.5" customHeight="1">
      <c r="A35" s="154"/>
      <c r="B35" s="48">
        <f t="shared" si="0"/>
      </c>
      <c r="C35" s="49">
        <f t="shared" si="1"/>
      </c>
      <c r="D35" s="34"/>
      <c r="E35" s="85">
        <f t="shared" si="2"/>
      </c>
      <c r="F35" s="71"/>
      <c r="G35" s="19"/>
      <c r="H35" s="20"/>
      <c r="I35" s="20"/>
      <c r="J35" s="44">
        <f t="shared" si="3"/>
      </c>
      <c r="K35" s="71"/>
      <c r="L35" s="19"/>
      <c r="M35" s="20"/>
      <c r="N35" s="20"/>
      <c r="O35" s="87">
        <f t="shared" si="4"/>
      </c>
      <c r="P35" s="36"/>
      <c r="Q35" s="21"/>
      <c r="R35" s="22"/>
      <c r="S35" s="22"/>
      <c r="T35" s="38"/>
      <c r="U35" s="134"/>
      <c r="V35" s="135"/>
      <c r="W35" s="135"/>
      <c r="X35" s="135"/>
      <c r="Y35" s="136"/>
    </row>
    <row r="36" spans="1:25" ht="19.5" customHeight="1">
      <c r="A36" s="154"/>
      <c r="B36" s="48">
        <f t="shared" si="0"/>
      </c>
      <c r="C36" s="49">
        <f t="shared" si="1"/>
      </c>
      <c r="D36" s="34"/>
      <c r="E36" s="85">
        <f t="shared" si="2"/>
      </c>
      <c r="F36" s="71"/>
      <c r="G36" s="19"/>
      <c r="H36" s="20"/>
      <c r="I36" s="20"/>
      <c r="J36" s="44">
        <f t="shared" si="3"/>
      </c>
      <c r="K36" s="71"/>
      <c r="L36" s="19"/>
      <c r="M36" s="20"/>
      <c r="N36" s="20"/>
      <c r="O36" s="87">
        <f t="shared" si="4"/>
      </c>
      <c r="P36" s="36"/>
      <c r="Q36" s="21"/>
      <c r="R36" s="22"/>
      <c r="S36" s="22"/>
      <c r="T36" s="38"/>
      <c r="U36" s="134"/>
      <c r="V36" s="135"/>
      <c r="W36" s="135"/>
      <c r="X36" s="135"/>
      <c r="Y36" s="136"/>
    </row>
    <row r="37" spans="1:25" ht="19.5" customHeight="1">
      <c r="A37" s="154"/>
      <c r="B37" s="48">
        <f t="shared" si="0"/>
      </c>
      <c r="C37" s="49">
        <f t="shared" si="1"/>
      </c>
      <c r="D37" s="34"/>
      <c r="E37" s="85">
        <f t="shared" si="2"/>
      </c>
      <c r="F37" s="71"/>
      <c r="G37" s="19"/>
      <c r="H37" s="20"/>
      <c r="I37" s="20"/>
      <c r="J37" s="44">
        <f t="shared" si="3"/>
      </c>
      <c r="K37" s="71"/>
      <c r="L37" s="19"/>
      <c r="M37" s="20"/>
      <c r="N37" s="20"/>
      <c r="O37" s="87">
        <f t="shared" si="4"/>
      </c>
      <c r="P37" s="36"/>
      <c r="Q37" s="21"/>
      <c r="R37" s="22"/>
      <c r="S37" s="22"/>
      <c r="T37" s="38"/>
      <c r="U37" s="134"/>
      <c r="V37" s="135"/>
      <c r="W37" s="135"/>
      <c r="X37" s="135"/>
      <c r="Y37" s="136"/>
    </row>
    <row r="38" spans="1:25" ht="19.5" customHeight="1">
      <c r="A38" s="154"/>
      <c r="B38" s="48">
        <f>IF(AND(ISNUMBER($P$2),ISNUMBER($R$2)),IF(MONTH(DATE($P$2,$R$2,ROW()-9))=$R$2,DATE($P$2,$R$2,ROW()-9),TRIM(BA38)),TRIM(BA38))</f>
      </c>
      <c r="C38" s="49">
        <f t="shared" si="1"/>
      </c>
      <c r="D38" s="34"/>
      <c r="E38" s="85">
        <f t="shared" si="2"/>
      </c>
      <c r="F38" s="71"/>
      <c r="G38" s="19"/>
      <c r="H38" s="20"/>
      <c r="I38" s="20"/>
      <c r="J38" s="44">
        <f t="shared" si="3"/>
      </c>
      <c r="K38" s="71"/>
      <c r="L38" s="19"/>
      <c r="M38" s="20"/>
      <c r="N38" s="20"/>
      <c r="O38" s="87">
        <f t="shared" si="4"/>
      </c>
      <c r="P38" s="36"/>
      <c r="Q38" s="21"/>
      <c r="R38" s="22"/>
      <c r="S38" s="22"/>
      <c r="T38" s="38"/>
      <c r="U38" s="134"/>
      <c r="V38" s="135"/>
      <c r="W38" s="135"/>
      <c r="X38" s="135"/>
      <c r="Y38" s="136"/>
    </row>
    <row r="39" spans="1:25" ht="19.5" customHeight="1">
      <c r="A39" s="154"/>
      <c r="B39" s="48">
        <f>IF(AND(ISNUMBER($P$2),ISNUMBER($R$2)),IF(MONTH(DATE($P$2,$R$2,ROW()-9))=$R$2,DATE($P$2,$R$2,ROW()-9),TRIM(BA39)),TRIM(BA39))</f>
      </c>
      <c r="C39" s="49">
        <f t="shared" si="1"/>
      </c>
      <c r="D39" s="34"/>
      <c r="E39" s="85">
        <f t="shared" si="2"/>
      </c>
      <c r="F39" s="71"/>
      <c r="G39" s="19"/>
      <c r="H39" s="20"/>
      <c r="I39" s="20"/>
      <c r="J39" s="44">
        <f t="shared" si="3"/>
      </c>
      <c r="K39" s="71"/>
      <c r="L39" s="19"/>
      <c r="M39" s="20"/>
      <c r="N39" s="20"/>
      <c r="O39" s="87">
        <f t="shared" si="4"/>
      </c>
      <c r="P39" s="36"/>
      <c r="Q39" s="21"/>
      <c r="R39" s="22"/>
      <c r="S39" s="22"/>
      <c r="T39" s="38"/>
      <c r="U39" s="134"/>
      <c r="V39" s="135"/>
      <c r="W39" s="135"/>
      <c r="X39" s="135"/>
      <c r="Y39" s="136"/>
    </row>
    <row r="40" spans="1:25" ht="19.5" customHeight="1">
      <c r="A40" s="183"/>
      <c r="B40" s="48">
        <f>IF(AND(ISNUMBER($P$2),ISNUMBER($R$2)),IF(MONTH(DATE($P$2,$R$2,ROW()-9))=$R$2,DATE($P$2,$R$2,ROW()-9),TRIM(BA40)),TRIM(BA40))</f>
      </c>
      <c r="C40" s="49">
        <f t="shared" si="1"/>
      </c>
      <c r="D40" s="34"/>
      <c r="E40" s="85">
        <f t="shared" si="2"/>
      </c>
      <c r="F40" s="71"/>
      <c r="G40" s="19"/>
      <c r="H40" s="20"/>
      <c r="I40" s="20"/>
      <c r="J40" s="44">
        <f t="shared" si="3"/>
      </c>
      <c r="K40" s="71"/>
      <c r="L40" s="19"/>
      <c r="M40" s="20"/>
      <c r="N40" s="20"/>
      <c r="O40" s="87">
        <f t="shared" si="4"/>
      </c>
      <c r="P40" s="36"/>
      <c r="Q40" s="21"/>
      <c r="R40" s="22"/>
      <c r="S40" s="22"/>
      <c r="T40" s="38"/>
      <c r="U40" s="134"/>
      <c r="V40" s="135"/>
      <c r="W40" s="135"/>
      <c r="X40" s="135"/>
      <c r="Y40" s="136"/>
    </row>
    <row r="41" spans="1:25" ht="19.5" customHeight="1">
      <c r="A41" s="153" t="s">
        <v>15</v>
      </c>
      <c r="B41" s="156" t="s">
        <v>45</v>
      </c>
      <c r="C41" s="157"/>
      <c r="D41" s="46">
        <f>IF(COUNTBLANK(D10:D40)=31,TRIM(AA41),AVERAGE(D10:D40))</f>
      </c>
      <c r="E41" s="85">
        <f>IF(COUNTBLANK(D10:D40)=31,TRIM(AB41),F41*1000/D41)</f>
      </c>
      <c r="F41" s="44">
        <f>IF(COUNTBLANK(F10:F40)=31,TRIM(AC41),AVERAGE(F10:F40))</f>
      </c>
      <c r="G41" s="158"/>
      <c r="H41" s="159"/>
      <c r="I41" s="160"/>
      <c r="J41" s="44">
        <f>IF(COUNTBLANK(D10:D40)=31,TRIM(AG41),K41*1000/D41)</f>
      </c>
      <c r="K41" s="44">
        <f>IF(COUNTBLANK(K10:K40)=31,TRIM(AH41),AVERAGE(K10:K40))</f>
      </c>
      <c r="L41" s="158"/>
      <c r="M41" s="159"/>
      <c r="N41" s="160"/>
      <c r="O41" s="87">
        <f>IF(COUNTBLANK(D10:D40)=31,TRIM(AL41),P41*1000/D41)</f>
      </c>
      <c r="P41" s="42">
        <f>IF(COUNTBLANK(P10:P40)=31,TRIM(AM41),AVERAGE(P10:P40))</f>
      </c>
      <c r="Q41" s="140" t="s">
        <v>65</v>
      </c>
      <c r="R41" s="141"/>
      <c r="S41" s="142"/>
      <c r="T41" s="43">
        <f>IF(COUNTBLANK(T10:T40)=31,TRIM(AQ41),SUM(T10:T40))</f>
      </c>
      <c r="U41" s="134"/>
      <c r="V41" s="135"/>
      <c r="W41" s="135"/>
      <c r="X41" s="135"/>
      <c r="Y41" s="136"/>
    </row>
    <row r="42" spans="1:25" ht="19.5" customHeight="1">
      <c r="A42" s="154"/>
      <c r="B42" s="124" t="s">
        <v>46</v>
      </c>
      <c r="C42" s="125"/>
      <c r="D42" s="34"/>
      <c r="E42" s="85">
        <f>IF(ISNUMBER(D42),(F42/D42)*1000,TRIM(AA42))</f>
      </c>
      <c r="F42" s="44">
        <f>IF(COUNTBLANK(F10:F40)=31,TRIM(AC42),MAX(F10:F40))</f>
      </c>
      <c r="G42" s="161"/>
      <c r="H42" s="162"/>
      <c r="I42" s="163"/>
      <c r="J42" s="44">
        <f>IF(ISNUMBER(D42),(K42/D42)*1000,TRIM(AA42))</f>
      </c>
      <c r="K42" s="59"/>
      <c r="L42" s="161"/>
      <c r="M42" s="162"/>
      <c r="N42" s="163"/>
      <c r="O42" s="87">
        <f>IF(ISNUMBER(D42),(P42/D42)*1000,TRIM(AA42))</f>
      </c>
      <c r="P42" s="62"/>
      <c r="Q42" s="143"/>
      <c r="R42" s="144"/>
      <c r="S42" s="144"/>
      <c r="T42" s="144"/>
      <c r="U42" s="134"/>
      <c r="V42" s="135"/>
      <c r="W42" s="135"/>
      <c r="X42" s="135"/>
      <c r="Y42" s="136"/>
    </row>
    <row r="43" spans="1:25" ht="19.5" customHeight="1">
      <c r="A43" s="154"/>
      <c r="B43" s="124" t="s">
        <v>47</v>
      </c>
      <c r="C43" s="125"/>
      <c r="D43" s="34"/>
      <c r="E43" s="85">
        <f>IF(ISNUMBER(D43),(F43/D43)*1000,TRIM(AA43))</f>
      </c>
      <c r="F43" s="59"/>
      <c r="G43" s="161"/>
      <c r="H43" s="162"/>
      <c r="I43" s="163"/>
      <c r="J43" s="44">
        <f>IF(ISNUMBER(D43),(K43/D43)*1000,TRIM(AA43))</f>
      </c>
      <c r="K43" s="44">
        <f>IF(COUNTBLANK(K10:K40)=31,TRIM(AH43),MAX(K10:K40))</f>
      </c>
      <c r="L43" s="161"/>
      <c r="M43" s="162"/>
      <c r="N43" s="163"/>
      <c r="O43" s="87">
        <f>IF(ISNUMBER(D43),(P43/D43)*1000,TRIM(AA43))</f>
      </c>
      <c r="P43" s="63"/>
      <c r="Q43" s="145"/>
      <c r="R43" s="146"/>
      <c r="S43" s="146"/>
      <c r="T43" s="146"/>
      <c r="U43" s="134"/>
      <c r="V43" s="135"/>
      <c r="W43" s="135"/>
      <c r="X43" s="135"/>
      <c r="Y43" s="136"/>
    </row>
    <row r="44" spans="1:25" ht="19.5" customHeight="1">
      <c r="A44" s="154"/>
      <c r="B44" s="124" t="s">
        <v>63</v>
      </c>
      <c r="C44" s="125"/>
      <c r="D44" s="34"/>
      <c r="E44" s="85">
        <f>IF(ISNUMBER(D44),(F44/D44)*1000,TRIM(AA44))</f>
      </c>
      <c r="F44" s="60"/>
      <c r="G44" s="161"/>
      <c r="H44" s="162"/>
      <c r="I44" s="163"/>
      <c r="J44" s="44">
        <f>IF(ISNUMBER(D44),(K44/D44)*1000,TRIM(AA44))</f>
      </c>
      <c r="K44" s="59"/>
      <c r="L44" s="161"/>
      <c r="M44" s="162"/>
      <c r="N44" s="163"/>
      <c r="O44" s="87">
        <f>IF(ISNUMBER(D44),(P44/D44)*1000,TRIM(AA44))</f>
      </c>
      <c r="P44" s="42">
        <f>IF(COUNTBLANK(P10:P40)=31,TRIM(AM44),MAX(P10:P40))</f>
      </c>
      <c r="Q44" s="145"/>
      <c r="R44" s="146"/>
      <c r="S44" s="146"/>
      <c r="T44" s="146"/>
      <c r="U44" s="134"/>
      <c r="V44" s="135"/>
      <c r="W44" s="135"/>
      <c r="X44" s="135"/>
      <c r="Y44" s="136"/>
    </row>
    <row r="45" spans="1:25" ht="19.5" customHeight="1" thickBot="1">
      <c r="A45" s="155"/>
      <c r="B45" s="126" t="s">
        <v>64</v>
      </c>
      <c r="C45" s="127"/>
      <c r="D45" s="47">
        <f>IF(COUNTBLANK(D10:D40)=31,TRIM(AA45),MAX(D10:D40))</f>
      </c>
      <c r="E45" s="86">
        <f>IF(ISNUMBER(D45),(F45/D45)*1000,TRIM(AA45))</f>
      </c>
      <c r="F45" s="61"/>
      <c r="G45" s="164"/>
      <c r="H45" s="165"/>
      <c r="I45" s="166"/>
      <c r="J45" s="66">
        <f>IF(ISNUMBER(D45),(K45/D45)*1000,TRIM(AA45))</f>
      </c>
      <c r="K45" s="61"/>
      <c r="L45" s="164"/>
      <c r="M45" s="165"/>
      <c r="N45" s="166"/>
      <c r="O45" s="88">
        <f>IF(ISNUMBER(D45),(P45/D45)*1000,TRIM(AA45))</f>
      </c>
      <c r="P45" s="64"/>
      <c r="Q45" s="147"/>
      <c r="R45" s="148"/>
      <c r="S45" s="148"/>
      <c r="T45" s="148"/>
      <c r="U45" s="137"/>
      <c r="V45" s="138"/>
      <c r="W45" s="138"/>
      <c r="X45" s="138"/>
      <c r="Y45" s="139"/>
    </row>
    <row r="46" spans="1:26" ht="12.75" thickTop="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sheetData>
  <sheetProtection sheet="1"/>
  <mergeCells count="73">
    <mergeCell ref="U32:Y32"/>
    <mergeCell ref="U33:Y45"/>
    <mergeCell ref="A41:A45"/>
    <mergeCell ref="B41:C41"/>
    <mergeCell ref="G41:I45"/>
    <mergeCell ref="L41:N45"/>
    <mergeCell ref="B42:C42"/>
    <mergeCell ref="B43:C43"/>
    <mergeCell ref="B44:C44"/>
    <mergeCell ref="B45:C45"/>
    <mergeCell ref="Q41:S41"/>
    <mergeCell ref="Q42:T45"/>
    <mergeCell ref="V28:V29"/>
    <mergeCell ref="W28:W29"/>
    <mergeCell ref="X28:X29"/>
    <mergeCell ref="Y28:Y29"/>
    <mergeCell ref="V30:V31"/>
    <mergeCell ref="W30:W31"/>
    <mergeCell ref="X30:X31"/>
    <mergeCell ref="Y30:Y31"/>
    <mergeCell ref="V26:V27"/>
    <mergeCell ref="W26:W27"/>
    <mergeCell ref="X26:X27"/>
    <mergeCell ref="Y26:Y27"/>
    <mergeCell ref="V24:V25"/>
    <mergeCell ref="W24:W25"/>
    <mergeCell ref="X24:X25"/>
    <mergeCell ref="Y24:Y25"/>
    <mergeCell ref="V22:V23"/>
    <mergeCell ref="W22:W23"/>
    <mergeCell ref="X22:X23"/>
    <mergeCell ref="Y22:Y23"/>
    <mergeCell ref="V20:V21"/>
    <mergeCell ref="W20:W21"/>
    <mergeCell ref="X20:X21"/>
    <mergeCell ref="Y20:Y21"/>
    <mergeCell ref="V18:V19"/>
    <mergeCell ref="W18:W19"/>
    <mergeCell ref="X18:X19"/>
    <mergeCell ref="Y18:Y19"/>
    <mergeCell ref="V16:V17"/>
    <mergeCell ref="W16:W17"/>
    <mergeCell ref="X16:X17"/>
    <mergeCell ref="Y16:Y17"/>
    <mergeCell ref="V14:V15"/>
    <mergeCell ref="W14:W15"/>
    <mergeCell ref="X14:X15"/>
    <mergeCell ref="Y14:Y15"/>
    <mergeCell ref="P8:S8"/>
    <mergeCell ref="T8:T9"/>
    <mergeCell ref="U8:Y9"/>
    <mergeCell ref="U10:U11"/>
    <mergeCell ref="V10:V11"/>
    <mergeCell ref="X10:X11"/>
    <mergeCell ref="Y10:Y11"/>
    <mergeCell ref="A8:A40"/>
    <mergeCell ref="B8:C9"/>
    <mergeCell ref="F8:I8"/>
    <mergeCell ref="K8:N8"/>
    <mergeCell ref="U12:U13"/>
    <mergeCell ref="V12:V13"/>
    <mergeCell ref="W12:W13"/>
    <mergeCell ref="Y12:Y13"/>
    <mergeCell ref="X12:X13"/>
    <mergeCell ref="R2:R3"/>
    <mergeCell ref="S2:S3"/>
    <mergeCell ref="W3:Y3"/>
    <mergeCell ref="W4:Y4"/>
    <mergeCell ref="E2:F3"/>
    <mergeCell ref="K2:O3"/>
    <mergeCell ref="P2:P3"/>
    <mergeCell ref="Q2:Q3"/>
    <mergeCell ref="W10:W11"/>
  </mergeCells>
  <conditionalFormatting sqref="F10:F40">
    <cfRule type="cellIs" priority="1" dxfId="0" operator="greaterThan" stopIfTrue="1">
      <formula>$W$7</formula>
    </cfRule>
  </conditionalFormatting>
  <conditionalFormatting sqref="K10:K40">
    <cfRule type="cellIs" priority="2" dxfId="0" operator="greaterThan" stopIfTrue="1">
      <formula>$X$7</formula>
    </cfRule>
  </conditionalFormatting>
  <conditionalFormatting sqref="P10:P40">
    <cfRule type="cellIs" priority="3" dxfId="0" operator="greaterThan" stopIfTrue="1">
      <formula>$Y$7</formula>
    </cfRule>
  </conditionalFormatting>
  <dataValidations count="15">
    <dataValidation allowBlank="1" showInputMessage="1" showErrorMessage="1" imeMode="on" sqref="W3:Y6"/>
    <dataValidation type="whole" allowBlank="1" showInputMessage="1" showErrorMessage="1" errorTitle="月の入力エラー" error="月を1～12の半角数字で入力してください。" sqref="R2">
      <formula1>1</formula1>
      <formula2>12</formula2>
    </dataValidation>
    <dataValidation type="whole" showErrorMessage="1" errorTitle="事業場番号の入力エラー" error="半角数字で1～9999の範囲で入力してください。" sqref="W2">
      <formula1>1</formula1>
      <formula2>9999</formula2>
    </dataValidation>
    <dataValidation type="whole" allowBlank="1" showInputMessage="1" showErrorMessage="1" errorTitle="特定施設の稼動の入力エラー" error="操業のとき｢1｣を記入してください。&#10;それ以外の値は無効です。" imeMode="off" sqref="T10:T40">
      <formula1>1</formula1>
      <formula2>1</formula2>
    </dataValidation>
    <dataValidation type="decimal" allowBlank="1" showInputMessage="1" showErrorMessage="1" errorTitle="BOD,CODの入力エラー" error="BOD,CODの入力は数値0～9999.9の範囲に制限されています。" imeMode="off" sqref="V26:Y26 V22:Y22 V16:Y16">
      <formula1>0</formula1>
      <formula2>9999.9</formula2>
    </dataValidation>
    <dataValidation type="whole" allowBlank="1" showInputMessage="1" showErrorMessage="1" errorTitle="水量の入力エラー" error="水量の入力は数値0～9,999,999の範囲に制限されています。" imeMode="off" sqref="D10:D40 D42:D44 V14:Y14 V24:Y24">
      <formula1>0</formula1>
      <formula2>99999999</formula2>
    </dataValidation>
    <dataValidation type="decimal" allowBlank="1" showInputMessage="1" showErrorMessage="1" errorTitle="T-N値の入力エラー" error="T-N値の入力は数値0～99999.9の範囲に制限されています。" imeMode="off" sqref="V18:Y18 V28:Y28">
      <formula1>0</formula1>
      <formula2>99999.9</formula2>
    </dataValidation>
    <dataValidation type="decimal" allowBlank="1" showInputMessage="1" showErrorMessage="1" errorTitle="T-P値の入力エラー" error="T-P値の入力は数値0～9,999.99の範囲に制限されています。" imeMode="off" sqref="V20:Y20 V30:Y30">
      <formula1>0</formula1>
      <formula2>9999.99</formula2>
    </dataValidation>
    <dataValidation type="decimal" allowBlank="1" showInputMessage="1" showErrorMessage="1" errorTitle="T-N値の入力エラー" error="T-N値の入力は数値0～99,999.9の範囲に制限されています。" imeMode="off" sqref="J10:J40 J42:J45">
      <formula1>0</formula1>
      <formula2>99999.9</formula2>
    </dataValidation>
    <dataValidation type="decimal" allowBlank="1" showInputMessage="1" showErrorMessage="1" errorTitle="COD値の入力エラー" error="COD値の入力は数値0～99,999.9の範囲に制限されています。" imeMode="off" sqref="F10:F40 F43:F45">
      <formula1>0</formula1>
      <formula2>99999.9</formula2>
    </dataValidation>
    <dataValidation type="decimal" allowBlank="1" showInputMessage="1" showErrorMessage="1" errorTitle="T-P値の入力エラー" error="T-P値の入力は数値0～9,999.9の範囲に制限されています。" imeMode="off" sqref="K10:K40 K42 K44:K45">
      <formula1>0</formula1>
      <formula2>9999.9</formula2>
    </dataValidation>
    <dataValidation type="decimal" allowBlank="1" showInputMessage="1" showErrorMessage="1" errorTitle="T-P負荷量の入力エラー" error="T-P負荷量の入力は数値0～9,999.99に制限されています。" imeMode="off" sqref="P10:P40 P42:P43 P45">
      <formula1>0</formula1>
      <formula2>9999.99</formula2>
    </dataValidation>
    <dataValidation allowBlank="1" showInputMessage="1" showErrorMessage="1" imeMode="hiragana" sqref="U33:Y33"/>
    <dataValidation allowBlank="1" showInputMessage="1" showErrorMessage="1" imeMode="off" sqref="W7:Y7"/>
    <dataValidation type="whole" showInputMessage="1" showErrorMessage="1" errorTitle="年の入力エラー" error="西暦４桁年を半角数字で入力してください。&#10;また、2001年～2020年以外もエラーになります。" sqref="P2:P3">
      <formula1>2001</formula1>
      <formula2>2050</formula2>
    </dataValidation>
  </dataValidations>
  <printOptions/>
  <pageMargins left="0.3937007874015748" right="0.3937007874015748" top="0.5905511811023623" bottom="0.3937007874015748" header="0.31496062992125984" footer="0.1968503937007874"/>
  <pageSetup horizontalDpi="600" verticalDpi="600" orientation="landscape" paperSize="9" scale="64"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富士通エフ・アイ・ピー（株）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環境システム事業推進部</dc:creator>
  <cp:keywords/>
  <dc:description/>
  <cp:lastModifiedBy>角　真美子</cp:lastModifiedBy>
  <cp:lastPrinted>2007-02-22T02:54:37Z</cp:lastPrinted>
  <dcterms:created xsi:type="dcterms:W3CDTF">2003-05-21T10:45:03Z</dcterms:created>
  <dcterms:modified xsi:type="dcterms:W3CDTF">2020-04-07T07:23:27Z</dcterms:modified>
  <cp:category/>
  <cp:version/>
  <cp:contentType/>
  <cp:contentStatus/>
</cp:coreProperties>
</file>