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70-1" sheetId="19" r:id="rId1"/>
    <sheet name="170-2" sheetId="20" r:id="rId2"/>
    <sheet name="170-3" sheetId="21" r:id="rId3"/>
    <sheet name="170-4" sheetId="22" r:id="rId4"/>
    <sheet name="170-5" sheetId="23" r:id="rId5"/>
    <sheet name="170-6" sheetId="24" r:id="rId6"/>
    <sheet name="170-7" sheetId="25" r:id="rId7"/>
    <sheet name="170-8" sheetId="26" r:id="rId8"/>
    <sheet name="170-9" sheetId="27" r:id="rId9"/>
    <sheet name="170-10" sheetId="28" r:id="rId10"/>
    <sheet name="170-11" sheetId="29" r:id="rId11"/>
    <sheet name="170-12" sheetId="30" r:id="rId12"/>
    <sheet name="170-13" sheetId="31" r:id="rId13"/>
    <sheet name="170-14 " sheetId="32" r:id="rId14"/>
    <sheet name="170-15" sheetId="33" r:id="rId15"/>
    <sheet name="170-16" sheetId="34" r:id="rId16"/>
    <sheet name="170-17" sheetId="35" r:id="rId17"/>
    <sheet name="170-18" sheetId="36" r:id="rId18"/>
  </sheets>
  <definedNames>
    <definedName name="_xlnm.Print_Area" localSheetId="0">'170-1'!$A$1:$K$67</definedName>
    <definedName name="_xlnm.Print_Area" localSheetId="9">'170-10'!$A$1:$J$32</definedName>
    <definedName name="_xlnm.Print_Area" localSheetId="10">'170-11'!$A$1:$J$14</definedName>
    <definedName name="_xlnm.Print_Area" localSheetId="12">'170-13'!$A$1:$J$42</definedName>
    <definedName name="_xlnm.Print_Area" localSheetId="13">'170-14 '!$A$1:$O$78</definedName>
    <definedName name="_xlnm.Print_Area" localSheetId="14">'170-15'!$A$1:$J$21</definedName>
    <definedName name="_xlnm.Print_Area" localSheetId="15">'170-16'!$A$1:$J$23</definedName>
    <definedName name="_xlnm.Print_Area" localSheetId="16">'170-17'!$A$1:$J$13</definedName>
    <definedName name="_xlnm.Print_Area" localSheetId="17">'170-18'!$A$1:$H$30</definedName>
    <definedName name="_xlnm.Print_Area" localSheetId="1">'170-2'!$A$1:$Z$35</definedName>
    <definedName name="_xlnm.Print_Area" localSheetId="2">'170-3'!$A$1:$M$30</definedName>
    <definedName name="_xlnm.Print_Area" localSheetId="3">'170-4'!$A$1:$P$16</definedName>
    <definedName name="_xlnm.Print_Area" localSheetId="4">'170-5'!$A$1:$Y$43</definedName>
    <definedName name="_xlnm.Print_Area" localSheetId="5">'170-6'!$A$1:$V$43</definedName>
    <definedName name="_xlnm.Print_Area" localSheetId="6">'170-7'!$A$1:$H$79</definedName>
    <definedName name="_xlnm.Print_Area" localSheetId="8">'170-9'!$A$1:$G$18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36" l="1"/>
  <c r="G30" i="36"/>
  <c r="D27" i="36"/>
  <c r="D22" i="36"/>
  <c r="H6" i="36"/>
  <c r="H5" i="36"/>
  <c r="J8" i="35"/>
  <c r="I8" i="35"/>
  <c r="H8" i="35"/>
  <c r="J23" i="34"/>
  <c r="J22" i="34"/>
  <c r="J21" i="34"/>
  <c r="J20" i="34"/>
  <c r="J18" i="34"/>
  <c r="J17" i="34"/>
  <c r="J15" i="34"/>
  <c r="J14" i="34"/>
  <c r="J11" i="34" s="1"/>
  <c r="J12" i="34"/>
  <c r="I11" i="34"/>
  <c r="H11" i="34"/>
  <c r="J10" i="34"/>
  <c r="J9" i="34"/>
  <c r="I21" i="33"/>
  <c r="I20" i="33"/>
  <c r="I19" i="33"/>
  <c r="I18" i="33"/>
  <c r="I16" i="33"/>
  <c r="I15" i="33"/>
  <c r="I14" i="33"/>
  <c r="I13" i="33"/>
  <c r="I10" i="33" s="1"/>
  <c r="I11" i="33"/>
  <c r="J10" i="33"/>
  <c r="H10" i="33"/>
  <c r="I9" i="33"/>
  <c r="I8" i="33"/>
  <c r="O41" i="32"/>
  <c r="N41" i="32"/>
  <c r="M41" i="32"/>
  <c r="L41" i="32"/>
  <c r="K41" i="32"/>
  <c r="J41" i="32"/>
  <c r="I41" i="32"/>
  <c r="H41" i="32"/>
  <c r="G41" i="32"/>
  <c r="F41" i="32"/>
  <c r="E41" i="32"/>
  <c r="D41" i="32"/>
  <c r="C41" i="32"/>
  <c r="M37" i="32"/>
  <c r="L37" i="32"/>
  <c r="K37" i="32"/>
  <c r="J37" i="32"/>
  <c r="H37" i="32"/>
  <c r="G37" i="32"/>
  <c r="E37" i="32"/>
  <c r="D37" i="32"/>
  <c r="C37" i="32"/>
  <c r="O24" i="32"/>
  <c r="N24" i="32"/>
  <c r="M24" i="32"/>
  <c r="L24" i="32"/>
  <c r="K24" i="32"/>
  <c r="J24" i="32"/>
  <c r="I24" i="32"/>
  <c r="H24" i="32"/>
  <c r="G24" i="32"/>
  <c r="F24" i="32"/>
  <c r="E24" i="32"/>
  <c r="D24" i="32"/>
  <c r="C24" i="32"/>
  <c r="J23" i="31"/>
  <c r="I23" i="31"/>
  <c r="H23" i="31"/>
  <c r="G23" i="31"/>
  <c r="F23" i="31"/>
  <c r="E23" i="31"/>
  <c r="B16" i="28"/>
  <c r="C18" i="27"/>
  <c r="B18" i="27"/>
  <c r="B17" i="27"/>
  <c r="C16" i="27"/>
  <c r="B16" i="27"/>
  <c r="C15" i="27"/>
  <c r="B15" i="27"/>
  <c r="C14" i="27"/>
  <c r="B14" i="27"/>
  <c r="C13" i="27"/>
  <c r="B13" i="27"/>
  <c r="C12" i="27"/>
  <c r="B12" i="27"/>
  <c r="C10" i="27"/>
  <c r="B10" i="27"/>
  <c r="H45" i="25"/>
  <c r="G45" i="25"/>
  <c r="H12" i="25"/>
  <c r="G12" i="25"/>
  <c r="F12" i="25"/>
  <c r="O42" i="24"/>
  <c r="O41" i="24"/>
  <c r="O40" i="24"/>
  <c r="O39" i="24"/>
  <c r="O38" i="24"/>
  <c r="O37" i="24"/>
  <c r="U35" i="24"/>
  <c r="T35" i="24"/>
  <c r="S35" i="24"/>
  <c r="R35" i="24"/>
  <c r="Q35" i="24"/>
  <c r="P35" i="24"/>
  <c r="N35" i="24"/>
  <c r="M35" i="24"/>
  <c r="L35" i="24"/>
  <c r="K35" i="24"/>
  <c r="J35" i="24"/>
  <c r="I35" i="24"/>
  <c r="H35" i="24"/>
  <c r="F35" i="24"/>
  <c r="E35" i="24"/>
  <c r="C35" i="24"/>
  <c r="B35" i="24"/>
  <c r="O33" i="24"/>
  <c r="O32" i="24"/>
  <c r="O31" i="24"/>
  <c r="O30" i="24"/>
  <c r="O29" i="24"/>
  <c r="O28" i="24"/>
  <c r="O27" i="24"/>
  <c r="O26" i="24"/>
  <c r="O25" i="24"/>
  <c r="O24" i="24"/>
  <c r="O23" i="24"/>
  <c r="O22" i="24"/>
  <c r="O21" i="24"/>
  <c r="U19" i="24"/>
  <c r="T19" i="24"/>
  <c r="S19" i="24"/>
  <c r="R19" i="24"/>
  <c r="Q19" i="24"/>
  <c r="P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O17" i="24"/>
  <c r="O16" i="24"/>
  <c r="O15" i="24"/>
  <c r="V13" i="24"/>
  <c r="V10" i="24"/>
  <c r="R42" i="23"/>
  <c r="R41" i="23"/>
  <c r="R40" i="23"/>
  <c r="R39" i="23"/>
  <c r="R35" i="23" s="1"/>
  <c r="R38" i="23"/>
  <c r="R37" i="23"/>
  <c r="X35" i="23"/>
  <c r="W35" i="23"/>
  <c r="V35" i="23"/>
  <c r="U35" i="23"/>
  <c r="T35" i="23"/>
  <c r="S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C35" i="23"/>
  <c r="B35" i="23"/>
  <c r="R33" i="23"/>
  <c r="R32" i="23"/>
  <c r="R31" i="23"/>
  <c r="R30" i="23"/>
  <c r="R29" i="23"/>
  <c r="R28" i="23"/>
  <c r="R27" i="23"/>
  <c r="R26" i="23"/>
  <c r="R25" i="23"/>
  <c r="R24" i="23"/>
  <c r="R23" i="23"/>
  <c r="R22" i="23"/>
  <c r="R21" i="23"/>
  <c r="X19" i="23"/>
  <c r="W19" i="23"/>
  <c r="V19" i="23"/>
  <c r="U19" i="23"/>
  <c r="T19" i="23"/>
  <c r="S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R16" i="23"/>
  <c r="R15" i="23"/>
  <c r="Y13" i="23"/>
  <c r="R13" i="23"/>
  <c r="Y10" i="23"/>
  <c r="E16" i="22"/>
  <c r="E15" i="22"/>
  <c r="E14" i="22"/>
  <c r="E13" i="22"/>
  <c r="E12" i="22"/>
  <c r="E11" i="22"/>
  <c r="E9" i="22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A34" i="20"/>
  <c r="A33" i="20"/>
  <c r="A32" i="20"/>
  <c r="A31" i="20"/>
  <c r="A28" i="20"/>
  <c r="A27" i="20"/>
  <c r="A26" i="20"/>
  <c r="A25" i="20"/>
  <c r="A23" i="20"/>
  <c r="A22" i="20"/>
  <c r="A21" i="20"/>
  <c r="A20" i="20"/>
  <c r="A19" i="20"/>
  <c r="A17" i="20"/>
  <c r="H15" i="19"/>
  <c r="G15" i="19"/>
  <c r="F15" i="19"/>
  <c r="D15" i="19"/>
  <c r="C15" i="19"/>
  <c r="B15" i="19"/>
  <c r="O19" i="24" l="1"/>
  <c r="O35" i="24"/>
  <c r="R19" i="23"/>
</calcChain>
</file>

<file path=xl/sharedStrings.xml><?xml version="1.0" encoding="utf-8"?>
<sst xmlns="http://schemas.openxmlformats.org/spreadsheetml/2006/main" count="1084" uniqueCount="561">
  <si>
    <t>　　　　　　　　　　　　　　この調査は，5月1日現在で，文部科学省が行ったものである。なお，学校数には休校中のものを含む。</t>
    <rPh sb="16" eb="18">
      <t>チョウサ</t>
    </rPh>
    <rPh sb="30" eb="32">
      <t>カガク</t>
    </rPh>
    <phoneticPr fontId="5"/>
  </si>
  <si>
    <t>（１）　学校総覧</t>
    <phoneticPr fontId="5"/>
  </si>
  <si>
    <t>文部科学省</t>
    <rPh sb="0" eb="2">
      <t>モンブ</t>
    </rPh>
    <rPh sb="2" eb="5">
      <t>カガクショウ</t>
    </rPh>
    <phoneticPr fontId="5"/>
  </si>
  <si>
    <t>年      度</t>
  </si>
  <si>
    <t>学    校    数</t>
  </si>
  <si>
    <t>教    員    数</t>
  </si>
  <si>
    <t>在    学    者    数</t>
  </si>
  <si>
    <t>卒    業    者    数 1)</t>
    <phoneticPr fontId="5"/>
  </si>
  <si>
    <t>校      種</t>
  </si>
  <si>
    <t>本    校</t>
  </si>
  <si>
    <t>分    校</t>
  </si>
  <si>
    <t>本    務</t>
  </si>
  <si>
    <t>兼    務</t>
  </si>
  <si>
    <t>計</t>
    <rPh sb="0" eb="1">
      <t>ケイ</t>
    </rPh>
    <phoneticPr fontId="5"/>
  </si>
  <si>
    <t>男</t>
  </si>
  <si>
    <t>女</t>
  </si>
  <si>
    <t>…</t>
  </si>
  <si>
    <t>男</t>
    <rPh sb="0" eb="1">
      <t>オトコ</t>
    </rPh>
    <phoneticPr fontId="5"/>
  </si>
  <si>
    <t>女</t>
    <rPh sb="0" eb="1">
      <t>オンナ</t>
    </rPh>
    <phoneticPr fontId="5"/>
  </si>
  <si>
    <t>　　国　　　立</t>
  </si>
  <si>
    <t>　　公　　　立</t>
    <rPh sb="2" eb="3">
      <t>オオヤケ</t>
    </rPh>
    <rPh sb="6" eb="7">
      <t>タテ</t>
    </rPh>
    <phoneticPr fontId="5"/>
  </si>
  <si>
    <t>　　私　　　立</t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</si>
  <si>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5"/>
  </si>
  <si>
    <r>
      <t xml:space="preserve">中等教育学校 </t>
    </r>
    <r>
      <rPr>
        <sz val="11"/>
        <rFont val="ＭＳ Ｐ明朝"/>
        <family val="1"/>
        <charset val="128"/>
      </rPr>
      <t>2)</t>
    </r>
    <rPh sb="0" eb="2">
      <t>チュウトウ</t>
    </rPh>
    <rPh sb="2" eb="4">
      <t>キョウイク</t>
    </rPh>
    <rPh sb="4" eb="6">
      <t>ガッコウ</t>
    </rPh>
    <phoneticPr fontId="5"/>
  </si>
  <si>
    <t>　　公　　　立</t>
    <rPh sb="2" eb="3">
      <t>オオヤケ</t>
    </rPh>
    <rPh sb="6" eb="7">
      <t>リツ</t>
    </rPh>
    <phoneticPr fontId="5"/>
  </si>
  <si>
    <r>
      <t xml:space="preserve">高等学校(全日制・定時制) </t>
    </r>
    <r>
      <rPr>
        <sz val="11"/>
        <rFont val="ＭＳ Ｐ明朝"/>
        <family val="1"/>
        <charset val="128"/>
      </rPr>
      <t>3)</t>
    </r>
    <rPh sb="5" eb="8">
      <t>ゼンニチセイ</t>
    </rPh>
    <rPh sb="9" eb="12">
      <t>テイジセイ</t>
    </rPh>
    <phoneticPr fontId="5"/>
  </si>
  <si>
    <t>特別支援</t>
    <rPh sb="0" eb="2">
      <t>トクベツ</t>
    </rPh>
    <rPh sb="2" eb="4">
      <t>シエン</t>
    </rPh>
    <phoneticPr fontId="5"/>
  </si>
  <si>
    <r>
      <t xml:space="preserve">特別支援学校 </t>
    </r>
    <r>
      <rPr>
        <sz val="11"/>
        <rFont val="ＭＳ Ｐ明朝"/>
        <family val="1"/>
        <charset val="128"/>
      </rPr>
      <t>4)</t>
    </r>
    <rPh sb="0" eb="2">
      <t>トクベツ</t>
    </rPh>
    <rPh sb="2" eb="4">
      <t>シエン</t>
    </rPh>
    <phoneticPr fontId="5"/>
  </si>
  <si>
    <t/>
  </si>
  <si>
    <t>　　 3)卒業者数は，本科を卒業した者の数である。 4)卒業者数は，中学部と高等部の卒業者の合計数である。</t>
    <rPh sb="5" eb="8">
      <t>ソツギョウシャ</t>
    </rPh>
    <rPh sb="8" eb="9">
      <t>スウ</t>
    </rPh>
    <rPh sb="11" eb="13">
      <t>ホンカ</t>
    </rPh>
    <rPh sb="14" eb="16">
      <t>ソツギョウ</t>
    </rPh>
    <rPh sb="18" eb="19">
      <t>モノ</t>
    </rPh>
    <rPh sb="20" eb="21">
      <t>カズ</t>
    </rPh>
    <rPh sb="42" eb="45">
      <t>ソツギョウシャ</t>
    </rPh>
    <phoneticPr fontId="5"/>
  </si>
  <si>
    <t>　　 5）在学者数は本科学生数，卒業者数は本科を卒業した者の数である。　6)在学者数は学部学生数，卒業者数は学部を卒業した者の数である。</t>
    <rPh sb="5" eb="8">
      <t>ザイガクシャ</t>
    </rPh>
    <rPh sb="8" eb="9">
      <t>スウ</t>
    </rPh>
    <rPh sb="10" eb="12">
      <t>ホンカ</t>
    </rPh>
    <rPh sb="12" eb="15">
      <t>ガクセイスウ</t>
    </rPh>
    <rPh sb="16" eb="19">
      <t>ソツギョウシャ</t>
    </rPh>
    <rPh sb="19" eb="20">
      <t>スウ</t>
    </rPh>
    <rPh sb="21" eb="23">
      <t>ホンカ</t>
    </rPh>
    <rPh sb="24" eb="26">
      <t>ソツギョウ</t>
    </rPh>
    <rPh sb="28" eb="29">
      <t>モノ</t>
    </rPh>
    <rPh sb="30" eb="31">
      <t>カズ</t>
    </rPh>
    <rPh sb="43" eb="45">
      <t>ガクブ</t>
    </rPh>
    <rPh sb="54" eb="56">
      <t>ガクブ</t>
    </rPh>
    <phoneticPr fontId="5"/>
  </si>
  <si>
    <t>　　 7）水産大学校は含まない。</t>
    <rPh sb="5" eb="7">
      <t>スイサン</t>
    </rPh>
    <rPh sb="7" eb="10">
      <t>ダイガッコウ</t>
    </rPh>
    <rPh sb="11" eb="12">
      <t>フク</t>
    </rPh>
    <phoneticPr fontId="5"/>
  </si>
  <si>
    <r>
      <t xml:space="preserve">  （２）　教員数</t>
    </r>
    <r>
      <rPr>
        <sz val="12"/>
        <rFont val="ＭＳ Ｐ明朝"/>
        <family val="1"/>
        <charset val="128"/>
      </rPr>
      <t>（本務者）</t>
    </r>
    <rPh sb="10" eb="11">
      <t>ホン</t>
    </rPh>
    <rPh sb="11" eb="12">
      <t>ツトム</t>
    </rPh>
    <rPh sb="12" eb="13">
      <t>シャ</t>
    </rPh>
    <phoneticPr fontId="5"/>
  </si>
  <si>
    <t>校    種
年　　度</t>
    <rPh sb="7" eb="8">
      <t>ネン</t>
    </rPh>
    <rPh sb="10" eb="11">
      <t>ド</t>
    </rPh>
    <phoneticPr fontId="5"/>
  </si>
  <si>
    <t>校　（園）　長</t>
  </si>
  <si>
    <t>副校（園）長</t>
    <rPh sb="0" eb="1">
      <t>フク</t>
    </rPh>
    <rPh sb="1" eb="2">
      <t>コウ</t>
    </rPh>
    <rPh sb="3" eb="4">
      <t>エン</t>
    </rPh>
    <rPh sb="5" eb="6">
      <t>チョウ</t>
    </rPh>
    <phoneticPr fontId="5"/>
  </si>
  <si>
    <t>主幹(保育）教諭</t>
    <rPh sb="0" eb="2">
      <t>シュカン</t>
    </rPh>
    <rPh sb="3" eb="5">
      <t>ホイク</t>
    </rPh>
    <rPh sb="6" eb="8">
      <t>キョウユ</t>
    </rPh>
    <phoneticPr fontId="5"/>
  </si>
  <si>
    <t>指導(保育）教諭</t>
    <rPh sb="0" eb="2">
      <t>シドウ</t>
    </rPh>
    <rPh sb="3" eb="5">
      <t>ホイク</t>
    </rPh>
    <rPh sb="6" eb="8">
      <t>キョウユ</t>
    </rPh>
    <phoneticPr fontId="5"/>
  </si>
  <si>
    <t>(保育）教諭</t>
    <rPh sb="1" eb="3">
      <t>ホイク</t>
    </rPh>
    <phoneticPr fontId="5"/>
  </si>
  <si>
    <t>助（保育）教諭</t>
    <rPh sb="2" eb="4">
      <t>ホイク</t>
    </rPh>
    <phoneticPr fontId="5"/>
  </si>
  <si>
    <t>養護助教諭</t>
    <rPh sb="2" eb="5">
      <t>ジョキョウユ</t>
    </rPh>
    <phoneticPr fontId="5"/>
  </si>
  <si>
    <t>栄養教諭</t>
    <rPh sb="0" eb="2">
      <t>エイヨウ</t>
    </rPh>
    <rPh sb="2" eb="4">
      <t>キョウユ</t>
    </rPh>
    <phoneticPr fontId="5"/>
  </si>
  <si>
    <t xml:space="preserve"> 幼 稚 園</t>
  </si>
  <si>
    <t xml:space="preserve"> </t>
  </si>
  <si>
    <t xml:space="preserve"> 小 学 校</t>
  </si>
  <si>
    <t xml:space="preserve"> </t>
    <phoneticPr fontId="5"/>
  </si>
  <si>
    <t xml:space="preserve"> 中 学 校</t>
  </si>
  <si>
    <t>令和元</t>
    <phoneticPr fontId="5"/>
  </si>
  <si>
    <t xml:space="preserve"> 高等学校</t>
  </si>
  <si>
    <t>この調査は，5月1日現在で，文部科学省が行ったものである。なお，学校数には休校中のものを含む。</t>
    <rPh sb="2" eb="4">
      <t>チョウサ</t>
    </rPh>
    <rPh sb="16" eb="18">
      <t>カガク</t>
    </rPh>
    <phoneticPr fontId="5"/>
  </si>
  <si>
    <t>（３）　幼稚園</t>
    <phoneticPr fontId="5"/>
  </si>
  <si>
    <t>国・公・私立の合計数である。</t>
  </si>
  <si>
    <t>年　　度
市    町</t>
    <rPh sb="0" eb="1">
      <t>トシ</t>
    </rPh>
    <rPh sb="3" eb="4">
      <t>ド</t>
    </rPh>
    <rPh sb="10" eb="11">
      <t>マチ</t>
    </rPh>
    <phoneticPr fontId="5"/>
  </si>
  <si>
    <t>園　　　　　数</t>
    <rPh sb="6" eb="7">
      <t>スウ</t>
    </rPh>
    <phoneticPr fontId="5"/>
  </si>
  <si>
    <t>教　　　　員　　　　数</t>
    <rPh sb="5" eb="6">
      <t>イン</t>
    </rPh>
    <rPh sb="10" eb="11">
      <t>カズ</t>
    </rPh>
    <phoneticPr fontId="5"/>
  </si>
  <si>
    <t>園                  児                  数</t>
  </si>
  <si>
    <t>本    園</t>
  </si>
  <si>
    <t>分    園</t>
  </si>
  <si>
    <t>学 級 数</t>
  </si>
  <si>
    <t>性　　　　別</t>
    <rPh sb="5" eb="6">
      <t>ベツ</t>
    </rPh>
    <phoneticPr fontId="5"/>
  </si>
  <si>
    <t>年　　　　齢　　　　別</t>
    <rPh sb="0" eb="1">
      <t>トシ</t>
    </rPh>
    <rPh sb="5" eb="6">
      <t>ヨワイ</t>
    </rPh>
    <rPh sb="10" eb="11">
      <t>ベツ</t>
    </rPh>
    <phoneticPr fontId="5"/>
  </si>
  <si>
    <t>３歳児</t>
  </si>
  <si>
    <t>４歳児</t>
  </si>
  <si>
    <t>５歳児</t>
  </si>
  <si>
    <t xml:space="preserve"> 下 関 市</t>
  </si>
  <si>
    <t xml:space="preserve"> 宇 部 市</t>
  </si>
  <si>
    <t xml:space="preserve"> 山 口 市</t>
  </si>
  <si>
    <t xml:space="preserve"> 防 府 市</t>
  </si>
  <si>
    <t xml:space="preserve"> 下 松 市</t>
  </si>
  <si>
    <t xml:space="preserve"> 岩 国 市</t>
  </si>
  <si>
    <t xml:space="preserve"> 長 門 市</t>
  </si>
  <si>
    <t xml:space="preserve"> 柳 井 市</t>
  </si>
  <si>
    <t xml:space="preserve"> 美 祢 市</t>
  </si>
  <si>
    <t xml:space="preserve"> 周 南 市</t>
    <rPh sb="1" eb="2">
      <t>シュウ</t>
    </rPh>
    <rPh sb="3" eb="4">
      <t>ミナミ</t>
    </rPh>
    <rPh sb="5" eb="6">
      <t>シ</t>
    </rPh>
    <phoneticPr fontId="5"/>
  </si>
  <si>
    <t xml:space="preserve"> 山陽小野田市</t>
    <rPh sb="1" eb="3">
      <t>サンヨウ</t>
    </rPh>
    <rPh sb="3" eb="6">
      <t>オノダ</t>
    </rPh>
    <rPh sb="6" eb="7">
      <t>シ</t>
    </rPh>
    <phoneticPr fontId="5"/>
  </si>
  <si>
    <t xml:space="preserve"> 周防大島町</t>
    <rPh sb="1" eb="6">
      <t>スオウオオシマチョウ</t>
    </rPh>
    <phoneticPr fontId="5"/>
  </si>
  <si>
    <t xml:space="preserve"> 和 木 町</t>
    <rPh sb="1" eb="2">
      <t>ワ</t>
    </rPh>
    <rPh sb="3" eb="4">
      <t>キ</t>
    </rPh>
    <rPh sb="5" eb="6">
      <t>マチ</t>
    </rPh>
    <phoneticPr fontId="5"/>
  </si>
  <si>
    <t xml:space="preserve"> 上 関 町</t>
    <rPh sb="1" eb="2">
      <t>ジョウ</t>
    </rPh>
    <rPh sb="3" eb="4">
      <t>セキ</t>
    </rPh>
    <rPh sb="5" eb="6">
      <t>マチ</t>
    </rPh>
    <phoneticPr fontId="5"/>
  </si>
  <si>
    <t xml:space="preserve"> 田布施町</t>
    <rPh sb="1" eb="5">
      <t>タブセチョウ</t>
    </rPh>
    <phoneticPr fontId="5"/>
  </si>
  <si>
    <t xml:space="preserve"> 平 生 町</t>
    <rPh sb="1" eb="2">
      <t>ヒラ</t>
    </rPh>
    <rPh sb="3" eb="4">
      <t>ショウ</t>
    </rPh>
    <rPh sb="5" eb="6">
      <t>マチ</t>
    </rPh>
    <phoneticPr fontId="5"/>
  </si>
  <si>
    <t xml:space="preserve"> 阿 武 町</t>
    <rPh sb="1" eb="2">
      <t>クマ</t>
    </rPh>
    <rPh sb="3" eb="4">
      <t>ブ</t>
    </rPh>
    <rPh sb="5" eb="6">
      <t>マチ</t>
    </rPh>
    <phoneticPr fontId="5"/>
  </si>
  <si>
    <t>（４）　幼保連携型認定こども園</t>
    <rPh sb="5" eb="6">
      <t>ホ</t>
    </rPh>
    <rPh sb="6" eb="9">
      <t>レンケイガタ</t>
    </rPh>
    <rPh sb="9" eb="11">
      <t>ニンテイ</t>
    </rPh>
    <rPh sb="14" eb="15">
      <t>エン</t>
    </rPh>
    <phoneticPr fontId="5"/>
  </si>
  <si>
    <t>公・私立の合計数である。</t>
    <phoneticPr fontId="5"/>
  </si>
  <si>
    <t>教育・保育職員</t>
    <rPh sb="0" eb="2">
      <t>キョウイク</t>
    </rPh>
    <rPh sb="3" eb="5">
      <t>ホイク</t>
    </rPh>
    <rPh sb="5" eb="7">
      <t>ショクイン</t>
    </rPh>
    <phoneticPr fontId="5"/>
  </si>
  <si>
    <t>０歳児</t>
    <rPh sb="1" eb="3">
      <t>サイジ</t>
    </rPh>
    <phoneticPr fontId="5"/>
  </si>
  <si>
    <t>１歳児</t>
    <rPh sb="1" eb="3">
      <t>サイジ</t>
    </rPh>
    <phoneticPr fontId="5"/>
  </si>
  <si>
    <t>２歳児</t>
    <rPh sb="1" eb="3">
      <t>サイジ</t>
    </rPh>
    <phoneticPr fontId="5"/>
  </si>
  <si>
    <t xml:space="preserve"> 岩 国 市</t>
    <rPh sb="1" eb="2">
      <t>イワ</t>
    </rPh>
    <rPh sb="3" eb="4">
      <t>クニ</t>
    </rPh>
    <phoneticPr fontId="5"/>
  </si>
  <si>
    <t xml:space="preserve"> 周 南 市</t>
    <rPh sb="1" eb="2">
      <t>シュウ</t>
    </rPh>
    <rPh sb="3" eb="4">
      <t>ミナミ</t>
    </rPh>
    <phoneticPr fontId="5"/>
  </si>
  <si>
    <t>　この調査は，５月１日現在で，文部科学省が行ったものである。なお，学校数には休校中のものを含む。</t>
    <rPh sb="3" eb="5">
      <t>チョウサ</t>
    </rPh>
    <rPh sb="17" eb="19">
      <t>カガク</t>
    </rPh>
    <phoneticPr fontId="5"/>
  </si>
  <si>
    <t>（５）　小学校</t>
    <phoneticPr fontId="5"/>
  </si>
  <si>
    <t>　　　市町別の内訳は，国・公・私立の合計である。</t>
    <phoneticPr fontId="5"/>
  </si>
  <si>
    <t>年   度</t>
    <phoneticPr fontId="5"/>
  </si>
  <si>
    <t>学  　校  　数</t>
  </si>
  <si>
    <t>学        級        数</t>
  </si>
  <si>
    <t>児</t>
    <rPh sb="0" eb="1">
      <t>ジ</t>
    </rPh>
    <phoneticPr fontId="5"/>
  </si>
  <si>
    <t>童</t>
    <rPh sb="0" eb="1">
      <t>ドウ</t>
    </rPh>
    <phoneticPr fontId="5"/>
  </si>
  <si>
    <t>数</t>
    <rPh sb="0" eb="1">
      <t>スウ</t>
    </rPh>
    <phoneticPr fontId="5"/>
  </si>
  <si>
    <t>教           員           数</t>
  </si>
  <si>
    <t>職員数（本務者）</t>
    <rPh sb="0" eb="3">
      <t>ショクインスウ</t>
    </rPh>
    <rPh sb="4" eb="6">
      <t>ホンム</t>
    </rPh>
    <rPh sb="6" eb="7">
      <t>シャ</t>
    </rPh>
    <phoneticPr fontId="5"/>
  </si>
  <si>
    <t xml:space="preserve"> 本校</t>
  </si>
  <si>
    <t xml:space="preserve"> 分校</t>
  </si>
  <si>
    <t xml:space="preserve"> 単式</t>
  </si>
  <si>
    <t xml:space="preserve"> 複式</t>
  </si>
  <si>
    <t>1学年</t>
  </si>
  <si>
    <t>2学年</t>
  </si>
  <si>
    <t>3学年</t>
  </si>
  <si>
    <t>4学年</t>
  </si>
  <si>
    <t>5学年</t>
  </si>
  <si>
    <t>6学年</t>
  </si>
  <si>
    <t>本</t>
  </si>
  <si>
    <t>務</t>
  </si>
  <si>
    <t>者</t>
  </si>
  <si>
    <t xml:space="preserve"> 兼務者</t>
  </si>
  <si>
    <t xml:space="preserve"> う　ち</t>
    <phoneticPr fontId="5"/>
  </si>
  <si>
    <t>市 　町</t>
    <phoneticPr fontId="5"/>
  </si>
  <si>
    <t xml:space="preserve"> 学級</t>
  </si>
  <si>
    <t>計</t>
  </si>
  <si>
    <t>事務職員</t>
  </si>
  <si>
    <t xml:space="preserve"> 国    立</t>
  </si>
  <si>
    <t xml:space="preserve"> 公    立</t>
  </si>
  <si>
    <t xml:space="preserve"> 私    立</t>
  </si>
  <si>
    <t xml:space="preserve"> 市  　計</t>
  </si>
  <si>
    <t xml:space="preserve"> 萩 　　市</t>
    <phoneticPr fontId="5"/>
  </si>
  <si>
    <t xml:space="preserve"> 下 松 市</t>
    <phoneticPr fontId="5"/>
  </si>
  <si>
    <r>
      <t xml:space="preserve"> </t>
    </r>
    <r>
      <rPr>
        <sz val="11"/>
        <color indexed="8"/>
        <rFont val="ＭＳ Ｐ明朝"/>
        <family val="1"/>
        <charset val="128"/>
      </rPr>
      <t>光 　　</t>
    </r>
    <r>
      <rPr>
        <sz val="11"/>
        <rFont val="ＭＳ Ｐ明朝"/>
        <family val="1"/>
        <charset val="128"/>
      </rPr>
      <t>市</t>
    </r>
    <rPh sb="1" eb="2">
      <t>ヒカリ</t>
    </rPh>
    <phoneticPr fontId="5"/>
  </si>
  <si>
    <r>
      <t xml:space="preserve"> </t>
    </r>
    <r>
      <rPr>
        <sz val="11"/>
        <color indexed="8"/>
        <rFont val="ＭＳ Ｐ明朝"/>
        <family val="1"/>
        <charset val="128"/>
      </rPr>
      <t xml:space="preserve">長 門 </t>
    </r>
    <r>
      <rPr>
        <sz val="11"/>
        <rFont val="ＭＳ Ｐ明朝"/>
        <family val="1"/>
        <charset val="128"/>
      </rPr>
      <t>市</t>
    </r>
    <rPh sb="1" eb="2">
      <t>チョウ</t>
    </rPh>
    <rPh sb="3" eb="4">
      <t>モン</t>
    </rPh>
    <rPh sb="5" eb="6">
      <t>シ</t>
    </rPh>
    <phoneticPr fontId="5"/>
  </si>
  <si>
    <r>
      <rPr>
        <sz val="11"/>
        <color indexed="8"/>
        <rFont val="ＭＳ Ｐ明朝"/>
        <family val="1"/>
        <charset val="128"/>
      </rPr>
      <t xml:space="preserve"> 柳 井 </t>
    </r>
    <r>
      <rPr>
        <sz val="11"/>
        <rFont val="ＭＳ Ｐ明朝"/>
        <family val="1"/>
        <charset val="128"/>
      </rPr>
      <t>市</t>
    </r>
    <rPh sb="1" eb="2">
      <t>ヤナギ</t>
    </rPh>
    <rPh sb="3" eb="4">
      <t>セイ</t>
    </rPh>
    <rPh sb="5" eb="6">
      <t>シ</t>
    </rPh>
    <phoneticPr fontId="5"/>
  </si>
  <si>
    <r>
      <rPr>
        <sz val="11"/>
        <color indexed="8"/>
        <rFont val="ＭＳ Ｐ明朝"/>
        <family val="1"/>
        <charset val="128"/>
      </rPr>
      <t xml:space="preserve"> 美 祢</t>
    </r>
    <r>
      <rPr>
        <sz val="11"/>
        <rFont val="ＭＳ Ｐ明朝"/>
        <family val="1"/>
        <charset val="128"/>
      </rPr>
      <t xml:space="preserve"> 市</t>
    </r>
    <rPh sb="1" eb="2">
      <t>ビ</t>
    </rPh>
    <rPh sb="3" eb="4">
      <t>ネ</t>
    </rPh>
    <phoneticPr fontId="5"/>
  </si>
  <si>
    <r>
      <rPr>
        <sz val="11"/>
        <color indexed="8"/>
        <rFont val="ＭＳ Ｐ明朝"/>
        <family val="1"/>
        <charset val="128"/>
      </rPr>
      <t xml:space="preserve"> 周 南</t>
    </r>
    <r>
      <rPr>
        <sz val="11"/>
        <rFont val="ＭＳ Ｐ明朝"/>
        <family val="1"/>
        <charset val="128"/>
      </rPr>
      <t xml:space="preserve"> 市</t>
    </r>
    <rPh sb="1" eb="2">
      <t>シュウ</t>
    </rPh>
    <rPh sb="3" eb="4">
      <t>ミナミ</t>
    </rPh>
    <phoneticPr fontId="5"/>
  </si>
  <si>
    <r>
      <rPr>
        <sz val="11"/>
        <color indexed="8"/>
        <rFont val="ＭＳ Ｐ明朝"/>
        <family val="1"/>
        <charset val="128"/>
      </rPr>
      <t xml:space="preserve"> 周防大島</t>
    </r>
    <r>
      <rPr>
        <sz val="11"/>
        <rFont val="ＭＳ Ｐ明朝"/>
        <family val="1"/>
        <charset val="128"/>
      </rPr>
      <t>町</t>
    </r>
    <rPh sb="1" eb="3">
      <t>スオウ</t>
    </rPh>
    <rPh sb="3" eb="5">
      <t>オオシマ</t>
    </rPh>
    <phoneticPr fontId="5"/>
  </si>
  <si>
    <r>
      <rPr>
        <sz val="11"/>
        <color indexed="8"/>
        <rFont val="ＭＳ Ｐ明朝"/>
        <family val="1"/>
        <charset val="128"/>
      </rPr>
      <t xml:space="preserve"> 和 木</t>
    </r>
    <r>
      <rPr>
        <sz val="11"/>
        <rFont val="ＭＳ Ｐ明朝"/>
        <family val="1"/>
        <charset val="128"/>
      </rPr>
      <t xml:space="preserve"> 町</t>
    </r>
    <rPh sb="1" eb="2">
      <t>ワ</t>
    </rPh>
    <rPh sb="3" eb="4">
      <t>キ</t>
    </rPh>
    <phoneticPr fontId="5"/>
  </si>
  <si>
    <t xml:space="preserve"> 上 関 町</t>
    <rPh sb="1" eb="2">
      <t>ウエ</t>
    </rPh>
    <rPh sb="3" eb="4">
      <t>セキ</t>
    </rPh>
    <rPh sb="5" eb="6">
      <t>チョウ</t>
    </rPh>
    <phoneticPr fontId="5"/>
  </si>
  <si>
    <t xml:space="preserve"> 田布施町</t>
    <rPh sb="1" eb="4">
      <t>タブセ</t>
    </rPh>
    <phoneticPr fontId="5"/>
  </si>
  <si>
    <t xml:space="preserve"> 平 生 町</t>
    <rPh sb="1" eb="2">
      <t>ヒラ</t>
    </rPh>
    <rPh sb="3" eb="4">
      <t>ショウ</t>
    </rPh>
    <phoneticPr fontId="5"/>
  </si>
  <si>
    <t xml:space="preserve"> 阿 武 町</t>
    <rPh sb="1" eb="2">
      <t>オク</t>
    </rPh>
    <rPh sb="3" eb="4">
      <t>タケ</t>
    </rPh>
    <phoneticPr fontId="5"/>
  </si>
  <si>
    <t>　</t>
  </si>
  <si>
    <t>（６）　中学校</t>
    <phoneticPr fontId="5"/>
  </si>
  <si>
    <t>年    度</t>
  </si>
  <si>
    <t>学        級        数</t>
    <phoneticPr fontId="5"/>
  </si>
  <si>
    <t>生</t>
    <rPh sb="0" eb="1">
      <t>セイ</t>
    </rPh>
    <phoneticPr fontId="5"/>
  </si>
  <si>
    <t>徒</t>
    <rPh sb="0" eb="1">
      <t>ト</t>
    </rPh>
    <phoneticPr fontId="5"/>
  </si>
  <si>
    <r>
      <rPr>
        <sz val="11"/>
        <color indexed="8"/>
        <rFont val="ＭＳ Ｐ明朝"/>
        <family val="1"/>
        <charset val="128"/>
      </rPr>
      <t>光 　　</t>
    </r>
    <r>
      <rPr>
        <sz val="11"/>
        <rFont val="ＭＳ Ｐ明朝"/>
        <family val="1"/>
        <charset val="128"/>
      </rPr>
      <t>市</t>
    </r>
    <rPh sb="0" eb="1">
      <t>ヒカリ</t>
    </rPh>
    <phoneticPr fontId="5"/>
  </si>
  <si>
    <r>
      <rPr>
        <sz val="11"/>
        <color indexed="8"/>
        <rFont val="ＭＳ Ｐ明朝"/>
        <family val="1"/>
        <charset val="128"/>
      </rPr>
      <t xml:space="preserve">長 門 </t>
    </r>
    <r>
      <rPr>
        <sz val="11"/>
        <rFont val="ＭＳ Ｐ明朝"/>
        <family val="1"/>
        <charset val="128"/>
      </rPr>
      <t>市</t>
    </r>
    <rPh sb="0" eb="1">
      <t>チョウ</t>
    </rPh>
    <rPh sb="2" eb="3">
      <t>モン</t>
    </rPh>
    <rPh sb="4" eb="5">
      <t>シ</t>
    </rPh>
    <phoneticPr fontId="5"/>
  </si>
  <si>
    <r>
      <rPr>
        <sz val="11"/>
        <color indexed="8"/>
        <rFont val="ＭＳ Ｐ明朝"/>
        <family val="1"/>
        <charset val="128"/>
      </rPr>
      <t xml:space="preserve">柳 井 </t>
    </r>
    <r>
      <rPr>
        <sz val="11"/>
        <rFont val="ＭＳ Ｐ明朝"/>
        <family val="1"/>
        <charset val="128"/>
      </rPr>
      <t>市</t>
    </r>
    <rPh sb="0" eb="1">
      <t>ヤナギ</t>
    </rPh>
    <rPh sb="2" eb="3">
      <t>セイ</t>
    </rPh>
    <rPh sb="4" eb="5">
      <t>シ</t>
    </rPh>
    <phoneticPr fontId="5"/>
  </si>
  <si>
    <r>
      <rPr>
        <sz val="11"/>
        <color indexed="8"/>
        <rFont val="ＭＳ Ｐ明朝"/>
        <family val="1"/>
        <charset val="128"/>
      </rPr>
      <t>美 祢</t>
    </r>
    <r>
      <rPr>
        <sz val="11"/>
        <rFont val="ＭＳ Ｐ明朝"/>
        <family val="1"/>
        <charset val="128"/>
      </rPr>
      <t xml:space="preserve"> 市</t>
    </r>
    <rPh sb="0" eb="1">
      <t>ビ</t>
    </rPh>
    <rPh sb="2" eb="3">
      <t>ネ</t>
    </rPh>
    <phoneticPr fontId="5"/>
  </si>
  <si>
    <r>
      <rPr>
        <sz val="11"/>
        <color indexed="8"/>
        <rFont val="ＭＳ Ｐ明朝"/>
        <family val="1"/>
        <charset val="128"/>
      </rPr>
      <t>周 南</t>
    </r>
    <r>
      <rPr>
        <sz val="11"/>
        <rFont val="ＭＳ Ｐ明朝"/>
        <family val="1"/>
        <charset val="128"/>
      </rPr>
      <t xml:space="preserve"> 市</t>
    </r>
    <rPh sb="0" eb="1">
      <t>シュウ</t>
    </rPh>
    <rPh sb="2" eb="3">
      <t>ミナミ</t>
    </rPh>
    <phoneticPr fontId="5"/>
  </si>
  <si>
    <t>山陽小野田市</t>
    <rPh sb="0" eb="2">
      <t>サンヨウ</t>
    </rPh>
    <rPh sb="2" eb="5">
      <t>オノダ</t>
    </rPh>
    <rPh sb="5" eb="6">
      <t>シ</t>
    </rPh>
    <phoneticPr fontId="5"/>
  </si>
  <si>
    <r>
      <rPr>
        <sz val="11"/>
        <color indexed="8"/>
        <rFont val="ＭＳ Ｐ明朝"/>
        <family val="1"/>
        <charset val="128"/>
      </rPr>
      <t>周防大島</t>
    </r>
    <r>
      <rPr>
        <sz val="11"/>
        <rFont val="ＭＳ Ｐ明朝"/>
        <family val="1"/>
        <charset val="128"/>
      </rPr>
      <t>町</t>
    </r>
    <rPh sb="0" eb="2">
      <t>スオウ</t>
    </rPh>
    <rPh sb="2" eb="4">
      <t>オオシマ</t>
    </rPh>
    <phoneticPr fontId="5"/>
  </si>
  <si>
    <r>
      <rPr>
        <sz val="11"/>
        <color indexed="8"/>
        <rFont val="ＭＳ Ｐ明朝"/>
        <family val="1"/>
        <charset val="128"/>
      </rPr>
      <t>和 木</t>
    </r>
    <r>
      <rPr>
        <sz val="11"/>
        <rFont val="ＭＳ Ｐ明朝"/>
        <family val="1"/>
        <charset val="128"/>
      </rPr>
      <t xml:space="preserve"> 町</t>
    </r>
    <rPh sb="0" eb="1">
      <t>ワ</t>
    </rPh>
    <rPh sb="2" eb="3">
      <t>キ</t>
    </rPh>
    <phoneticPr fontId="5"/>
  </si>
  <si>
    <t>上 関 町</t>
    <rPh sb="0" eb="1">
      <t>ウエ</t>
    </rPh>
    <rPh sb="2" eb="3">
      <t>セキ</t>
    </rPh>
    <rPh sb="4" eb="5">
      <t>チョウ</t>
    </rPh>
    <phoneticPr fontId="5"/>
  </si>
  <si>
    <r>
      <rPr>
        <sz val="11"/>
        <color indexed="8"/>
        <rFont val="ＭＳ Ｐ明朝"/>
        <family val="1"/>
        <charset val="128"/>
      </rPr>
      <t>田布施</t>
    </r>
    <r>
      <rPr>
        <sz val="11"/>
        <rFont val="ＭＳ Ｐ明朝"/>
        <family val="1"/>
        <charset val="128"/>
      </rPr>
      <t>町</t>
    </r>
    <rPh sb="0" eb="3">
      <t>タブセ</t>
    </rPh>
    <phoneticPr fontId="5"/>
  </si>
  <si>
    <r>
      <rPr>
        <sz val="11"/>
        <color indexed="8"/>
        <rFont val="ＭＳ Ｐ明朝"/>
        <family val="1"/>
        <charset val="128"/>
      </rPr>
      <t>平 生</t>
    </r>
    <r>
      <rPr>
        <sz val="11"/>
        <rFont val="ＭＳ Ｐ明朝"/>
        <family val="1"/>
        <charset val="128"/>
      </rPr>
      <t xml:space="preserve"> 町</t>
    </r>
    <rPh sb="0" eb="1">
      <t>ヒラ</t>
    </rPh>
    <rPh sb="2" eb="3">
      <t>ショウ</t>
    </rPh>
    <phoneticPr fontId="5"/>
  </si>
  <si>
    <r>
      <rPr>
        <sz val="11"/>
        <color indexed="8"/>
        <rFont val="ＭＳ Ｐ明朝"/>
        <family val="1"/>
        <charset val="128"/>
      </rPr>
      <t>阿 武</t>
    </r>
    <r>
      <rPr>
        <sz val="11"/>
        <rFont val="ＭＳ Ｐ明朝"/>
        <family val="1"/>
        <charset val="128"/>
      </rPr>
      <t xml:space="preserve"> 町</t>
    </r>
    <rPh sb="0" eb="1">
      <t>オク</t>
    </rPh>
    <rPh sb="2" eb="3">
      <t>タケ</t>
    </rPh>
    <phoneticPr fontId="5"/>
  </si>
  <si>
    <t>（７）　高等学校（全日制・定時制）</t>
    <rPh sb="9" eb="10">
      <t>ゼン</t>
    </rPh>
    <rPh sb="10" eb="11">
      <t>ヒ</t>
    </rPh>
    <rPh sb="11" eb="12">
      <t>セイ</t>
    </rPh>
    <rPh sb="13" eb="14">
      <t>サダム</t>
    </rPh>
    <rPh sb="14" eb="15">
      <t>ジ</t>
    </rPh>
    <rPh sb="15" eb="16">
      <t>セイ</t>
    </rPh>
    <phoneticPr fontId="5"/>
  </si>
  <si>
    <t>区    分</t>
  </si>
  <si>
    <t>公　　立</t>
    <rPh sb="0" eb="1">
      <t>コウ</t>
    </rPh>
    <rPh sb="3" eb="4">
      <t>タテ</t>
    </rPh>
    <phoneticPr fontId="5"/>
  </si>
  <si>
    <t>私    立</t>
  </si>
  <si>
    <t>　　　男</t>
    <rPh sb="3" eb="4">
      <t>オトコ</t>
    </rPh>
    <phoneticPr fontId="5"/>
  </si>
  <si>
    <t>　　　女</t>
    <rPh sb="3" eb="4">
      <t>オンナ</t>
    </rPh>
    <phoneticPr fontId="5"/>
  </si>
  <si>
    <t>　職　員　数</t>
    <rPh sb="1" eb="2">
      <t>ショク</t>
    </rPh>
    <phoneticPr fontId="5"/>
  </si>
  <si>
    <t>　生　徒　数</t>
    <rPh sb="1" eb="2">
      <t>ショウ</t>
    </rPh>
    <rPh sb="3" eb="4">
      <t>ト</t>
    </rPh>
    <phoneticPr fontId="5"/>
  </si>
  <si>
    <t>　　男</t>
    <rPh sb="2" eb="3">
      <t>オトコ</t>
    </rPh>
    <phoneticPr fontId="5"/>
  </si>
  <si>
    <t>　　女</t>
    <rPh sb="2" eb="3">
      <t>オンナ</t>
    </rPh>
    <phoneticPr fontId="5"/>
  </si>
  <si>
    <t>　　本　　科</t>
    <rPh sb="2" eb="3">
      <t>ホン</t>
    </rPh>
    <phoneticPr fontId="5"/>
  </si>
  <si>
    <t>　　　１ 学 年</t>
    <phoneticPr fontId="5"/>
  </si>
  <si>
    <t>　　　２ 学 年</t>
    <phoneticPr fontId="5"/>
  </si>
  <si>
    <t>　　　３ 学 年</t>
    <phoneticPr fontId="5"/>
  </si>
  <si>
    <t>　　　４ 学 年</t>
  </si>
  <si>
    <t>　　専 攻 科</t>
    <phoneticPr fontId="5"/>
  </si>
  <si>
    <t>　本科学科別生徒数</t>
    <rPh sb="1" eb="3">
      <t>ホンカ</t>
    </rPh>
    <rPh sb="3" eb="5">
      <t>ガッカ</t>
    </rPh>
    <rPh sb="5" eb="6">
      <t>ベツ</t>
    </rPh>
    <phoneticPr fontId="5"/>
  </si>
  <si>
    <t>　　普　　通</t>
    <phoneticPr fontId="5"/>
  </si>
  <si>
    <t>　　農　　業</t>
    <phoneticPr fontId="5"/>
  </si>
  <si>
    <t>　　工　　業</t>
    <phoneticPr fontId="5"/>
  </si>
  <si>
    <t>　　商　　業</t>
    <phoneticPr fontId="5"/>
  </si>
  <si>
    <t>　　水　　産</t>
    <phoneticPr fontId="5"/>
  </si>
  <si>
    <t>　　家　　庭</t>
    <phoneticPr fontId="5"/>
  </si>
  <si>
    <t>　　看　　護</t>
    <phoneticPr fontId="5"/>
  </si>
  <si>
    <t>　　福　　祉</t>
    <phoneticPr fontId="5"/>
  </si>
  <si>
    <t>　　そ の 他</t>
    <rPh sb="6" eb="7">
      <t>タ</t>
    </rPh>
    <phoneticPr fontId="5"/>
  </si>
  <si>
    <t>　　総　　合</t>
    <rPh sb="2" eb="3">
      <t>ソウ</t>
    </rPh>
    <rPh sb="5" eb="6">
      <t>ゴウ</t>
    </rPh>
    <phoneticPr fontId="5"/>
  </si>
  <si>
    <t>　　</t>
  </si>
  <si>
    <r>
      <t xml:space="preserve">　本科卒業者数 </t>
    </r>
    <r>
      <rPr>
        <sz val="11"/>
        <rFont val="ＭＳ Ｐゴシック"/>
        <family val="3"/>
        <charset val="128"/>
      </rPr>
      <t>1)</t>
    </r>
    <phoneticPr fontId="5"/>
  </si>
  <si>
    <t>　　女</t>
    <phoneticPr fontId="5"/>
  </si>
  <si>
    <t>　　普  通　　男</t>
    <phoneticPr fontId="5"/>
  </si>
  <si>
    <t>　　　　　  　　女</t>
    <phoneticPr fontId="5"/>
  </si>
  <si>
    <t>　　農　業　　男</t>
    <phoneticPr fontId="5"/>
  </si>
  <si>
    <t>　　工　業　　男</t>
    <phoneticPr fontId="5"/>
  </si>
  <si>
    <t>　　商　業　　男</t>
    <phoneticPr fontId="5"/>
  </si>
  <si>
    <t>　　水　産　　男</t>
    <phoneticPr fontId="5"/>
  </si>
  <si>
    <t>　　家　庭　　男</t>
    <phoneticPr fontId="5"/>
  </si>
  <si>
    <t>　　看　護　　男</t>
    <phoneticPr fontId="5"/>
  </si>
  <si>
    <t>　　福　祉　　男</t>
    <rPh sb="2" eb="3">
      <t>フク</t>
    </rPh>
    <rPh sb="4" eb="5">
      <t>シ</t>
    </rPh>
    <phoneticPr fontId="5"/>
  </si>
  <si>
    <t>　　その他   男</t>
    <rPh sb="4" eb="5">
      <t>タ</t>
    </rPh>
    <phoneticPr fontId="5"/>
  </si>
  <si>
    <t>　　総　合　　男</t>
    <rPh sb="2" eb="3">
      <t>ソウ</t>
    </rPh>
    <rPh sb="4" eb="5">
      <t>ゴウ</t>
    </rPh>
    <phoneticPr fontId="5"/>
  </si>
  <si>
    <t>注　1）前年度間の卒業者数である。</t>
    <phoneticPr fontId="5"/>
  </si>
  <si>
    <t>　　（８）　特別支援学校</t>
    <rPh sb="6" eb="7">
      <t>トク</t>
    </rPh>
    <rPh sb="7" eb="8">
      <t>ベツ</t>
    </rPh>
    <rPh sb="8" eb="9">
      <t>ササ</t>
    </rPh>
    <rPh sb="9" eb="10">
      <t>エン</t>
    </rPh>
    <rPh sb="10" eb="11">
      <t>ガク</t>
    </rPh>
    <rPh sb="11" eb="12">
      <t>コウ</t>
    </rPh>
    <phoneticPr fontId="5"/>
  </si>
  <si>
    <t>学級数</t>
  </si>
  <si>
    <t>在              学              者              数</t>
  </si>
  <si>
    <t>職員数
（本務者）</t>
    <rPh sb="5" eb="7">
      <t>ホンム</t>
    </rPh>
    <rPh sb="7" eb="8">
      <t>シャ</t>
    </rPh>
    <phoneticPr fontId="5"/>
  </si>
  <si>
    <t>幼稚部</t>
  </si>
  <si>
    <t>小学部</t>
  </si>
  <si>
    <t>中学部</t>
  </si>
  <si>
    <t>高等部</t>
  </si>
  <si>
    <t>本務者</t>
  </si>
  <si>
    <t>兼務者</t>
  </si>
  <si>
    <t>平成29年度</t>
    <rPh sb="0" eb="2">
      <t>ヘイセイ</t>
    </rPh>
    <rPh sb="4" eb="6">
      <t>ネンド</t>
    </rPh>
    <phoneticPr fontId="5"/>
  </si>
  <si>
    <t xml:space="preserve">（９）　特別支援学級 </t>
    <rPh sb="4" eb="5">
      <t>トク</t>
    </rPh>
    <rPh sb="5" eb="6">
      <t>ベツ</t>
    </rPh>
    <rPh sb="6" eb="7">
      <t>ササ</t>
    </rPh>
    <rPh sb="7" eb="8">
      <t>エン</t>
    </rPh>
    <rPh sb="8" eb="9">
      <t>ガク</t>
    </rPh>
    <rPh sb="9" eb="10">
      <t>キュウ</t>
    </rPh>
    <phoneticPr fontId="5"/>
  </si>
  <si>
    <t>年度、学級種類</t>
    <rPh sb="3" eb="5">
      <t>ガッキュウ</t>
    </rPh>
    <rPh sb="5" eb="7">
      <t>シュルイ</t>
    </rPh>
    <phoneticPr fontId="5"/>
  </si>
  <si>
    <t>小     学     校</t>
  </si>
  <si>
    <t>中     学     校</t>
  </si>
  <si>
    <t>学  級  数</t>
  </si>
  <si>
    <t>児童生徒数</t>
  </si>
  <si>
    <t>児  童  数</t>
  </si>
  <si>
    <t>生  徒  数</t>
  </si>
  <si>
    <t>知的障害</t>
    <rPh sb="0" eb="1">
      <t>チ</t>
    </rPh>
    <rPh sb="1" eb="2">
      <t>テキ</t>
    </rPh>
    <rPh sb="2" eb="4">
      <t>ショウガイ</t>
    </rPh>
    <phoneticPr fontId="5"/>
  </si>
  <si>
    <t>病弱・身体虚弱</t>
  </si>
  <si>
    <t>弱　視</t>
    <rPh sb="0" eb="1">
      <t>ヨワ</t>
    </rPh>
    <rPh sb="2" eb="3">
      <t>シ</t>
    </rPh>
    <phoneticPr fontId="5"/>
  </si>
  <si>
    <t>自閉症・情緒障害</t>
    <rPh sb="0" eb="3">
      <t>ジヘイショウ</t>
    </rPh>
    <phoneticPr fontId="5"/>
  </si>
  <si>
    <t>（１０）　専修学校</t>
    <phoneticPr fontId="5"/>
  </si>
  <si>
    <t>年  度、学　科</t>
    <rPh sb="5" eb="6">
      <t>ガク</t>
    </rPh>
    <rPh sb="7" eb="8">
      <t>カ</t>
    </rPh>
    <phoneticPr fontId="5"/>
  </si>
  <si>
    <t>学 科 数</t>
  </si>
  <si>
    <t>生　　　徒　　　数</t>
    <rPh sb="4" eb="5">
      <t>ト</t>
    </rPh>
    <rPh sb="8" eb="9">
      <t>スウ</t>
    </rPh>
    <phoneticPr fontId="5"/>
  </si>
  <si>
    <t>学　　科</t>
    <rPh sb="0" eb="1">
      <t>ガク</t>
    </rPh>
    <rPh sb="3" eb="4">
      <t>カ</t>
    </rPh>
    <phoneticPr fontId="5"/>
  </si>
  <si>
    <t>歯科衛生</t>
    <rPh sb="2" eb="3">
      <t>マモル</t>
    </rPh>
    <rPh sb="3" eb="4">
      <t>ウ</t>
    </rPh>
    <phoneticPr fontId="5"/>
  </si>
  <si>
    <t>理学・作業療法</t>
    <rPh sb="0" eb="1">
      <t>リ</t>
    </rPh>
    <rPh sb="1" eb="2">
      <t>ガク</t>
    </rPh>
    <rPh sb="3" eb="5">
      <t>サギョウ</t>
    </rPh>
    <rPh sb="5" eb="7">
      <t>リョウホウ</t>
    </rPh>
    <phoneticPr fontId="5"/>
  </si>
  <si>
    <t>調     理</t>
    <phoneticPr fontId="5"/>
  </si>
  <si>
    <t>国      立</t>
    <phoneticPr fontId="5"/>
  </si>
  <si>
    <t>理     容</t>
    <phoneticPr fontId="5"/>
  </si>
  <si>
    <t>公      立</t>
    <phoneticPr fontId="5"/>
  </si>
  <si>
    <t>製菓･製パン</t>
    <rPh sb="0" eb="2">
      <t>セイカ</t>
    </rPh>
    <rPh sb="3" eb="4">
      <t>セイ</t>
    </rPh>
    <phoneticPr fontId="5"/>
  </si>
  <si>
    <t>保育士養成</t>
    <rPh sb="0" eb="3">
      <t>ホイクシ</t>
    </rPh>
    <rPh sb="3" eb="5">
      <t>ヨウセイ</t>
    </rPh>
    <phoneticPr fontId="5"/>
  </si>
  <si>
    <t>介護福祉</t>
    <rPh sb="0" eb="1">
      <t>カイ</t>
    </rPh>
    <rPh sb="1" eb="2">
      <t>ゴ</t>
    </rPh>
    <phoneticPr fontId="5"/>
  </si>
  <si>
    <t>准 看 護</t>
    <rPh sb="0" eb="1">
      <t>ジュン</t>
    </rPh>
    <rPh sb="2" eb="3">
      <t>ミ</t>
    </rPh>
    <rPh sb="4" eb="5">
      <t>ユズル</t>
    </rPh>
    <phoneticPr fontId="5"/>
  </si>
  <si>
    <t>経理・簿記</t>
    <rPh sb="0" eb="1">
      <t>キョウ</t>
    </rPh>
    <rPh sb="1" eb="2">
      <t>リ</t>
    </rPh>
    <rPh sb="3" eb="4">
      <t>ボ</t>
    </rPh>
    <rPh sb="4" eb="5">
      <t>キ</t>
    </rPh>
    <phoneticPr fontId="5"/>
  </si>
  <si>
    <t>旅　　 行</t>
    <rPh sb="0" eb="1">
      <t>タビ</t>
    </rPh>
    <rPh sb="4" eb="5">
      <t>ギョウ</t>
    </rPh>
    <phoneticPr fontId="5"/>
  </si>
  <si>
    <t>情     報</t>
    <rPh sb="0" eb="1">
      <t>ジョウ</t>
    </rPh>
    <rPh sb="6" eb="7">
      <t>ホウ</t>
    </rPh>
    <phoneticPr fontId="5"/>
  </si>
  <si>
    <t>ビジネス</t>
  </si>
  <si>
    <t>その他（商業実務）</t>
    <rPh sb="2" eb="3">
      <t>タ</t>
    </rPh>
    <rPh sb="4" eb="6">
      <t>ショウギョウ</t>
    </rPh>
    <rPh sb="6" eb="8">
      <t>ジツム</t>
    </rPh>
    <phoneticPr fontId="5"/>
  </si>
  <si>
    <t>和 洋 裁</t>
  </si>
  <si>
    <t>商     業</t>
    <rPh sb="0" eb="1">
      <t>ショウ</t>
    </rPh>
    <rPh sb="6" eb="7">
      <t>ギョウ</t>
    </rPh>
    <phoneticPr fontId="5"/>
  </si>
  <si>
    <t>デザイン</t>
  </si>
  <si>
    <t>動     物</t>
    <rPh sb="0" eb="1">
      <t>ドウ</t>
    </rPh>
    <rPh sb="6" eb="7">
      <t>ブツ</t>
    </rPh>
    <phoneticPr fontId="5"/>
  </si>
  <si>
    <t>和 洋 裁</t>
    <rPh sb="0" eb="1">
      <t>ワ</t>
    </rPh>
    <rPh sb="2" eb="3">
      <t>ヨウ</t>
    </rPh>
    <rPh sb="4" eb="5">
      <t>サイ</t>
    </rPh>
    <phoneticPr fontId="5"/>
  </si>
  <si>
    <t>法律行政</t>
    <rPh sb="0" eb="1">
      <t>ホウ</t>
    </rPh>
    <rPh sb="1" eb="2">
      <t>リツ</t>
    </rPh>
    <rPh sb="2" eb="3">
      <t>ギョウ</t>
    </rPh>
    <rPh sb="3" eb="4">
      <t>セイ</t>
    </rPh>
    <phoneticPr fontId="5"/>
  </si>
  <si>
    <t>その他（文化・教養）</t>
    <rPh sb="4" eb="6">
      <t>ブンカ</t>
    </rPh>
    <rPh sb="7" eb="9">
      <t>キョウヨウ</t>
    </rPh>
    <phoneticPr fontId="5"/>
  </si>
  <si>
    <t>農     業</t>
    <rPh sb="0" eb="1">
      <t>ノウ</t>
    </rPh>
    <rPh sb="6" eb="7">
      <t>ギョウ</t>
    </rPh>
    <phoneticPr fontId="5"/>
  </si>
  <si>
    <t>　 受験･補習</t>
    <rPh sb="5" eb="7">
      <t>ホシュウ</t>
    </rPh>
    <phoneticPr fontId="5"/>
  </si>
  <si>
    <t>看     護</t>
  </si>
  <si>
    <t>動　　　物</t>
    <rPh sb="0" eb="1">
      <t>ドウ</t>
    </rPh>
    <rPh sb="4" eb="5">
      <t>モノ</t>
    </rPh>
    <phoneticPr fontId="5"/>
  </si>
  <si>
    <t>（１１）　各種学校</t>
    <phoneticPr fontId="5"/>
  </si>
  <si>
    <t>年度、設置者</t>
    <rPh sb="3" eb="6">
      <t>セッチシャ</t>
    </rPh>
    <phoneticPr fontId="5"/>
  </si>
  <si>
    <t>課 程 数</t>
  </si>
  <si>
    <t>課      程</t>
    <phoneticPr fontId="5"/>
  </si>
  <si>
    <t>予 備 校</t>
  </si>
  <si>
    <t>自動車操縦</t>
  </si>
  <si>
    <t>外国人学校</t>
  </si>
  <si>
    <t>（１２）　不就学学齢児童生徒数</t>
    <phoneticPr fontId="5"/>
  </si>
  <si>
    <t>学　　齢　　児　　童</t>
    <rPh sb="0" eb="1">
      <t>ガク</t>
    </rPh>
    <rPh sb="3" eb="4">
      <t>ヨワイ</t>
    </rPh>
    <rPh sb="6" eb="7">
      <t>ジ</t>
    </rPh>
    <rPh sb="9" eb="10">
      <t>ワラベ</t>
    </rPh>
    <phoneticPr fontId="5"/>
  </si>
  <si>
    <t>学　　齢　　生　　徒</t>
    <rPh sb="0" eb="1">
      <t>ガク</t>
    </rPh>
    <rPh sb="3" eb="4">
      <t>ヨワイ</t>
    </rPh>
    <rPh sb="6" eb="7">
      <t>ショウ</t>
    </rPh>
    <rPh sb="9" eb="10">
      <t>ト</t>
    </rPh>
    <phoneticPr fontId="5"/>
  </si>
  <si>
    <t>区                 分</t>
  </si>
  <si>
    <t>6歳</t>
  </si>
  <si>
    <t>7</t>
  </si>
  <si>
    <t>8</t>
  </si>
  <si>
    <t>9</t>
  </si>
  <si>
    <t>10</t>
  </si>
  <si>
    <t>11</t>
  </si>
  <si>
    <t>12歳</t>
  </si>
  <si>
    <t>13</t>
  </si>
  <si>
    <t>14</t>
  </si>
  <si>
    <t>就     学     免     除     者</t>
  </si>
  <si>
    <t>病 弱  ・  発 育 不 完 全</t>
    <rPh sb="8" eb="9">
      <t>ハッ</t>
    </rPh>
    <rPh sb="10" eb="11">
      <t>イク</t>
    </rPh>
    <rPh sb="12" eb="13">
      <t>フ</t>
    </rPh>
    <rPh sb="14" eb="15">
      <t>カン</t>
    </rPh>
    <rPh sb="16" eb="17">
      <t>ゼン</t>
    </rPh>
    <phoneticPr fontId="5"/>
  </si>
  <si>
    <t>児童自立支援施設又は
少 年 院 に い る た め</t>
    <rPh sb="0" eb="2">
      <t>ジドウ</t>
    </rPh>
    <rPh sb="2" eb="4">
      <t>ジリツ</t>
    </rPh>
    <rPh sb="4" eb="6">
      <t>シエン</t>
    </rPh>
    <rPh sb="6" eb="8">
      <t>シセツ</t>
    </rPh>
    <rPh sb="8" eb="9">
      <t>マタ</t>
    </rPh>
    <rPh sb="11" eb="12">
      <t>ショウ</t>
    </rPh>
    <rPh sb="13" eb="14">
      <t>ネン</t>
    </rPh>
    <rPh sb="15" eb="16">
      <t>イン</t>
    </rPh>
    <phoneticPr fontId="5"/>
  </si>
  <si>
    <t>重　国　籍　の　た　め</t>
    <rPh sb="0" eb="1">
      <t>ジュウ</t>
    </rPh>
    <rPh sb="2" eb="3">
      <t>クニ</t>
    </rPh>
    <rPh sb="4" eb="5">
      <t>セキ</t>
    </rPh>
    <phoneticPr fontId="5"/>
  </si>
  <si>
    <t>そ　　　の　　　他</t>
    <rPh sb="8" eb="9">
      <t>タ</t>
    </rPh>
    <phoneticPr fontId="5"/>
  </si>
  <si>
    <t>就     学     猶     予     者</t>
  </si>
  <si>
    <t>　                                      この表は，各年度とも3月卒業者について，翌年度5月1日現在の状況を調査したものである。</t>
    <rPh sb="46" eb="47">
      <t>ド</t>
    </rPh>
    <rPh sb="59" eb="62">
      <t>ヨクネンド</t>
    </rPh>
    <phoneticPr fontId="5"/>
  </si>
  <si>
    <t>区               分</t>
  </si>
  <si>
    <t>30（31年3月）</t>
    <rPh sb="5" eb="6">
      <t>ネン</t>
    </rPh>
    <rPh sb="7" eb="8">
      <t>ガツ</t>
    </rPh>
    <phoneticPr fontId="5"/>
  </si>
  <si>
    <t>通　　信　　制</t>
    <rPh sb="0" eb="1">
      <t>ツウ</t>
    </rPh>
    <rPh sb="3" eb="4">
      <t>シン</t>
    </rPh>
    <phoneticPr fontId="5"/>
  </si>
  <si>
    <t>中等教育学校後期課程（本科）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1" eb="13">
      <t>ホンカ</t>
    </rPh>
    <phoneticPr fontId="5"/>
  </si>
  <si>
    <t>特別支援学校高等部(本科)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phoneticPr fontId="5"/>
  </si>
  <si>
    <t xml:space="preserve"> 就     職     者     等</t>
    <rPh sb="19" eb="20">
      <t>ナド</t>
    </rPh>
    <phoneticPr fontId="5"/>
  </si>
  <si>
    <t xml:space="preserve"> 上　記　以　外　の  者</t>
    <rPh sb="1" eb="2">
      <t>ジョウ</t>
    </rPh>
    <rPh sb="3" eb="4">
      <t>キ</t>
    </rPh>
    <rPh sb="5" eb="6">
      <t>イ</t>
    </rPh>
    <rPh sb="7" eb="8">
      <t>ソト</t>
    </rPh>
    <rPh sb="12" eb="13">
      <t>モノ</t>
    </rPh>
    <phoneticPr fontId="5"/>
  </si>
  <si>
    <t xml:space="preserve"> 不　詳　・　死　亡　の　者</t>
    <rPh sb="1" eb="2">
      <t>フ</t>
    </rPh>
    <rPh sb="3" eb="4">
      <t>ショウ</t>
    </rPh>
    <rPh sb="7" eb="8">
      <t>シ</t>
    </rPh>
    <rPh sb="9" eb="10">
      <t>ボウ</t>
    </rPh>
    <rPh sb="13" eb="14">
      <t>シャ</t>
    </rPh>
    <phoneticPr fontId="5"/>
  </si>
  <si>
    <t>産  業  別  就  職  者  数</t>
  </si>
  <si>
    <t>（１４）　高等学校卒業後の状況</t>
    <phoneticPr fontId="5"/>
  </si>
  <si>
    <t>この表は，各年度とも3月に全日制・定時制の本科を卒業した者について，翌年度5月1日現在の状況を調査したものである。</t>
    <rPh sb="7" eb="8">
      <t>ド</t>
    </rPh>
    <rPh sb="13" eb="16">
      <t>ゼンニチセイ</t>
    </rPh>
    <rPh sb="17" eb="20">
      <t>テイジセイ</t>
    </rPh>
    <rPh sb="21" eb="23">
      <t>ホンカ</t>
    </rPh>
    <rPh sb="34" eb="37">
      <t>ヨクネンド</t>
    </rPh>
    <phoneticPr fontId="5"/>
  </si>
  <si>
    <t>平　　成</t>
    <rPh sb="0" eb="1">
      <t>ヒラ</t>
    </rPh>
    <rPh sb="3" eb="4">
      <t>シゲル</t>
    </rPh>
    <phoneticPr fontId="5"/>
  </si>
  <si>
    <t>性　　別</t>
    <rPh sb="0" eb="1">
      <t>セイ</t>
    </rPh>
    <rPh sb="3" eb="4">
      <t>ベツ</t>
    </rPh>
    <phoneticPr fontId="5"/>
  </si>
  <si>
    <t>学　　　　　　　　　科　　　　　　　　　別</t>
    <rPh sb="0" eb="1">
      <t>ガク</t>
    </rPh>
    <rPh sb="10" eb="11">
      <t>カ</t>
    </rPh>
    <rPh sb="20" eb="21">
      <t>ベツ</t>
    </rPh>
    <phoneticPr fontId="5"/>
  </si>
  <si>
    <t>普通</t>
  </si>
  <si>
    <t>農業</t>
  </si>
  <si>
    <t>工業</t>
  </si>
  <si>
    <t>商業</t>
  </si>
  <si>
    <t>水産</t>
  </si>
  <si>
    <t>家庭</t>
  </si>
  <si>
    <t>看護</t>
  </si>
  <si>
    <t>福祉</t>
    <rPh sb="0" eb="2">
      <t>フクシ</t>
    </rPh>
    <phoneticPr fontId="5"/>
  </si>
  <si>
    <t>その他</t>
    <rPh sb="2" eb="3">
      <t>タ</t>
    </rPh>
    <phoneticPr fontId="5"/>
  </si>
  <si>
    <t>総合</t>
    <rPh sb="0" eb="2">
      <t>ソウゴウ</t>
    </rPh>
    <phoneticPr fontId="5"/>
  </si>
  <si>
    <t>大　学（学　部）</t>
    <phoneticPr fontId="5"/>
  </si>
  <si>
    <t>短期大学（本科）</t>
    <phoneticPr fontId="5"/>
  </si>
  <si>
    <t>大学・短期大学の通信教育部及び
放送大学</t>
    <phoneticPr fontId="5"/>
  </si>
  <si>
    <t>高等学校（専攻科）</t>
    <phoneticPr fontId="5"/>
  </si>
  <si>
    <t>特別支援学校高等部（専攻科）</t>
    <rPh sb="0" eb="2">
      <t>トクベツ</t>
    </rPh>
    <rPh sb="2" eb="4">
      <t>シエン</t>
    </rPh>
    <phoneticPr fontId="5"/>
  </si>
  <si>
    <t xml:space="preserve"> 不　詳　・　死　亡　の　者</t>
    <rPh sb="1" eb="2">
      <t>フ</t>
    </rPh>
    <rPh sb="3" eb="4">
      <t>ショウ</t>
    </rPh>
    <rPh sb="7" eb="8">
      <t>シ</t>
    </rPh>
    <rPh sb="9" eb="10">
      <t>ボウ</t>
    </rPh>
    <rPh sb="13" eb="14">
      <t>モノ</t>
    </rPh>
    <phoneticPr fontId="5"/>
  </si>
  <si>
    <t xml:space="preserve"> 第    １    次    産    業</t>
    <phoneticPr fontId="5"/>
  </si>
  <si>
    <t>農　業　、　林　業</t>
    <rPh sb="6" eb="7">
      <t>ハヤシ</t>
    </rPh>
    <rPh sb="8" eb="9">
      <t>ギョウ</t>
    </rPh>
    <phoneticPr fontId="5"/>
  </si>
  <si>
    <t>漁  業</t>
    <phoneticPr fontId="5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</si>
  <si>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</si>
  <si>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製  造  業</t>
    <phoneticPr fontId="5"/>
  </si>
  <si>
    <t xml:space="preserve"> 第    ３    次    産    業</t>
    <phoneticPr fontId="5"/>
  </si>
  <si>
    <t>情報通信業</t>
    <rPh sb="0" eb="1">
      <t>ジョウ</t>
    </rPh>
    <rPh sb="1" eb="2">
      <t>ホウ</t>
    </rPh>
    <rPh sb="2" eb="5">
      <t>ツウシンギョウ</t>
    </rPh>
    <phoneticPr fontId="5"/>
  </si>
  <si>
    <t>運輸業、郵便業</t>
    <rPh sb="0" eb="3">
      <t>ウンユギョウ</t>
    </rPh>
    <rPh sb="4" eb="6">
      <t>ユウビン</t>
    </rPh>
    <rPh sb="6" eb="7">
      <t>ギョウ</t>
    </rPh>
    <phoneticPr fontId="5"/>
  </si>
  <si>
    <t>卸売業、小売業</t>
    <rPh sb="0" eb="3">
      <t>オロシウリギョウ</t>
    </rPh>
    <rPh sb="4" eb="7">
      <t>コウリギョウ</t>
    </rPh>
    <phoneticPr fontId="5"/>
  </si>
  <si>
    <t>金融業、保険業</t>
    <rPh sb="0" eb="3">
      <t>キンユウギョウ</t>
    </rPh>
    <rPh sb="4" eb="7">
      <t>ホケンギョウ</t>
    </rPh>
    <phoneticPr fontId="5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</si>
  <si>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</si>
  <si>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</si>
  <si>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宿泊業、飲食サービス業</t>
    <rPh sb="0" eb="1">
      <t>ヤド</t>
    </rPh>
    <rPh sb="1" eb="2">
      <t>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</si>
  <si>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</si>
  <si>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教育、学習支援業</t>
    <rPh sb="0" eb="1">
      <t>キョウ</t>
    </rPh>
    <rPh sb="1" eb="2">
      <t>イク</t>
    </rPh>
    <rPh sb="3" eb="4">
      <t>ガク</t>
    </rPh>
    <rPh sb="4" eb="5">
      <t>ナライ</t>
    </rPh>
    <rPh sb="5" eb="6">
      <t>ササ</t>
    </rPh>
    <rPh sb="6" eb="7">
      <t>エン</t>
    </rPh>
    <rPh sb="7" eb="8">
      <t>ギョウ</t>
    </rPh>
    <phoneticPr fontId="5"/>
  </si>
  <si>
    <t>医療、福祉</t>
    <rPh sb="0" eb="1">
      <t>イ</t>
    </rPh>
    <rPh sb="1" eb="2">
      <t>リョウ</t>
    </rPh>
    <rPh sb="3" eb="4">
      <t>フク</t>
    </rPh>
    <rPh sb="4" eb="5">
      <t>シ</t>
    </rPh>
    <phoneticPr fontId="5"/>
  </si>
  <si>
    <t>複合サービス事業</t>
    <rPh sb="0" eb="1">
      <t>フク</t>
    </rPh>
    <rPh sb="1" eb="2">
      <t>ゴウ</t>
    </rPh>
    <rPh sb="6" eb="8">
      <t>ジギョウ</t>
    </rPh>
    <phoneticPr fontId="5"/>
  </si>
  <si>
    <t>サービス業（他に分類されないもの）</t>
    <rPh sb="4" eb="5">
      <t>ギョウ</t>
    </rPh>
    <rPh sb="6" eb="7">
      <t>タ</t>
    </rPh>
    <rPh sb="8" eb="10">
      <t>ブンルイ</t>
    </rPh>
    <phoneticPr fontId="5"/>
  </si>
  <si>
    <t>公務（他に分類されるものを除く）</t>
    <rPh sb="3" eb="4">
      <t>タ</t>
    </rPh>
    <rPh sb="5" eb="7">
      <t>ブンルイ</t>
    </rPh>
    <rPh sb="13" eb="14">
      <t>ノゾ</t>
    </rPh>
    <phoneticPr fontId="5"/>
  </si>
  <si>
    <t xml:space="preserve"> 上　記　以　外　の　も　の</t>
    <rPh sb="1" eb="2">
      <t>ジョウ</t>
    </rPh>
    <rPh sb="3" eb="4">
      <t>キ</t>
    </rPh>
    <rPh sb="5" eb="6">
      <t>イ</t>
    </rPh>
    <rPh sb="7" eb="8">
      <t>ソト</t>
    </rPh>
    <phoneticPr fontId="5"/>
  </si>
  <si>
    <t>職  業  別  就  職  者  数</t>
  </si>
  <si>
    <t xml:space="preserve"> 事務従事者</t>
    <rPh sb="4" eb="5">
      <t>ジ</t>
    </rPh>
    <phoneticPr fontId="5"/>
  </si>
  <si>
    <t xml:space="preserve"> 販売従事者</t>
    <rPh sb="1" eb="2">
      <t>ハン</t>
    </rPh>
    <rPh sb="2" eb="3">
      <t>バイ</t>
    </rPh>
    <rPh sb="3" eb="4">
      <t>ジュウ</t>
    </rPh>
    <rPh sb="4" eb="5">
      <t>ジ</t>
    </rPh>
    <rPh sb="5" eb="6">
      <t>シャ</t>
    </rPh>
    <phoneticPr fontId="5"/>
  </si>
  <si>
    <t xml:space="preserve"> 保安職業従事者</t>
    <phoneticPr fontId="5"/>
  </si>
  <si>
    <t xml:space="preserve"> 農林業従事者</t>
    <rPh sb="4" eb="7">
      <t>ジュウジシャ</t>
    </rPh>
    <phoneticPr fontId="5"/>
  </si>
  <si>
    <t xml:space="preserve"> 漁業従事者</t>
    <rPh sb="3" eb="4">
      <t>ジュウ</t>
    </rPh>
    <rPh sb="4" eb="5">
      <t>ジ</t>
    </rPh>
    <phoneticPr fontId="5"/>
  </si>
  <si>
    <t xml:space="preserve"> 生産工程従事者</t>
    <rPh sb="1" eb="3">
      <t>セイサン</t>
    </rPh>
    <rPh sb="3" eb="5">
      <t>コウテイ</t>
    </rPh>
    <rPh sb="5" eb="8">
      <t>ジュウジシャ</t>
    </rPh>
    <phoneticPr fontId="5"/>
  </si>
  <si>
    <t xml:space="preserve"> 輸送・機械運転従事者</t>
    <rPh sb="1" eb="3">
      <t>ユソウ</t>
    </rPh>
    <rPh sb="4" eb="6">
      <t>キカイ</t>
    </rPh>
    <rPh sb="6" eb="8">
      <t>ウンテン</t>
    </rPh>
    <rPh sb="8" eb="11">
      <t>ジュウジシャ</t>
    </rPh>
    <phoneticPr fontId="5"/>
  </si>
  <si>
    <t xml:space="preserve"> 建設・採掘従事者</t>
    <rPh sb="1" eb="3">
      <t>ケンセツ</t>
    </rPh>
    <rPh sb="4" eb="6">
      <t>サイクツ</t>
    </rPh>
    <rPh sb="6" eb="9">
      <t>ジュウジシャ</t>
    </rPh>
    <phoneticPr fontId="5"/>
  </si>
  <si>
    <t xml:space="preserve"> 運搬・清掃等従事者</t>
    <rPh sb="1" eb="3">
      <t>ウンパン</t>
    </rPh>
    <rPh sb="4" eb="6">
      <t>セイソウ</t>
    </rPh>
    <rPh sb="6" eb="7">
      <t>トウ</t>
    </rPh>
    <rPh sb="7" eb="10">
      <t>ジュウジシャ</t>
    </rPh>
    <phoneticPr fontId="5"/>
  </si>
  <si>
    <t xml:space="preserve"> 上記以外のもの</t>
    <rPh sb="1" eb="3">
      <t>ジョウキ</t>
    </rPh>
    <rPh sb="3" eb="5">
      <t>イガイ</t>
    </rPh>
    <phoneticPr fontId="5"/>
  </si>
  <si>
    <t>注　1）大学等進学者，専修学校（専門課程）進学者，専修学校（一般課程）等入学者，公共職業能力開発施設等入学者のうち就職している者である。</t>
    <rPh sb="0" eb="1">
      <t>チュウ</t>
    </rPh>
    <rPh sb="4" eb="7">
      <t>ダイガクトウ</t>
    </rPh>
    <rPh sb="7" eb="10">
      <t>シンガクシャ</t>
    </rPh>
    <rPh sb="16" eb="18">
      <t>センモン</t>
    </rPh>
    <rPh sb="30" eb="32">
      <t>イッパン</t>
    </rPh>
    <rPh sb="32" eb="34">
      <t>カテイ</t>
    </rPh>
    <rPh sb="35" eb="36">
      <t>トウ</t>
    </rPh>
    <rPh sb="36" eb="39">
      <t>ニュウガクシャ</t>
    </rPh>
    <rPh sb="57" eb="59">
      <t>シュウショク</t>
    </rPh>
    <rPh sb="63" eb="64">
      <t>モノ</t>
    </rPh>
    <phoneticPr fontId="5"/>
  </si>
  <si>
    <r>
      <t>　　　          （１５）　</t>
    </r>
    <r>
      <rPr>
        <sz val="12"/>
        <color indexed="8"/>
        <rFont val="ＭＳ Ｐ明朝"/>
        <family val="1"/>
        <charset val="128"/>
      </rPr>
      <t>短期大学</t>
    </r>
    <r>
      <rPr>
        <sz val="12"/>
        <rFont val="ＭＳ Ｐ明朝"/>
        <family val="1"/>
        <charset val="128"/>
      </rPr>
      <t>卒業後の状況</t>
    </r>
    <rPh sb="18" eb="19">
      <t>タン</t>
    </rPh>
    <rPh sb="19" eb="20">
      <t>キ</t>
    </rPh>
    <rPh sb="20" eb="21">
      <t>ダイ</t>
    </rPh>
    <rPh sb="21" eb="22">
      <t>ガク</t>
    </rPh>
    <phoneticPr fontId="5"/>
  </si>
  <si>
    <t>　                     この表は，各年度とも3月に本科を卒業した者について，翌年度5月1日現在の状況を調査したものである。</t>
    <rPh sb="29" eb="30">
      <t>ド</t>
    </rPh>
    <rPh sb="35" eb="37">
      <t>ホンカ</t>
    </rPh>
    <rPh sb="48" eb="51">
      <t>ヨクネンド</t>
    </rPh>
    <phoneticPr fontId="5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</si>
  <si>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4">
      <t>ニュウガクシャ</t>
    </rPh>
    <phoneticPr fontId="5"/>
  </si>
  <si>
    <t>上　記　以　外　の　者</t>
    <rPh sb="0" eb="3">
      <t>ジョウキ</t>
    </rPh>
    <rPh sb="4" eb="7">
      <t>イガイ</t>
    </rPh>
    <rPh sb="10" eb="11">
      <t>モノ</t>
    </rPh>
    <phoneticPr fontId="5"/>
  </si>
  <si>
    <r>
      <t>　　　            （１６）　</t>
    </r>
    <r>
      <rPr>
        <sz val="12"/>
        <color indexed="8"/>
        <rFont val="ＭＳ Ｐ明朝"/>
        <family val="1"/>
        <charset val="128"/>
      </rPr>
      <t>大学</t>
    </r>
    <r>
      <rPr>
        <sz val="12"/>
        <rFont val="ＭＳ Ｐ明朝"/>
        <family val="1"/>
        <charset val="128"/>
      </rPr>
      <t>卒業後の状況</t>
    </r>
    <rPh sb="20" eb="21">
      <t>ダイ</t>
    </rPh>
    <rPh sb="21" eb="22">
      <t>ガク</t>
    </rPh>
    <phoneticPr fontId="5"/>
  </si>
  <si>
    <t>　                     この表は，各年度とも3月に学部を卒業した者（年度途中の卒業者を含む）について，翌年度5月1日現在の状況を</t>
    <rPh sb="29" eb="30">
      <t>ド</t>
    </rPh>
    <rPh sb="35" eb="37">
      <t>ガクブ</t>
    </rPh>
    <rPh sb="44" eb="46">
      <t>ネンド</t>
    </rPh>
    <rPh sb="46" eb="48">
      <t>トチュウ</t>
    </rPh>
    <rPh sb="49" eb="52">
      <t>ソツギョウシャ</t>
    </rPh>
    <rPh sb="53" eb="54">
      <t>フク</t>
    </rPh>
    <rPh sb="61" eb="64">
      <t>ヨクネンド</t>
    </rPh>
    <phoneticPr fontId="5"/>
  </si>
  <si>
    <t>　　　　　　　　　調査したものである。</t>
    <phoneticPr fontId="5"/>
  </si>
  <si>
    <t>臨床研修医（予定者を含む）</t>
    <rPh sb="0" eb="2">
      <t>リンショウ</t>
    </rPh>
    <rPh sb="2" eb="5">
      <t>ケンシュウイ</t>
    </rPh>
    <rPh sb="6" eb="9">
      <t>ヨテイシャ</t>
    </rPh>
    <rPh sb="10" eb="11">
      <t>フク</t>
    </rPh>
    <phoneticPr fontId="5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</si>
  <si>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3">
      <t>ニュウガク</t>
    </rPh>
    <rPh sb="13" eb="14">
      <t>シャ</t>
    </rPh>
    <phoneticPr fontId="5"/>
  </si>
  <si>
    <t>　　　            （１７）  大学院・高等専門学校の卒業者数</t>
    <rPh sb="21" eb="24">
      <t>ダイガクイン</t>
    </rPh>
    <rPh sb="25" eb="27">
      <t>コウトウ</t>
    </rPh>
    <rPh sb="27" eb="29">
      <t>センモン</t>
    </rPh>
    <rPh sb="29" eb="31">
      <t>ガッコウ</t>
    </rPh>
    <rPh sb="32" eb="35">
      <t>ソツギョウシャ</t>
    </rPh>
    <rPh sb="35" eb="36">
      <t>スウ</t>
    </rPh>
    <phoneticPr fontId="5"/>
  </si>
  <si>
    <t>　                      この表は，各年度とも3月卒業者について，翌年度5月1日現在の状況を調査したものである。</t>
    <rPh sb="30" eb="31">
      <t>ド</t>
    </rPh>
    <rPh sb="43" eb="46">
      <t>ヨクネンド</t>
    </rPh>
    <phoneticPr fontId="5"/>
  </si>
  <si>
    <t xml:space="preserve"> 大　　　　学　　　　院</t>
    <rPh sb="1" eb="2">
      <t>ダイ</t>
    </rPh>
    <rPh sb="6" eb="7">
      <t>ガク</t>
    </rPh>
    <rPh sb="11" eb="12">
      <t>イン</t>
    </rPh>
    <phoneticPr fontId="5"/>
  </si>
  <si>
    <t>修　　士　　課　　程</t>
    <rPh sb="0" eb="1">
      <t>オサム</t>
    </rPh>
    <rPh sb="3" eb="4">
      <t>シ</t>
    </rPh>
    <rPh sb="6" eb="7">
      <t>カ</t>
    </rPh>
    <rPh sb="9" eb="10">
      <t>ホド</t>
    </rPh>
    <phoneticPr fontId="5"/>
  </si>
  <si>
    <t>博　　士　　課　　程</t>
    <rPh sb="0" eb="1">
      <t>ヒロシ</t>
    </rPh>
    <rPh sb="3" eb="4">
      <t>シ</t>
    </rPh>
    <rPh sb="6" eb="7">
      <t>カ</t>
    </rPh>
    <rPh sb="9" eb="10">
      <t>ホド</t>
    </rPh>
    <phoneticPr fontId="5"/>
  </si>
  <si>
    <t>専 門 職 学 位 課 程</t>
    <rPh sb="0" eb="1">
      <t>アツム</t>
    </rPh>
    <rPh sb="2" eb="3">
      <t>モン</t>
    </rPh>
    <rPh sb="4" eb="5">
      <t>ショク</t>
    </rPh>
    <rPh sb="6" eb="7">
      <t>ガク</t>
    </rPh>
    <rPh sb="8" eb="9">
      <t>クライ</t>
    </rPh>
    <rPh sb="10" eb="11">
      <t>カ</t>
    </rPh>
    <rPh sb="12" eb="13">
      <t>ホド</t>
    </rPh>
    <phoneticPr fontId="5"/>
  </si>
  <si>
    <t xml:space="preserve"> 高  等  専　門　学  校</t>
    <rPh sb="7" eb="8">
      <t>アツム</t>
    </rPh>
    <rPh sb="9" eb="10">
      <t>モン</t>
    </rPh>
    <rPh sb="11" eb="12">
      <t>ガク</t>
    </rPh>
    <phoneticPr fontId="5"/>
  </si>
  <si>
    <t xml:space="preserve">                             （１8）　中学校・高等学校卒業者の県外就職状況</t>
    <rPh sb="36" eb="37">
      <t>コウ</t>
    </rPh>
    <phoneticPr fontId="5"/>
  </si>
  <si>
    <t>産                  業</t>
  </si>
  <si>
    <t>平成28年度</t>
    <rPh sb="0" eb="2">
      <t>ヘイセイ</t>
    </rPh>
    <rPh sb="4" eb="6">
      <t>ネンド</t>
    </rPh>
    <phoneticPr fontId="5"/>
  </si>
  <si>
    <t>（30年3月）</t>
    <rPh sb="3" eb="4">
      <t>ネン</t>
    </rPh>
    <rPh sb="5" eb="6">
      <t>ガツ</t>
    </rPh>
    <phoneticPr fontId="5"/>
  </si>
  <si>
    <t>（31年3月）</t>
    <rPh sb="3" eb="4">
      <t>ネン</t>
    </rPh>
    <rPh sb="5" eb="6">
      <t>ガツ</t>
    </rPh>
    <phoneticPr fontId="5"/>
  </si>
  <si>
    <t>都    道    府    県</t>
  </si>
  <si>
    <t>中        学        校</t>
    <phoneticPr fontId="5"/>
  </si>
  <si>
    <t>【産業別】</t>
    <rPh sb="1" eb="4">
      <t>サンギョウベツ</t>
    </rPh>
    <phoneticPr fontId="5"/>
  </si>
  <si>
    <t xml:space="preserve"> 第  １  次  産  業</t>
    <phoneticPr fontId="5"/>
  </si>
  <si>
    <t xml:space="preserve"> 第  ２  次  産  業</t>
    <phoneticPr fontId="5"/>
  </si>
  <si>
    <t xml:space="preserve"> 第  ３  次  産  業</t>
    <phoneticPr fontId="5"/>
  </si>
  <si>
    <t xml:space="preserve"> 上 記 以 外 の も の</t>
    <rPh sb="1" eb="2">
      <t>ジョウ</t>
    </rPh>
    <rPh sb="3" eb="4">
      <t>キ</t>
    </rPh>
    <rPh sb="5" eb="6">
      <t>イ</t>
    </rPh>
    <rPh sb="7" eb="8">
      <t>ソト</t>
    </rPh>
    <phoneticPr fontId="5"/>
  </si>
  <si>
    <t>医療、福祉</t>
    <rPh sb="0" eb="2">
      <t>イリョウ</t>
    </rPh>
    <rPh sb="3" eb="5">
      <t>フクシ</t>
    </rPh>
    <phoneticPr fontId="5"/>
  </si>
  <si>
    <t>高     等     学     校</t>
    <phoneticPr fontId="5"/>
  </si>
  <si>
    <t>漁                業</t>
    <phoneticPr fontId="5"/>
  </si>
  <si>
    <t>【都道府県別】</t>
    <rPh sb="1" eb="5">
      <t>トドウフケン</t>
    </rPh>
    <rPh sb="5" eb="6">
      <t>ベツ</t>
    </rPh>
    <phoneticPr fontId="5"/>
  </si>
  <si>
    <t>広         島         県</t>
  </si>
  <si>
    <t>建      設       業</t>
    <phoneticPr fontId="5"/>
  </si>
  <si>
    <t>大         阪         府</t>
  </si>
  <si>
    <t>製      造       業</t>
    <phoneticPr fontId="5"/>
  </si>
  <si>
    <t>福         岡         県</t>
  </si>
  <si>
    <t>東         京         都</t>
  </si>
  <si>
    <t>愛         知         県</t>
  </si>
  <si>
    <t>電気・ガス・熱供給・水道業</t>
  </si>
  <si>
    <t>兵         庫         県</t>
  </si>
  <si>
    <t>情報通信業</t>
    <rPh sb="0" eb="1">
      <t>ジョウ</t>
    </rPh>
    <rPh sb="1" eb="2">
      <t>ホウ</t>
    </rPh>
    <rPh sb="2" eb="5">
      <t>ツウシンギョウ</t>
    </rPh>
    <phoneticPr fontId="25"/>
  </si>
  <si>
    <t>神     奈     川     県</t>
    <phoneticPr fontId="5"/>
  </si>
  <si>
    <t>運輸業、郵便業</t>
    <rPh sb="0" eb="3">
      <t>ウンユギョウ</t>
    </rPh>
    <rPh sb="4" eb="6">
      <t>ユウビン</t>
    </rPh>
    <rPh sb="6" eb="7">
      <t>ギョウ</t>
    </rPh>
    <phoneticPr fontId="25"/>
  </si>
  <si>
    <t>上記以外の道府県・その他</t>
    <rPh sb="0" eb="2">
      <t>ジョウキ</t>
    </rPh>
    <rPh sb="2" eb="4">
      <t>イガイ</t>
    </rPh>
    <rPh sb="11" eb="12">
      <t>タ</t>
    </rPh>
    <phoneticPr fontId="5"/>
  </si>
  <si>
    <t>１７０　学校基本調査（令和２年度）</t>
    <rPh sb="11" eb="13">
      <t>レイワ</t>
    </rPh>
    <phoneticPr fontId="5"/>
  </si>
  <si>
    <t>平　成　26　年　度</t>
    <rPh sb="0" eb="1">
      <t>ヒラ</t>
    </rPh>
    <rPh sb="2" eb="3">
      <t>シゲル</t>
    </rPh>
    <rPh sb="7" eb="8">
      <t>トシ</t>
    </rPh>
    <rPh sb="9" eb="10">
      <t>ド</t>
    </rPh>
    <phoneticPr fontId="5"/>
  </si>
  <si>
    <r>
      <t>令　和　元　</t>
    </r>
    <r>
      <rPr>
        <sz val="11"/>
        <color indexed="9"/>
        <rFont val="ＭＳ Ｐ明朝"/>
        <family val="1"/>
        <charset val="128"/>
      </rPr>
      <t>年　度</t>
    </r>
    <rPh sb="0" eb="1">
      <t>レイ</t>
    </rPh>
    <rPh sb="2" eb="3">
      <t>ワ</t>
    </rPh>
    <rPh sb="4" eb="5">
      <t>モト</t>
    </rPh>
    <rPh sb="6" eb="7">
      <t>トシ</t>
    </rPh>
    <rPh sb="8" eb="9">
      <t>ド</t>
    </rPh>
    <phoneticPr fontId="5"/>
  </si>
  <si>
    <t>幼    稚    園</t>
    <phoneticPr fontId="5"/>
  </si>
  <si>
    <t>小    学    校</t>
    <phoneticPr fontId="5"/>
  </si>
  <si>
    <t>中    学    校</t>
    <phoneticPr fontId="5"/>
  </si>
  <si>
    <t>高等専門学校</t>
    <phoneticPr fontId="5"/>
  </si>
  <si>
    <r>
      <t xml:space="preserve">短  期  大  学 </t>
    </r>
    <r>
      <rPr>
        <sz val="11"/>
        <rFont val="ＭＳ Ｐ明朝"/>
        <family val="1"/>
        <charset val="128"/>
      </rPr>
      <t>5)</t>
    </r>
    <phoneticPr fontId="5"/>
  </si>
  <si>
    <r>
      <t xml:space="preserve">大           学 </t>
    </r>
    <r>
      <rPr>
        <sz val="11"/>
        <rFont val="ＭＳ Ｐ明朝"/>
        <family val="1"/>
        <charset val="128"/>
      </rPr>
      <t>6)</t>
    </r>
    <phoneticPr fontId="5"/>
  </si>
  <si>
    <t>　　国　　　立　 7)</t>
    <phoneticPr fontId="5"/>
  </si>
  <si>
    <t>専  修  学  校</t>
    <phoneticPr fontId="5"/>
  </si>
  <si>
    <t>各  種  学  校</t>
    <phoneticPr fontId="5"/>
  </si>
  <si>
    <t xml:space="preserve">注　1）前年度間の卒業者数である。　2）在学者数及び卒業者数は，前期課程と後期課程の合計数である。 </t>
    <phoneticPr fontId="5"/>
  </si>
  <si>
    <t>教       頭</t>
    <phoneticPr fontId="5"/>
  </si>
  <si>
    <t>養護教諭</t>
    <phoneticPr fontId="5"/>
  </si>
  <si>
    <t>講    師</t>
    <phoneticPr fontId="5"/>
  </si>
  <si>
    <t>令和元</t>
    <rPh sb="0" eb="1">
      <t>ワ</t>
    </rPh>
    <rPh sb="1" eb="2">
      <t>モト</t>
    </rPh>
    <phoneticPr fontId="5"/>
  </si>
  <si>
    <t xml:space="preserve"> </t>
    <phoneticPr fontId="5"/>
  </si>
  <si>
    <t>平成29年度</t>
    <rPh sb="2" eb="3">
      <t>ド</t>
    </rPh>
    <phoneticPr fontId="5"/>
  </si>
  <si>
    <t>令和２年度</t>
    <rPh sb="0" eb="2">
      <t>レイワ</t>
    </rPh>
    <rPh sb="3" eb="5">
      <t>ネンド</t>
    </rPh>
    <rPh sb="4" eb="5">
      <t>ド</t>
    </rPh>
    <phoneticPr fontId="5"/>
  </si>
  <si>
    <t xml:space="preserve"> 萩     市</t>
    <phoneticPr fontId="5"/>
  </si>
  <si>
    <t xml:space="preserve"> 光     市</t>
    <phoneticPr fontId="5"/>
  </si>
  <si>
    <t>令和２年度</t>
    <rPh sb="0" eb="2">
      <t>レイワ</t>
    </rPh>
    <rPh sb="3" eb="5">
      <t>ネンド</t>
    </rPh>
    <phoneticPr fontId="5"/>
  </si>
  <si>
    <t xml:space="preserve"> 下 関 市</t>
    <phoneticPr fontId="5"/>
  </si>
  <si>
    <t xml:space="preserve"> 防 府 市</t>
    <phoneticPr fontId="5"/>
  </si>
  <si>
    <t>１７３　学     校     基     本     調     査 (令和２年度)</t>
    <rPh sb="37" eb="39">
      <t>レイワ</t>
    </rPh>
    <rPh sb="40" eb="42">
      <t>ネンド</t>
    </rPh>
    <phoneticPr fontId="5"/>
  </si>
  <si>
    <t>学　　　級</t>
    <phoneticPr fontId="5"/>
  </si>
  <si>
    <t>市　 町</t>
    <phoneticPr fontId="5"/>
  </si>
  <si>
    <t>学級</t>
    <phoneticPr fontId="5"/>
  </si>
  <si>
    <t>平 成 30 年 度</t>
    <rPh sb="0" eb="3">
      <t>ヘイセイ</t>
    </rPh>
    <rPh sb="7" eb="10">
      <t>ネンド</t>
    </rPh>
    <phoneticPr fontId="10"/>
  </si>
  <si>
    <r>
      <t xml:space="preserve">令 和 元 </t>
    </r>
    <r>
      <rPr>
        <sz val="11"/>
        <color indexed="9"/>
        <rFont val="ＭＳ Ｐ明朝"/>
        <family val="1"/>
        <charset val="128"/>
      </rPr>
      <t>年 度</t>
    </r>
    <rPh sb="0" eb="1">
      <t>レイ</t>
    </rPh>
    <rPh sb="2" eb="3">
      <t>ワ</t>
    </rPh>
    <rPh sb="4" eb="5">
      <t>ガン</t>
    </rPh>
    <rPh sb="6" eb="9">
      <t>ネンド</t>
    </rPh>
    <phoneticPr fontId="10"/>
  </si>
  <si>
    <t xml:space="preserve"> 市　　計</t>
    <phoneticPr fontId="5"/>
  </si>
  <si>
    <t xml:space="preserve"> 下 関 市</t>
    <phoneticPr fontId="5"/>
  </si>
  <si>
    <t xml:space="preserve"> 宇 部 市</t>
    <phoneticPr fontId="5"/>
  </si>
  <si>
    <t xml:space="preserve"> 宇 部 市</t>
    <phoneticPr fontId="5"/>
  </si>
  <si>
    <t xml:space="preserve"> 山 口 市</t>
    <phoneticPr fontId="5"/>
  </si>
  <si>
    <t xml:space="preserve"> 萩 　　市</t>
    <phoneticPr fontId="5"/>
  </si>
  <si>
    <t xml:space="preserve"> 下 松 市</t>
    <phoneticPr fontId="5"/>
  </si>
  <si>
    <t xml:space="preserve"> 岩 国 市</t>
    <phoneticPr fontId="5"/>
  </si>
  <si>
    <t xml:space="preserve"> 町　　計</t>
    <phoneticPr fontId="5"/>
  </si>
  <si>
    <t xml:space="preserve"> 町    計</t>
    <phoneticPr fontId="5"/>
  </si>
  <si>
    <t>１７０　学     校     基     本     調     査 (平成30年度)</t>
    <phoneticPr fontId="5"/>
  </si>
  <si>
    <t>本校</t>
    <phoneticPr fontId="5"/>
  </si>
  <si>
    <t>分校</t>
    <phoneticPr fontId="5"/>
  </si>
  <si>
    <t>単式</t>
    <phoneticPr fontId="5"/>
  </si>
  <si>
    <t>複式</t>
    <phoneticPr fontId="5"/>
  </si>
  <si>
    <t>務</t>
    <phoneticPr fontId="5"/>
  </si>
  <si>
    <t>兼務者</t>
    <phoneticPr fontId="5"/>
  </si>
  <si>
    <t xml:space="preserve"> う　ち</t>
    <phoneticPr fontId="5"/>
  </si>
  <si>
    <t>市　　町</t>
    <phoneticPr fontId="5"/>
  </si>
  <si>
    <t>学級</t>
    <phoneticPr fontId="5"/>
  </si>
  <si>
    <t>学級</t>
    <phoneticPr fontId="5"/>
  </si>
  <si>
    <t>男</t>
    <phoneticPr fontId="5"/>
  </si>
  <si>
    <t>市　　町</t>
    <phoneticPr fontId="5"/>
  </si>
  <si>
    <t>平 成  30  年 度</t>
    <phoneticPr fontId="5"/>
  </si>
  <si>
    <r>
      <t xml:space="preserve">令 和  元  </t>
    </r>
    <r>
      <rPr>
        <sz val="11"/>
        <color indexed="9"/>
        <rFont val="ＭＳ Ｐ明朝"/>
        <family val="1"/>
        <charset val="128"/>
      </rPr>
      <t>年 度</t>
    </r>
    <rPh sb="0" eb="1">
      <t>レイ</t>
    </rPh>
    <rPh sb="2" eb="3">
      <t>ワ</t>
    </rPh>
    <rPh sb="5" eb="6">
      <t>ガン</t>
    </rPh>
    <phoneticPr fontId="5"/>
  </si>
  <si>
    <t>下 関 市</t>
    <phoneticPr fontId="5"/>
  </si>
  <si>
    <t>下 関 市</t>
    <phoneticPr fontId="5"/>
  </si>
  <si>
    <t>宇 部 市</t>
    <phoneticPr fontId="5"/>
  </si>
  <si>
    <t>宇 部 市</t>
    <phoneticPr fontId="5"/>
  </si>
  <si>
    <t>山 口 市</t>
    <phoneticPr fontId="5"/>
  </si>
  <si>
    <t>山 口 市</t>
    <phoneticPr fontId="5"/>
  </si>
  <si>
    <t>萩 　　市</t>
    <phoneticPr fontId="5"/>
  </si>
  <si>
    <t>防 府 市</t>
    <phoneticPr fontId="5"/>
  </si>
  <si>
    <t>下 松 市</t>
    <phoneticPr fontId="5"/>
  </si>
  <si>
    <t>岩 国 市</t>
    <phoneticPr fontId="5"/>
  </si>
  <si>
    <t>岩 国 市</t>
    <phoneticPr fontId="5"/>
  </si>
  <si>
    <t xml:space="preserve"> 町　　計</t>
    <phoneticPr fontId="5"/>
  </si>
  <si>
    <t>　学　校　数</t>
    <phoneticPr fontId="5"/>
  </si>
  <si>
    <t>　　本　　校</t>
    <phoneticPr fontId="5"/>
  </si>
  <si>
    <t>　　分　　校</t>
    <phoneticPr fontId="5"/>
  </si>
  <si>
    <t>　教　員　数</t>
    <phoneticPr fontId="5"/>
  </si>
  <si>
    <t>　　本 務 者</t>
    <phoneticPr fontId="5"/>
  </si>
  <si>
    <t>　　兼 務 者</t>
    <phoneticPr fontId="5"/>
  </si>
  <si>
    <t>　　うち事務職員</t>
    <phoneticPr fontId="5"/>
  </si>
  <si>
    <t>平成30年度</t>
    <rPh sb="0" eb="2">
      <t>ヘイセイ</t>
    </rPh>
    <rPh sb="4" eb="6">
      <t>ネンド</t>
    </rPh>
    <phoneticPr fontId="5"/>
  </si>
  <si>
    <r>
      <t>令和元</t>
    </r>
    <r>
      <rPr>
        <sz val="11"/>
        <color indexed="9"/>
        <rFont val="ＭＳ Ｐ明朝"/>
        <family val="1"/>
        <charset val="128"/>
      </rPr>
      <t>年度</t>
    </r>
    <rPh sb="0" eb="2">
      <t>レイワ</t>
    </rPh>
    <rPh sb="2" eb="3">
      <t>ガン</t>
    </rPh>
    <rPh sb="3" eb="5">
      <t>ネンド</t>
    </rPh>
    <phoneticPr fontId="5"/>
  </si>
  <si>
    <t>肢体不自由</t>
    <phoneticPr fontId="5"/>
  </si>
  <si>
    <t>難　聴</t>
    <phoneticPr fontId="5"/>
  </si>
  <si>
    <t>言語障害</t>
    <phoneticPr fontId="5"/>
  </si>
  <si>
    <r>
      <t xml:space="preserve">   令和元</t>
    </r>
    <r>
      <rPr>
        <sz val="11"/>
        <color indexed="9"/>
        <rFont val="ＭＳ Ｐ明朝"/>
        <family val="1"/>
        <charset val="128"/>
      </rPr>
      <t>年度</t>
    </r>
    <rPh sb="3" eb="5">
      <t>レイワ</t>
    </rPh>
    <rPh sb="5" eb="6">
      <t>ガン</t>
    </rPh>
    <rPh sb="6" eb="8">
      <t>ネンド</t>
    </rPh>
    <phoneticPr fontId="5"/>
  </si>
  <si>
    <t>歯科技工</t>
    <phoneticPr fontId="5"/>
  </si>
  <si>
    <t>調     理</t>
    <phoneticPr fontId="5"/>
  </si>
  <si>
    <t>理     容</t>
    <phoneticPr fontId="5"/>
  </si>
  <si>
    <t>美     容</t>
    <phoneticPr fontId="5"/>
  </si>
  <si>
    <t>私      立</t>
    <phoneticPr fontId="5"/>
  </si>
  <si>
    <t xml:space="preserve"> 高 等 課 程</t>
    <phoneticPr fontId="5"/>
  </si>
  <si>
    <t>美     容</t>
    <phoneticPr fontId="5"/>
  </si>
  <si>
    <t>社会福祉</t>
    <phoneticPr fontId="5"/>
  </si>
  <si>
    <t xml:space="preserve"> 専 門 課 程</t>
    <phoneticPr fontId="5"/>
  </si>
  <si>
    <t>情報処理</t>
    <phoneticPr fontId="5"/>
  </si>
  <si>
    <t xml:space="preserve"> 一 般 課 程</t>
    <phoneticPr fontId="5"/>
  </si>
  <si>
    <t>公     立</t>
    <phoneticPr fontId="5"/>
  </si>
  <si>
    <t>私     立</t>
    <phoneticPr fontId="5"/>
  </si>
  <si>
    <t>平　成　30　年　度</t>
    <phoneticPr fontId="5"/>
  </si>
  <si>
    <r>
      <t>令　和　元</t>
    </r>
    <r>
      <rPr>
        <sz val="11"/>
        <color indexed="9"/>
        <rFont val="ＭＳ Ｐ明朝"/>
        <family val="1"/>
        <charset val="128"/>
      </rPr>
      <t>　年　度</t>
    </r>
    <rPh sb="0" eb="1">
      <t>レイ</t>
    </rPh>
    <rPh sb="2" eb="3">
      <t>ワ</t>
    </rPh>
    <rPh sb="4" eb="5">
      <t>ガン</t>
    </rPh>
    <phoneticPr fontId="5"/>
  </si>
  <si>
    <t>（１３）　中学校卒業後の状況</t>
    <phoneticPr fontId="5"/>
  </si>
  <si>
    <t>平成29年度（30年3月）</t>
    <rPh sb="0" eb="2">
      <t>ヘイセイ</t>
    </rPh>
    <rPh sb="4" eb="6">
      <t>ネンド</t>
    </rPh>
    <rPh sb="9" eb="10">
      <t>ネン</t>
    </rPh>
    <rPh sb="11" eb="12">
      <t>ガツ</t>
    </rPh>
    <phoneticPr fontId="5"/>
  </si>
  <si>
    <t>令和元年度（２年３月）</t>
    <rPh sb="0" eb="2">
      <t>レイワ</t>
    </rPh>
    <rPh sb="2" eb="3">
      <t>ガン</t>
    </rPh>
    <rPh sb="3" eb="5">
      <t>ネンド</t>
    </rPh>
    <rPh sb="7" eb="8">
      <t>ネン</t>
    </rPh>
    <rPh sb="9" eb="10">
      <t>ガツ</t>
    </rPh>
    <phoneticPr fontId="5"/>
  </si>
  <si>
    <t>卒     業     者     数</t>
    <phoneticPr fontId="5"/>
  </si>
  <si>
    <t xml:space="preserve"> 高 等 学 校 等 進 学 者A</t>
    <rPh sb="1" eb="2">
      <t>タカ</t>
    </rPh>
    <rPh sb="3" eb="4">
      <t>トウ</t>
    </rPh>
    <rPh sb="5" eb="6">
      <t>ガク</t>
    </rPh>
    <rPh sb="7" eb="8">
      <t>コウ</t>
    </rPh>
    <rPh sb="9" eb="10">
      <t>トウ</t>
    </rPh>
    <rPh sb="11" eb="12">
      <t>ススム</t>
    </rPh>
    <rPh sb="13" eb="14">
      <t>ガク</t>
    </rPh>
    <rPh sb="15" eb="16">
      <t>シャ</t>
    </rPh>
    <phoneticPr fontId="5"/>
  </si>
  <si>
    <t>高   等   学   校　（本   科）</t>
    <phoneticPr fontId="5"/>
  </si>
  <si>
    <t>全　　日　　制</t>
    <phoneticPr fontId="5"/>
  </si>
  <si>
    <t>定　　時　　制</t>
    <phoneticPr fontId="5"/>
  </si>
  <si>
    <t>高   等   学   校　（別   科）</t>
    <phoneticPr fontId="5"/>
  </si>
  <si>
    <t>高   等   専   門   学   校</t>
    <phoneticPr fontId="5"/>
  </si>
  <si>
    <t xml:space="preserve"> 専修学校 （高等課程）進学者B</t>
    <rPh sb="7" eb="9">
      <t>コウトウ</t>
    </rPh>
    <rPh sb="9" eb="11">
      <t>カテイ</t>
    </rPh>
    <rPh sb="12" eb="15">
      <t>シンガクシャ</t>
    </rPh>
    <phoneticPr fontId="5"/>
  </si>
  <si>
    <t xml:space="preserve"> 専修学校 （一般課程）等入学者C</t>
    <rPh sb="7" eb="9">
      <t>イッパン</t>
    </rPh>
    <rPh sb="9" eb="11">
      <t>カテイ</t>
    </rPh>
    <rPh sb="12" eb="13">
      <t>トウ</t>
    </rPh>
    <phoneticPr fontId="5"/>
  </si>
  <si>
    <r>
      <t xml:space="preserve"> 公共職業能力開発施設等入学者</t>
    </r>
    <r>
      <rPr>
        <sz val="11"/>
        <rFont val="ＭＳ Ｐ明朝"/>
        <family val="1"/>
        <charset val="128"/>
      </rPr>
      <t>D</t>
    </r>
    <rPh sb="1" eb="3">
      <t>コウキョウ</t>
    </rPh>
    <rPh sb="3" eb="5">
      <t>ショクギョウ</t>
    </rPh>
    <rPh sb="5" eb="7">
      <t>ノウリョク</t>
    </rPh>
    <rPh sb="7" eb="9">
      <t>カイハツ</t>
    </rPh>
    <rPh sb="9" eb="11">
      <t>シセツ</t>
    </rPh>
    <rPh sb="11" eb="12">
      <t>トウ</t>
    </rPh>
    <phoneticPr fontId="5"/>
  </si>
  <si>
    <t xml:space="preserve">  自営業主等</t>
    <phoneticPr fontId="5"/>
  </si>
  <si>
    <t>　常用労働者</t>
    <phoneticPr fontId="5"/>
  </si>
  <si>
    <t>　　　　無期雇用労働者</t>
    <phoneticPr fontId="5"/>
  </si>
  <si>
    <r>
      <t>　　　　有期雇用労働者※
　　　</t>
    </r>
    <r>
      <rPr>
        <sz val="9"/>
        <rFont val="ＭＳ Ｐ明朝"/>
        <family val="1"/>
        <charset val="128"/>
      </rPr>
      <t>（雇用契約期間が１ヶ月以上の者）</t>
    </r>
    <rPh sb="17" eb="19">
      <t>コヨウ</t>
    </rPh>
    <rPh sb="19" eb="21">
      <t>ケイヤク</t>
    </rPh>
    <rPh sb="21" eb="23">
      <t>キカン</t>
    </rPh>
    <rPh sb="26" eb="27">
      <t>ゲツ</t>
    </rPh>
    <rPh sb="27" eb="29">
      <t>イジョウ</t>
    </rPh>
    <rPh sb="30" eb="31">
      <t>モノ</t>
    </rPh>
    <phoneticPr fontId="5"/>
  </si>
  <si>
    <t xml:space="preserve">    臨時労働者</t>
    <phoneticPr fontId="5"/>
  </si>
  <si>
    <t xml:space="preserve"> A～Dのうち就職している者（再掲） </t>
    <rPh sb="2" eb="4">
      <t>サイケイ</t>
    </rPh>
    <phoneticPr fontId="5"/>
  </si>
  <si>
    <r>
      <rPr>
        <sz val="11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※のうち雇用契約期間が1年以上かつ  フルタイム勤務相当の者（再掲）</t>
    </r>
    <rPh sb="32" eb="34">
      <t>サイケイ</t>
    </rPh>
    <phoneticPr fontId="5"/>
  </si>
  <si>
    <t xml:space="preserve"> 第   １   次   産   業</t>
    <phoneticPr fontId="5"/>
  </si>
  <si>
    <t xml:space="preserve"> 第   ２   次   産   業</t>
    <phoneticPr fontId="5"/>
  </si>
  <si>
    <t xml:space="preserve"> 第   ３   次   産   業</t>
    <phoneticPr fontId="5"/>
  </si>
  <si>
    <t xml:space="preserve"> 上　記　以　外　の  者</t>
    <phoneticPr fontId="5"/>
  </si>
  <si>
    <t>令和元年度（２年3月）</t>
    <rPh sb="0" eb="2">
      <t>レイワ</t>
    </rPh>
    <rPh sb="2" eb="3">
      <t>ガン</t>
    </rPh>
    <rPh sb="3" eb="5">
      <t>ネンド</t>
    </rPh>
    <rPh sb="7" eb="8">
      <t>ネン</t>
    </rPh>
    <rPh sb="9" eb="10">
      <t>ガツ</t>
    </rPh>
    <phoneticPr fontId="5"/>
  </si>
  <si>
    <t>30年度</t>
    <rPh sb="2" eb="4">
      <t>ネンド</t>
    </rPh>
    <phoneticPr fontId="5"/>
  </si>
  <si>
    <t>(31年3月)</t>
    <rPh sb="3" eb="4">
      <t>ネン</t>
    </rPh>
    <rPh sb="5" eb="6">
      <t>ツキ</t>
    </rPh>
    <phoneticPr fontId="5"/>
  </si>
  <si>
    <t>卒    業    者    数</t>
    <phoneticPr fontId="5"/>
  </si>
  <si>
    <t xml:space="preserve"> 大　学　等　進　学　者  A</t>
    <rPh sb="1" eb="2">
      <t>ダイ</t>
    </rPh>
    <rPh sb="3" eb="4">
      <t>ガク</t>
    </rPh>
    <rPh sb="5" eb="6">
      <t>トウ</t>
    </rPh>
    <rPh sb="7" eb="8">
      <t>シン</t>
    </rPh>
    <phoneticPr fontId="5"/>
  </si>
  <si>
    <t>大学・短期大学（別科）</t>
    <phoneticPr fontId="5"/>
  </si>
  <si>
    <t xml:space="preserve"> 専修学校（専門課程）進学者  B</t>
    <rPh sb="6" eb="8">
      <t>センモン</t>
    </rPh>
    <rPh sb="8" eb="10">
      <t>カテイ</t>
    </rPh>
    <rPh sb="11" eb="14">
      <t>シンガクシャ</t>
    </rPh>
    <phoneticPr fontId="5"/>
  </si>
  <si>
    <t xml:space="preserve"> 専修学校（一般課程）等入学者  C</t>
    <rPh sb="6" eb="8">
      <t>イッパン</t>
    </rPh>
    <rPh sb="8" eb="10">
      <t>カテイ</t>
    </rPh>
    <rPh sb="12" eb="13">
      <t>ニュウ</t>
    </rPh>
    <phoneticPr fontId="5"/>
  </si>
  <si>
    <t xml:space="preserve"> 公共職業能力開発施設等入学者  D</t>
    <rPh sb="1" eb="3">
      <t>コウキョウ</t>
    </rPh>
    <rPh sb="3" eb="5">
      <t>ショクギョウ</t>
    </rPh>
    <rPh sb="5" eb="7">
      <t>ノウリョク</t>
    </rPh>
    <rPh sb="7" eb="9">
      <t>カイハツ</t>
    </rPh>
    <rPh sb="9" eb="11">
      <t>シセツ</t>
    </rPh>
    <rPh sb="11" eb="12">
      <t>トウ</t>
    </rPh>
    <rPh sb="12" eb="15">
      <t>ニュウガクシャ</t>
    </rPh>
    <phoneticPr fontId="5"/>
  </si>
  <si>
    <t>　就　職　者　等</t>
    <phoneticPr fontId="5"/>
  </si>
  <si>
    <t>…</t>
    <phoneticPr fontId="5"/>
  </si>
  <si>
    <t>　 自営業主等</t>
    <rPh sb="2" eb="7">
      <t>ジエイギョウシュトウ</t>
    </rPh>
    <phoneticPr fontId="5"/>
  </si>
  <si>
    <t>…</t>
    <phoneticPr fontId="5"/>
  </si>
  <si>
    <t>　 常用労働者    無期雇用労働者</t>
    <rPh sb="2" eb="4">
      <t>ジョウヨウ</t>
    </rPh>
    <rPh sb="4" eb="7">
      <t>ロウドウシャ</t>
    </rPh>
    <rPh sb="11" eb="13">
      <t>ムキ</t>
    </rPh>
    <rPh sb="13" eb="15">
      <t>コヨウ</t>
    </rPh>
    <rPh sb="15" eb="18">
      <t>ロウドウシャ</t>
    </rPh>
    <phoneticPr fontId="5"/>
  </si>
  <si>
    <r>
      <t>　　　　　　　　　 　 有期雇用労働者※
　　　　　　　　</t>
    </r>
    <r>
      <rPr>
        <sz val="8"/>
        <rFont val="ＭＳ Ｐ明朝"/>
        <family val="1"/>
        <charset val="128"/>
      </rPr>
      <t>（雇用契約期間が１ヶ月以上の者）</t>
    </r>
    <rPh sb="12" eb="19">
      <t>ユウキコヨウロウドウシャ</t>
    </rPh>
    <rPh sb="32" eb="34">
      <t>ケイヤク</t>
    </rPh>
    <rPh sb="43" eb="44">
      <t>モノ</t>
    </rPh>
    <phoneticPr fontId="5"/>
  </si>
  <si>
    <t>　臨時労働者</t>
    <rPh sb="1" eb="6">
      <t>リンジロウドウシャ</t>
    </rPh>
    <phoneticPr fontId="5"/>
  </si>
  <si>
    <t xml:space="preserve"> 上　記　以　外　の　者</t>
    <phoneticPr fontId="5"/>
  </si>
  <si>
    <t>　A～Ｄのうち就職している者（再掲）</t>
    <rPh sb="8" eb="10">
      <t>シュウショクモノ</t>
    </rPh>
    <rPh sb="15" eb="17">
      <t>サイケイ</t>
    </rPh>
    <phoneticPr fontId="5"/>
  </si>
  <si>
    <t>　※のうち雇用契約期間が１年以上かつ フルタイム（再掲）</t>
    <rPh sb="25" eb="27">
      <t>サイケイ</t>
    </rPh>
    <phoneticPr fontId="5"/>
  </si>
  <si>
    <t xml:space="preserve"> 第    ２    次    産    業</t>
    <phoneticPr fontId="5"/>
  </si>
  <si>
    <t>建  設  業</t>
    <phoneticPr fontId="5"/>
  </si>
  <si>
    <t>電気・ガス・熱供給・水道業</t>
    <phoneticPr fontId="5"/>
  </si>
  <si>
    <t xml:space="preserve"> 専門的・技術的職業従事者</t>
    <phoneticPr fontId="5"/>
  </si>
  <si>
    <t xml:space="preserve"> サービス職業従事者</t>
    <phoneticPr fontId="5"/>
  </si>
  <si>
    <t>令和元（2年3月）</t>
    <rPh sb="0" eb="3">
      <t>レイワガン</t>
    </rPh>
    <rPh sb="4" eb="5">
      <t>ガツ</t>
    </rPh>
    <phoneticPr fontId="5"/>
  </si>
  <si>
    <t xml:space="preserve"> 卒    業    者    数</t>
    <phoneticPr fontId="5"/>
  </si>
  <si>
    <t>進         学         者</t>
    <phoneticPr fontId="5"/>
  </si>
  <si>
    <t>就         職         者　　　等</t>
    <rPh sb="24" eb="25">
      <t>トウ</t>
    </rPh>
    <phoneticPr fontId="5"/>
  </si>
  <si>
    <t>…</t>
    <phoneticPr fontId="5"/>
  </si>
  <si>
    <t>　自営業主等</t>
    <rPh sb="1" eb="4">
      <t>ジエイギョウ</t>
    </rPh>
    <rPh sb="4" eb="5">
      <t>シュ</t>
    </rPh>
    <rPh sb="5" eb="6">
      <t>トウ</t>
    </rPh>
    <phoneticPr fontId="5"/>
  </si>
  <si>
    <t>　常用労働者</t>
    <rPh sb="1" eb="6">
      <t>ジョウヨウロウドウシャ</t>
    </rPh>
    <phoneticPr fontId="5"/>
  </si>
  <si>
    <t>　　　無期雇用労働者</t>
    <phoneticPr fontId="5"/>
  </si>
  <si>
    <r>
      <t>　　　有期雇用労働者※　　　　　　　　　　　
　　　　　</t>
    </r>
    <r>
      <rPr>
        <sz val="9"/>
        <color indexed="8"/>
        <rFont val="ＭＳ Ｐ明朝"/>
        <family val="1"/>
        <charset val="128"/>
      </rPr>
      <t>（</t>
    </r>
    <r>
      <rPr>
        <sz val="8"/>
        <color indexed="8"/>
        <rFont val="ＭＳ Ｐ明朝"/>
        <family val="1"/>
        <charset val="128"/>
      </rPr>
      <t>雇用契約期間が１か月以上の者）</t>
    </r>
    <rPh sb="3" eb="5">
      <t>ユウキ</t>
    </rPh>
    <rPh sb="5" eb="7">
      <t>コヨウ</t>
    </rPh>
    <rPh sb="7" eb="10">
      <t>ロウドウシャ</t>
    </rPh>
    <rPh sb="29" eb="35">
      <t>コヨウケイヤクキカン</t>
    </rPh>
    <rPh sb="38" eb="41">
      <t>ゲツイジョウ</t>
    </rPh>
    <rPh sb="42" eb="43">
      <t>モノ</t>
    </rPh>
    <phoneticPr fontId="5"/>
  </si>
  <si>
    <t>　臨時労働者</t>
    <phoneticPr fontId="5"/>
  </si>
  <si>
    <t>不  詳 ・死  亡  の 者</t>
    <phoneticPr fontId="5"/>
  </si>
  <si>
    <t>上記「進学者」のうち就職している者（再掲）</t>
    <phoneticPr fontId="5"/>
  </si>
  <si>
    <t>※のうち、雇用契約期間が一年以上、かつフルタイム勤務相当の者（再掲）</t>
    <phoneticPr fontId="5"/>
  </si>
  <si>
    <t>平成29年度（30年3月）</t>
  </si>
  <si>
    <t>30（31年3月）</t>
  </si>
  <si>
    <t>令和元（2年3月）</t>
    <rPh sb="0" eb="3">
      <t>レイワガン</t>
    </rPh>
    <phoneticPr fontId="5"/>
  </si>
  <si>
    <t>進         学         者</t>
    <phoneticPr fontId="5"/>
  </si>
  <si>
    <t>就         職         者　　等</t>
    <rPh sb="23" eb="24">
      <t>トウ</t>
    </rPh>
    <phoneticPr fontId="5"/>
  </si>
  <si>
    <t>…</t>
    <phoneticPr fontId="5"/>
  </si>
  <si>
    <t>自営業主等</t>
    <rPh sb="0" eb="3">
      <t>ジエイギョウ</t>
    </rPh>
    <rPh sb="3" eb="4">
      <t>シュ</t>
    </rPh>
    <rPh sb="4" eb="5">
      <t>トウ</t>
    </rPh>
    <phoneticPr fontId="5"/>
  </si>
  <si>
    <t>…</t>
    <phoneticPr fontId="5"/>
  </si>
  <si>
    <t>常用労働者</t>
    <rPh sb="0" eb="5">
      <t>ジョウヨウロウドウシャ</t>
    </rPh>
    <phoneticPr fontId="5"/>
  </si>
  <si>
    <t>　　無期雇用労働者</t>
    <phoneticPr fontId="5"/>
  </si>
  <si>
    <r>
      <t>　　有期雇用労働者※　　　　　　　
　　　　　　</t>
    </r>
    <r>
      <rPr>
        <sz val="8"/>
        <color indexed="8"/>
        <rFont val="ＭＳ Ｐ明朝"/>
        <family val="1"/>
        <charset val="128"/>
      </rPr>
      <t>（雇用契約期間が１か月以上の者）</t>
    </r>
    <rPh sb="2" eb="4">
      <t>ユウキ</t>
    </rPh>
    <rPh sb="4" eb="6">
      <t>コヨウ</t>
    </rPh>
    <rPh sb="6" eb="9">
      <t>ロウドウシャ</t>
    </rPh>
    <rPh sb="38" eb="39">
      <t>モノ</t>
    </rPh>
    <phoneticPr fontId="5"/>
  </si>
  <si>
    <t>臨時労働者</t>
  </si>
  <si>
    <t>※のうち、雇用契約期間が一年以上、かつフルタイム勤務相当の者（再掲）　</t>
    <phoneticPr fontId="5"/>
  </si>
  <si>
    <t>令和元（２年3月）</t>
    <rPh sb="0" eb="3">
      <t>レイワガン</t>
    </rPh>
    <rPh sb="5" eb="6">
      <t>ネン</t>
    </rPh>
    <rPh sb="7" eb="8">
      <t>ガツ</t>
    </rPh>
    <phoneticPr fontId="5"/>
  </si>
  <si>
    <t>令和元</t>
    <rPh sb="0" eb="3">
      <t>レイワガン</t>
    </rPh>
    <phoneticPr fontId="5"/>
  </si>
  <si>
    <t>平成29年度</t>
  </si>
  <si>
    <t>（2年3月）</t>
    <rPh sb="2" eb="3">
      <t>ネン</t>
    </rPh>
    <rPh sb="4" eb="5">
      <t>ガツ</t>
    </rPh>
    <phoneticPr fontId="5"/>
  </si>
  <si>
    <t>（30年3月）</t>
  </si>
  <si>
    <t>（31年3月）</t>
  </si>
  <si>
    <t xml:space="preserve"> 第  ３  次  産  業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</si>
</sst>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\ ###\ ##0"/>
    <numFmt numFmtId="177" formatCode="#\ ###\ ##0;\-#\ ##0;&quot;－&quot;"/>
    <numFmt numFmtId="178" formatCode="#,##0;\-#,##0;&quot;－&quot;"/>
    <numFmt numFmtId="179" formatCode="#,##0;0;&quot;－&quot;"/>
    <numFmt numFmtId="180" formatCode="###\ ##0"/>
    <numFmt numFmtId="181" formatCode="#\ ###\ ##0;\-#\ ##0;&quot;-&quot;"/>
  </numFmts>
  <fonts count="38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 tint="4.9989318521683403E-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游ゴシック"/>
      <family val="3"/>
      <charset val="128"/>
      <scheme val="minor"/>
    </font>
    <font>
      <b/>
      <sz val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.5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1"/>
      <name val="明朝"/>
      <family val="1"/>
      <charset val="128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8" fillId="0" borderId="0"/>
  </cellStyleXfs>
  <cellXfs count="466">
    <xf numFmtId="0" fontId="0" fillId="0" borderId="0" xfId="0">
      <alignment vertical="center"/>
    </xf>
    <xf numFmtId="3" fontId="2" fillId="0" borderId="0" xfId="0" applyNumberFormat="1" applyFont="1" applyAlignment="1" applyProtection="1">
      <alignment vertical="center"/>
    </xf>
    <xf numFmtId="3" fontId="4" fillId="0" borderId="0" xfId="0" quotePrefix="1" applyNumberFormat="1" applyFont="1" applyAlignment="1" applyProtection="1">
      <alignment vertical="center"/>
    </xf>
    <xf numFmtId="3" fontId="6" fillId="0" borderId="0" xfId="0" applyNumberFormat="1" applyFont="1" applyAlignment="1" applyProtection="1">
      <alignment vertical="center"/>
    </xf>
    <xf numFmtId="49" fontId="6" fillId="0" borderId="0" xfId="0" quotePrefix="1" applyNumberFormat="1" applyFont="1" applyAlignment="1" applyProtection="1">
      <alignment horizontal="left" vertical="center"/>
    </xf>
    <xf numFmtId="3" fontId="6" fillId="0" borderId="0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3" fontId="7" fillId="0" borderId="0" xfId="0" applyNumberFormat="1" applyFont="1" applyAlignment="1" applyProtection="1">
      <alignment horizontal="left" vertical="top" indent="3"/>
    </xf>
    <xf numFmtId="3" fontId="7" fillId="0" borderId="0" xfId="0" applyNumberFormat="1" applyFont="1" applyAlignment="1" applyProtection="1">
      <alignment horizontal="left" vertical="center" indent="2"/>
    </xf>
    <xf numFmtId="0" fontId="0" fillId="0" borderId="0" xfId="0" applyFill="1" applyAlignment="1" applyProtection="1">
      <alignment vertical="center"/>
    </xf>
    <xf numFmtId="3" fontId="6" fillId="0" borderId="0" xfId="0" applyNumberFormat="1" applyFont="1" applyBorder="1" applyAlignment="1" applyProtection="1">
      <alignment horizontal="right" vertical="center"/>
    </xf>
    <xf numFmtId="3" fontId="6" fillId="0" borderId="0" xfId="0" applyNumberFormat="1" applyFont="1" applyBorder="1" applyAlignment="1" applyProtection="1"/>
    <xf numFmtId="3" fontId="7" fillId="0" borderId="0" xfId="0" applyNumberFormat="1" applyFont="1" applyBorder="1" applyAlignment="1" applyProtection="1">
      <alignment horizontal="right" vertical="top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3" fontId="6" fillId="2" borderId="2" xfId="0" applyNumberFormat="1" applyFont="1" applyFill="1" applyBorder="1" applyAlignment="1" applyProtection="1">
      <alignment horizontal="centerContinuous" vertical="center"/>
    </xf>
    <xf numFmtId="3" fontId="6" fillId="2" borderId="3" xfId="0" applyNumberFormat="1" applyFont="1" applyFill="1" applyBorder="1" applyAlignment="1" applyProtection="1">
      <alignment horizontal="centerContinuous" vertical="center"/>
    </xf>
    <xf numFmtId="3" fontId="6" fillId="2" borderId="4" xfId="0" applyNumberFormat="1" applyFont="1" applyFill="1" applyBorder="1" applyAlignment="1" applyProtection="1">
      <alignment horizontal="centerContinuous" vertical="center"/>
    </xf>
    <xf numFmtId="3" fontId="6" fillId="2" borderId="6" xfId="0" applyNumberFormat="1" applyFont="1" applyFill="1" applyBorder="1" applyAlignment="1" applyProtection="1">
      <alignment horizontal="center" vertical="center"/>
    </xf>
    <xf numFmtId="3" fontId="8" fillId="2" borderId="9" xfId="0" applyNumberFormat="1" applyFont="1" applyFill="1" applyBorder="1" applyAlignment="1" applyProtection="1"/>
    <xf numFmtId="3" fontId="8" fillId="0" borderId="0" xfId="0" applyNumberFormat="1" applyFont="1" applyFill="1" applyAlignment="1" applyProtection="1"/>
    <xf numFmtId="3" fontId="8" fillId="0" borderId="0" xfId="0" applyNumberFormat="1" applyFont="1" applyFill="1" applyBorder="1" applyAlignment="1" applyProtection="1"/>
    <xf numFmtId="176" fontId="8" fillId="0" borderId="0" xfId="0" applyNumberFormat="1" applyFont="1" applyFill="1" applyAlignment="1" applyProtection="1">
      <alignment vertical="center"/>
    </xf>
    <xf numFmtId="176" fontId="8" fillId="0" borderId="0" xfId="0" applyNumberFormat="1" applyFont="1" applyFill="1" applyAlignment="1" applyProtection="1">
      <alignment horizontal="right"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176" fontId="8" fillId="0" borderId="0" xfId="0" applyNumberFormat="1" applyFont="1" applyFill="1" applyBorder="1" applyAlignment="1" applyProtection="1">
      <alignment vertical="center"/>
    </xf>
    <xf numFmtId="3" fontId="8" fillId="2" borderId="9" xfId="0" applyNumberFormat="1" applyFont="1" applyFill="1" applyBorder="1" applyAlignment="1" applyProtection="1">
      <alignment horizontal="center" vertical="center"/>
    </xf>
    <xf numFmtId="3" fontId="9" fillId="2" borderId="9" xfId="0" applyNumberFormat="1" applyFont="1" applyFill="1" applyBorder="1" applyAlignment="1" applyProtection="1">
      <alignment horizontal="center" vertical="center"/>
    </xf>
    <xf numFmtId="176" fontId="9" fillId="0" borderId="0" xfId="0" applyNumberFormat="1" applyFont="1" applyFill="1" applyBorder="1" applyAlignment="1" applyProtection="1">
      <alignment vertical="center"/>
    </xf>
    <xf numFmtId="176" fontId="9" fillId="0" borderId="0" xfId="0" applyNumberFormat="1" applyFont="1" applyFill="1" applyBorder="1" applyAlignment="1" applyProtection="1">
      <alignment horizontal="right" vertical="center"/>
    </xf>
    <xf numFmtId="3" fontId="8" fillId="2" borderId="9" xfId="0" applyNumberFormat="1" applyFont="1" applyFill="1" applyBorder="1" applyAlignment="1" applyProtection="1">
      <alignment vertical="center"/>
    </xf>
    <xf numFmtId="3" fontId="9" fillId="2" borderId="9" xfId="0" applyNumberFormat="1" applyFont="1" applyFill="1" applyBorder="1" applyAlignment="1" applyProtection="1">
      <alignment vertical="center"/>
    </xf>
    <xf numFmtId="176" fontId="9" fillId="0" borderId="0" xfId="0" applyNumberFormat="1" applyFont="1" applyFill="1" applyAlignment="1" applyProtection="1">
      <alignment vertical="center"/>
    </xf>
    <xf numFmtId="177" fontId="9" fillId="0" borderId="0" xfId="0" applyNumberFormat="1" applyFont="1" applyFill="1" applyAlignment="1" applyProtection="1">
      <alignment horizontal="right" vertical="center"/>
    </xf>
    <xf numFmtId="176" fontId="9" fillId="0" borderId="0" xfId="0" applyNumberFormat="1" applyFont="1" applyFill="1" applyAlignment="1" applyProtection="1">
      <alignment horizontal="right" vertical="center"/>
    </xf>
    <xf numFmtId="3" fontId="6" fillId="2" borderId="9" xfId="0" applyNumberFormat="1" applyFont="1" applyFill="1" applyBorder="1" applyAlignment="1" applyProtection="1">
      <alignment vertical="center"/>
    </xf>
    <xf numFmtId="178" fontId="8" fillId="0" borderId="12" xfId="1" applyNumberFormat="1" applyFont="1" applyFill="1" applyBorder="1" applyAlignment="1" applyProtection="1">
      <alignment vertical="center"/>
    </xf>
    <xf numFmtId="177" fontId="8" fillId="0" borderId="0" xfId="0" applyNumberFormat="1" applyFont="1" applyFill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3" fontId="6" fillId="2" borderId="9" xfId="0" applyNumberFormat="1" applyFont="1" applyFill="1" applyBorder="1" applyAlignment="1" applyProtection="1">
      <alignment horizontal="left" vertical="center"/>
    </xf>
    <xf numFmtId="3" fontId="8" fillId="2" borderId="9" xfId="0" applyNumberFormat="1" applyFont="1" applyFill="1" applyBorder="1" applyAlignment="1" applyProtection="1">
      <alignment horizontal="left" vertical="center"/>
    </xf>
    <xf numFmtId="177" fontId="8" fillId="0" borderId="0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Fill="1" applyBorder="1" applyAlignment="1" applyProtection="1">
      <alignment vertical="center"/>
    </xf>
    <xf numFmtId="177" fontId="8" fillId="0" borderId="0" xfId="0" applyNumberFormat="1" applyFont="1" applyFill="1" applyBorder="1" applyAlignment="1" applyProtection="1">
      <alignment vertical="center"/>
    </xf>
    <xf numFmtId="3" fontId="9" fillId="2" borderId="9" xfId="0" applyNumberFormat="1" applyFont="1" applyFill="1" applyBorder="1" applyAlignment="1" applyProtection="1">
      <alignment horizontal="left" vertical="center"/>
    </xf>
    <xf numFmtId="3" fontId="6" fillId="2" borderId="5" xfId="0" applyNumberFormat="1" applyFont="1" applyFill="1" applyBorder="1" applyAlignment="1" applyProtection="1">
      <alignment horizontal="left" vertical="center"/>
    </xf>
    <xf numFmtId="176" fontId="8" fillId="0" borderId="6" xfId="0" applyNumberFormat="1" applyFont="1" applyFill="1" applyBorder="1" applyAlignment="1" applyProtection="1">
      <alignment vertical="center"/>
    </xf>
    <xf numFmtId="177" fontId="8" fillId="0" borderId="6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Alignment="1" applyProtection="1"/>
    <xf numFmtId="3" fontId="8" fillId="0" borderId="0" xfId="0" applyNumberFormat="1" applyFont="1" applyAlignment="1" applyProtection="1"/>
    <xf numFmtId="3" fontId="8" fillId="0" borderId="0" xfId="0" applyNumberFormat="1" applyFont="1" applyBorder="1" applyAlignment="1" applyProtection="1"/>
    <xf numFmtId="0" fontId="7" fillId="0" borderId="0" xfId="0" applyFont="1" applyAlignment="1" applyProtection="1"/>
    <xf numFmtId="0" fontId="12" fillId="0" borderId="0" xfId="0" applyFont="1" applyProtection="1">
      <alignment vertical="center"/>
    </xf>
    <xf numFmtId="0" fontId="12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3" fontId="6" fillId="0" borderId="0" xfId="0" quotePrefix="1" applyNumberFormat="1" applyFont="1" applyAlignment="1" applyProtection="1">
      <alignment vertical="center"/>
    </xf>
    <xf numFmtId="3" fontId="13" fillId="0" borderId="0" xfId="0" applyNumberFormat="1" applyFont="1" applyAlignment="1" applyProtection="1">
      <alignment vertical="center"/>
    </xf>
    <xf numFmtId="3" fontId="14" fillId="0" borderId="0" xfId="0" applyNumberFormat="1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3" fontId="2" fillId="0" borderId="0" xfId="0" applyNumberFormat="1" applyFont="1" applyAlignment="1" applyProtection="1">
      <alignment horizontal="left" vertical="center"/>
    </xf>
    <xf numFmtId="3" fontId="6" fillId="0" borderId="14" xfId="0" applyNumberFormat="1" applyFont="1" applyBorder="1" applyAlignment="1" applyProtection="1">
      <alignment vertical="center"/>
    </xf>
    <xf numFmtId="3" fontId="6" fillId="2" borderId="8" xfId="0" applyNumberFormat="1" applyFont="1" applyFill="1" applyBorder="1" applyAlignment="1" applyProtection="1">
      <alignment horizontal="center" vertical="center"/>
    </xf>
    <xf numFmtId="3" fontId="6" fillId="2" borderId="5" xfId="0" applyNumberFormat="1" applyFont="1" applyFill="1" applyBorder="1" applyAlignment="1" applyProtection="1">
      <alignment horizontal="center" vertical="center"/>
    </xf>
    <xf numFmtId="3" fontId="8" fillId="0" borderId="0" xfId="0" applyNumberFormat="1" applyFont="1" applyAlignment="1" applyProtection="1">
      <alignment horizontal="right" vertical="center"/>
    </xf>
    <xf numFmtId="3" fontId="12" fillId="0" borderId="0" xfId="0" applyNumberFormat="1" applyFont="1" applyAlignment="1" applyProtection="1">
      <alignment vertical="center"/>
    </xf>
    <xf numFmtId="177" fontId="8" fillId="0" borderId="0" xfId="0" applyNumberFormat="1" applyFont="1" applyAlignment="1" applyProtection="1">
      <alignment horizontal="right" vertical="center"/>
    </xf>
    <xf numFmtId="177" fontId="12" fillId="0" borderId="0" xfId="0" applyNumberFormat="1" applyFont="1" applyAlignment="1" applyProtection="1">
      <alignment vertical="center"/>
    </xf>
    <xf numFmtId="3" fontId="6" fillId="2" borderId="9" xfId="0" quotePrefix="1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3" fontId="9" fillId="2" borderId="9" xfId="0" quotePrefix="1" applyNumberFormat="1" applyFont="1" applyFill="1" applyBorder="1" applyAlignment="1" applyProtection="1">
      <alignment horizontal="center" vertical="center"/>
    </xf>
    <xf numFmtId="177" fontId="16" fillId="0" borderId="0" xfId="2" applyNumberFormat="1" applyFont="1" applyAlignment="1" applyProtection="1">
      <alignment vertical="center"/>
    </xf>
    <xf numFmtId="3" fontId="17" fillId="2" borderId="9" xfId="0" applyNumberFormat="1" applyFont="1" applyFill="1" applyBorder="1" applyAlignment="1" applyProtection="1">
      <alignment vertical="center" wrapText="1" shrinkToFit="1"/>
    </xf>
    <xf numFmtId="177" fontId="12" fillId="0" borderId="0" xfId="0" applyNumberFormat="1" applyFont="1" applyAlignment="1" applyProtection="1">
      <alignment horizontal="right" vertical="center"/>
    </xf>
    <xf numFmtId="177" fontId="9" fillId="0" borderId="0" xfId="0" applyNumberFormat="1" applyFont="1" applyAlignment="1" applyProtection="1">
      <alignment horizontal="right" vertical="center"/>
    </xf>
    <xf numFmtId="179" fontId="12" fillId="0" borderId="0" xfId="2" applyNumberFormat="1" applyFont="1" applyAlignment="1" applyProtection="1"/>
    <xf numFmtId="177" fontId="8" fillId="0" borderId="0" xfId="0" applyNumberFormat="1" applyFont="1" applyAlignment="1" applyProtection="1">
      <alignment vertical="center"/>
    </xf>
    <xf numFmtId="177" fontId="16" fillId="0" borderId="0" xfId="2" applyNumberFormat="1" applyFont="1" applyAlignment="1" applyProtection="1">
      <alignment horizontal="right" vertical="center"/>
    </xf>
    <xf numFmtId="177" fontId="16" fillId="0" borderId="0" xfId="2" applyNumberFormat="1" applyFont="1" applyBorder="1" applyAlignment="1" applyProtection="1">
      <alignment vertical="center"/>
    </xf>
    <xf numFmtId="177" fontId="12" fillId="0" borderId="0" xfId="0" applyNumberFormat="1" applyFont="1" applyBorder="1" applyAlignment="1" applyProtection="1">
      <alignment vertical="center"/>
    </xf>
    <xf numFmtId="177" fontId="8" fillId="0" borderId="0" xfId="0" applyNumberFormat="1" applyFont="1" applyBorder="1" applyAlignment="1" applyProtection="1">
      <alignment horizontal="right" vertical="center"/>
    </xf>
    <xf numFmtId="3" fontId="9" fillId="2" borderId="5" xfId="0" quotePrefix="1" applyNumberFormat="1" applyFont="1" applyFill="1" applyBorder="1" applyAlignment="1" applyProtection="1">
      <alignment horizontal="center" vertical="center"/>
    </xf>
    <xf numFmtId="177" fontId="16" fillId="0" borderId="8" xfId="2" applyNumberFormat="1" applyFont="1" applyBorder="1" applyAlignment="1" applyProtection="1">
      <alignment vertical="center"/>
    </xf>
    <xf numFmtId="177" fontId="16" fillId="0" borderId="6" xfId="2" applyNumberFormat="1" applyFont="1" applyBorder="1" applyAlignment="1" applyProtection="1">
      <alignment vertical="center"/>
    </xf>
    <xf numFmtId="177" fontId="8" fillId="0" borderId="6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3" fontId="6" fillId="0" borderId="0" xfId="0" applyNumberFormat="1" applyFont="1" applyAlignment="1" applyProtection="1">
      <alignment horizontal="right" vertical="center"/>
    </xf>
    <xf numFmtId="3" fontId="7" fillId="0" borderId="0" xfId="0" applyNumberFormat="1" applyFont="1" applyAlignment="1" applyProtection="1">
      <alignment vertical="center"/>
    </xf>
    <xf numFmtId="3" fontId="6" fillId="2" borderId="15" xfId="0" applyNumberFormat="1" applyFont="1" applyFill="1" applyBorder="1" applyAlignment="1" applyProtection="1">
      <alignment horizontal="right" vertical="center"/>
    </xf>
    <xf numFmtId="3" fontId="6" fillId="2" borderId="9" xfId="0" applyNumberFormat="1" applyFont="1" applyFill="1" applyBorder="1" applyAlignment="1" applyProtection="1">
      <alignment horizontal="center" vertical="center"/>
    </xf>
    <xf numFmtId="3" fontId="6" fillId="2" borderId="16" xfId="0" applyNumberFormat="1" applyFont="1" applyFill="1" applyBorder="1" applyAlignment="1" applyProtection="1">
      <alignment horizontal="centerContinuous" vertical="center"/>
    </xf>
    <xf numFmtId="3" fontId="6" fillId="2" borderId="17" xfId="0" applyNumberFormat="1" applyFont="1" applyFill="1" applyBorder="1" applyAlignment="1" applyProtection="1">
      <alignment horizontal="centerContinuous" vertical="center"/>
    </xf>
    <xf numFmtId="3" fontId="6" fillId="2" borderId="13" xfId="0" applyNumberFormat="1" applyFont="1" applyFill="1" applyBorder="1" applyAlignment="1" applyProtection="1">
      <alignment horizontal="center" vertical="center"/>
    </xf>
    <xf numFmtId="3" fontId="6" fillId="2" borderId="8" xfId="0" applyNumberFormat="1" applyFont="1" applyFill="1" applyBorder="1" applyAlignment="1" applyProtection="1">
      <alignment vertical="center"/>
    </xf>
    <xf numFmtId="176" fontId="8" fillId="0" borderId="0" xfId="0" applyNumberFormat="1" applyFont="1" applyAlignment="1" applyProtection="1">
      <alignment horizontal="right" vertical="center"/>
    </xf>
    <xf numFmtId="178" fontId="9" fillId="0" borderId="12" xfId="1" applyNumberFormat="1" applyFont="1" applyFill="1" applyBorder="1" applyAlignment="1" applyProtection="1">
      <alignment vertical="center"/>
    </xf>
    <xf numFmtId="178" fontId="9" fillId="0" borderId="0" xfId="0" applyNumberFormat="1" applyFont="1" applyFill="1" applyAlignment="1" applyProtection="1">
      <alignment horizontal="right" vertical="center"/>
    </xf>
    <xf numFmtId="178" fontId="8" fillId="0" borderId="0" xfId="0" applyNumberFormat="1" applyFont="1" applyFill="1" applyAlignment="1" applyProtection="1">
      <alignment horizontal="right" vertical="center"/>
    </xf>
    <xf numFmtId="0" fontId="12" fillId="0" borderId="0" xfId="0" applyFont="1" applyFill="1" applyProtection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vertical="center"/>
    </xf>
    <xf numFmtId="3" fontId="1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6" fillId="2" borderId="2" xfId="0" applyNumberFormat="1" applyFont="1" applyFill="1" applyBorder="1" applyAlignment="1">
      <alignment horizontal="centerContinuous" vertical="center"/>
    </xf>
    <xf numFmtId="3" fontId="6" fillId="2" borderId="4" xfId="0" applyNumberFormat="1" applyFont="1" applyFill="1" applyBorder="1" applyAlignment="1">
      <alignment horizontal="centerContinuous" vertical="center"/>
    </xf>
    <xf numFmtId="3" fontId="6" fillId="2" borderId="15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centerContinuous" vertical="center"/>
    </xf>
    <xf numFmtId="3" fontId="6" fillId="2" borderId="12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vertical="center"/>
    </xf>
    <xf numFmtId="3" fontId="6" fillId="2" borderId="7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3" fontId="9" fillId="2" borderId="9" xfId="0" applyNumberFormat="1" applyFont="1" applyFill="1" applyBorder="1" applyAlignment="1">
      <alignment horizontal="center" vertical="center"/>
    </xf>
    <xf numFmtId="178" fontId="9" fillId="0" borderId="0" xfId="3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78" fontId="8" fillId="0" borderId="0" xfId="0" applyNumberFormat="1" applyFont="1" applyFill="1" applyAlignment="1">
      <alignment horizontal="right" vertical="center"/>
    </xf>
    <xf numFmtId="178" fontId="0" fillId="0" borderId="0" xfId="0" applyNumberFormat="1" applyAlignment="1">
      <alignment vertical="center"/>
    </xf>
    <xf numFmtId="3" fontId="6" fillId="2" borderId="9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178" fontId="8" fillId="0" borderId="6" xfId="0" applyNumberFormat="1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3" fontId="6" fillId="0" borderId="0" xfId="0" applyNumberFormat="1" applyFont="1" applyBorder="1" applyAlignment="1" applyProtection="1">
      <alignment horizontal="center" vertical="center"/>
    </xf>
    <xf numFmtId="3" fontId="6" fillId="0" borderId="0" xfId="0" quotePrefix="1" applyNumberFormat="1" applyFont="1" applyBorder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3" fontId="7" fillId="0" borderId="0" xfId="0" applyNumberFormat="1" applyFont="1" applyBorder="1" applyAlignment="1" applyProtection="1">
      <alignment vertical="center"/>
    </xf>
    <xf numFmtId="3" fontId="15" fillId="0" borderId="0" xfId="0" applyNumberFormat="1" applyFont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center"/>
    </xf>
    <xf numFmtId="3" fontId="6" fillId="2" borderId="2" xfId="0" applyNumberFormat="1" applyFont="1" applyFill="1" applyBorder="1" applyAlignment="1" applyProtection="1">
      <alignment vertical="center"/>
    </xf>
    <xf numFmtId="3" fontId="6" fillId="3" borderId="3" xfId="0" applyNumberFormat="1" applyFont="1" applyFill="1" applyBorder="1" applyAlignment="1" applyProtection="1">
      <alignment vertical="center"/>
    </xf>
    <xf numFmtId="0" fontId="14" fillId="3" borderId="3" xfId="0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vertical="center"/>
    </xf>
    <xf numFmtId="0" fontId="14" fillId="3" borderId="4" xfId="0" applyFont="1" applyFill="1" applyBorder="1" applyAlignment="1" applyProtection="1">
      <alignment vertical="center"/>
    </xf>
    <xf numFmtId="3" fontId="6" fillId="2" borderId="15" xfId="0" applyNumberFormat="1" applyFont="1" applyFill="1" applyBorder="1" applyAlignment="1" applyProtection="1">
      <alignment horizontal="centerContinuous" vertical="center"/>
    </xf>
    <xf numFmtId="3" fontId="6" fillId="2" borderId="19" xfId="0" applyNumberFormat="1" applyFont="1" applyFill="1" applyBorder="1" applyAlignment="1" applyProtection="1">
      <alignment horizontal="centerContinuous" vertical="center"/>
    </xf>
    <xf numFmtId="3" fontId="6" fillId="2" borderId="15" xfId="0" applyNumberFormat="1" applyFont="1" applyFill="1" applyBorder="1" applyAlignment="1" applyProtection="1">
      <alignment horizontal="center"/>
    </xf>
    <xf numFmtId="3" fontId="6" fillId="2" borderId="10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>
      <alignment horizontal="center"/>
    </xf>
    <xf numFmtId="3" fontId="6" fillId="2" borderId="17" xfId="0" applyNumberFormat="1" applyFont="1" applyFill="1" applyBorder="1" applyAlignment="1" applyProtection="1">
      <alignment horizontal="center" vertical="center"/>
    </xf>
    <xf numFmtId="3" fontId="6" fillId="2" borderId="17" xfId="0" applyNumberFormat="1" applyFont="1" applyFill="1" applyBorder="1" applyAlignment="1" applyProtection="1">
      <alignment vertical="center"/>
    </xf>
    <xf numFmtId="3" fontId="6" fillId="2" borderId="16" xfId="0" applyNumberFormat="1" applyFont="1" applyFill="1" applyBorder="1" applyAlignment="1" applyProtection="1">
      <alignment horizontal="center" vertical="center"/>
    </xf>
    <xf numFmtId="3" fontId="6" fillId="2" borderId="12" xfId="0" applyNumberFormat="1" applyFont="1" applyFill="1" applyBorder="1" applyAlignment="1" applyProtection="1">
      <alignment vertical="center"/>
    </xf>
    <xf numFmtId="3" fontId="6" fillId="2" borderId="10" xfId="0" applyNumberFormat="1" applyFont="1" applyFill="1" applyBorder="1" applyAlignment="1" applyProtection="1"/>
    <xf numFmtId="3" fontId="6" fillId="2" borderId="10" xfId="0" applyNumberFormat="1" applyFont="1" applyFill="1" applyBorder="1" applyAlignment="1" applyProtection="1">
      <alignment horizontal="center" vertical="center"/>
    </xf>
    <xf numFmtId="3" fontId="6" fillId="2" borderId="0" xfId="0" applyNumberFormat="1" applyFont="1" applyFill="1" applyBorder="1" applyAlignment="1" applyProtection="1">
      <alignment horizontal="center" vertical="center"/>
    </xf>
    <xf numFmtId="3" fontId="14" fillId="2" borderId="5" xfId="0" applyNumberFormat="1" applyFont="1" applyFill="1" applyBorder="1" applyAlignment="1" applyProtection="1">
      <alignment horizontal="center" vertical="center"/>
    </xf>
    <xf numFmtId="3" fontId="6" fillId="2" borderId="13" xfId="0" applyNumberFormat="1" applyFont="1" applyFill="1" applyBorder="1" applyAlignment="1" applyProtection="1">
      <alignment horizontal="center" vertical="top"/>
    </xf>
    <xf numFmtId="3" fontId="6" fillId="2" borderId="6" xfId="0" applyNumberFormat="1" applyFont="1" applyFill="1" applyBorder="1" applyAlignment="1" applyProtection="1">
      <alignment horizontal="center" vertical="top"/>
    </xf>
    <xf numFmtId="3" fontId="14" fillId="2" borderId="8" xfId="0" applyNumberFormat="1" applyFont="1" applyFill="1" applyBorder="1" applyAlignment="1" applyProtection="1">
      <alignment horizontal="center" vertical="center"/>
    </xf>
    <xf numFmtId="3" fontId="8" fillId="2" borderId="12" xfId="0" applyNumberFormat="1" applyFont="1" applyFill="1" applyBorder="1" applyAlignment="1" applyProtection="1">
      <alignment horizontal="center" vertical="center"/>
    </xf>
    <xf numFmtId="176" fontId="8" fillId="0" borderId="12" xfId="1" applyNumberFormat="1" applyFont="1" applyFill="1" applyBorder="1" applyAlignment="1" applyProtection="1">
      <alignment vertical="center"/>
    </xf>
    <xf numFmtId="176" fontId="8" fillId="0" borderId="0" xfId="1" applyNumberFormat="1" applyFont="1" applyFill="1" applyAlignment="1" applyProtection="1">
      <alignment vertical="center"/>
    </xf>
    <xf numFmtId="0" fontId="16" fillId="0" borderId="0" xfId="0" applyFont="1" applyAlignment="1" applyProtection="1">
      <alignment vertical="center"/>
    </xf>
    <xf numFmtId="176" fontId="16" fillId="0" borderId="0" xfId="0" applyNumberFormat="1" applyFont="1" applyAlignment="1" applyProtection="1">
      <alignment vertical="center"/>
    </xf>
    <xf numFmtId="3" fontId="9" fillId="2" borderId="12" xfId="0" applyNumberFormat="1" applyFont="1" applyFill="1" applyBorder="1" applyAlignment="1" applyProtection="1">
      <alignment horizontal="center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Fill="1" applyAlignment="1" applyProtection="1">
      <alignment vertical="center"/>
    </xf>
    <xf numFmtId="176" fontId="9" fillId="0" borderId="12" xfId="1" applyNumberFormat="1" applyFont="1" applyFill="1" applyBorder="1" applyAlignment="1" applyProtection="1">
      <alignment vertical="center"/>
    </xf>
    <xf numFmtId="176" fontId="9" fillId="0" borderId="0" xfId="1" applyNumberFormat="1" applyFont="1" applyFill="1" applyBorder="1" applyAlignment="1" applyProtection="1">
      <alignment vertical="center"/>
    </xf>
    <xf numFmtId="176" fontId="9" fillId="0" borderId="0" xfId="1" applyNumberFormat="1" applyFont="1" applyFill="1" applyAlignment="1" applyProtection="1">
      <alignment vertical="center"/>
    </xf>
    <xf numFmtId="178" fontId="8" fillId="0" borderId="0" xfId="1" applyNumberFormat="1" applyFont="1" applyFill="1" applyAlignment="1" applyProtection="1">
      <alignment horizontal="right" vertical="center"/>
    </xf>
    <xf numFmtId="176" fontId="8" fillId="0" borderId="0" xfId="1" applyNumberFormat="1" applyFont="1" applyFill="1" applyAlignment="1" applyProtection="1">
      <alignment horizontal="right" vertical="center"/>
    </xf>
    <xf numFmtId="3" fontId="8" fillId="2" borderId="5" xfId="0" applyNumberFormat="1" applyFont="1" applyFill="1" applyBorder="1" applyAlignment="1" applyProtection="1">
      <alignment horizontal="center" vertical="center"/>
    </xf>
    <xf numFmtId="178" fontId="8" fillId="0" borderId="6" xfId="1" applyNumberFormat="1" applyFont="1" applyFill="1" applyBorder="1" applyAlignment="1" applyProtection="1">
      <alignment horizontal="right" vertical="center"/>
    </xf>
    <xf numFmtId="176" fontId="8" fillId="0" borderId="6" xfId="1" applyNumberFormat="1" applyFont="1" applyFill="1" applyBorder="1" applyAlignment="1" applyProtection="1">
      <alignment horizontal="right" vertical="center"/>
    </xf>
    <xf numFmtId="3" fontId="8" fillId="2" borderId="8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1" fillId="0" borderId="0" xfId="0" applyFont="1" applyProtection="1">
      <alignment vertical="center"/>
    </xf>
    <xf numFmtId="3" fontId="14" fillId="0" borderId="0" xfId="0" applyNumberFormat="1" applyFont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19" xfId="0" applyNumberFormat="1" applyFont="1" applyFill="1" applyBorder="1" applyAlignment="1" applyProtection="1">
      <alignment vertical="center"/>
    </xf>
    <xf numFmtId="3" fontId="6" fillId="2" borderId="18" xfId="0" applyNumberFormat="1" applyFont="1" applyFill="1" applyBorder="1" applyAlignment="1" applyProtection="1">
      <alignment vertical="center"/>
    </xf>
    <xf numFmtId="3" fontId="6" fillId="2" borderId="12" xfId="0" applyNumberFormat="1" applyFont="1" applyFill="1" applyBorder="1" applyAlignment="1" applyProtection="1">
      <alignment vertical="top"/>
    </xf>
    <xf numFmtId="176" fontId="8" fillId="0" borderId="0" xfId="1" applyNumberFormat="1" applyFont="1" applyFill="1" applyBorder="1" applyAlignment="1" applyProtection="1">
      <alignment vertical="center"/>
    </xf>
    <xf numFmtId="176" fontId="19" fillId="0" borderId="0" xfId="1" applyNumberFormat="1" applyFont="1" applyFill="1" applyAlignment="1" applyProtection="1">
      <alignment vertical="center"/>
    </xf>
    <xf numFmtId="177" fontId="8" fillId="0" borderId="0" xfId="1" applyNumberFormat="1" applyFont="1" applyFill="1" applyAlignment="1" applyProtection="1">
      <alignment vertical="center"/>
    </xf>
    <xf numFmtId="3" fontId="8" fillId="2" borderId="0" xfId="0" applyNumberFormat="1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178" fontId="1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 applyProtection="1">
      <alignment vertical="center"/>
    </xf>
    <xf numFmtId="177" fontId="8" fillId="0" borderId="6" xfId="1" applyNumberFormat="1" applyFont="1" applyFill="1" applyBorder="1" applyAlignment="1" applyProtection="1">
      <alignment vertical="center"/>
    </xf>
    <xf numFmtId="3" fontId="14" fillId="0" borderId="0" xfId="0" applyNumberFormat="1" applyFont="1" applyBorder="1" applyAlignment="1" applyProtection="1">
      <alignment vertical="center"/>
    </xf>
    <xf numFmtId="3" fontId="20" fillId="0" borderId="0" xfId="0" applyNumberFormat="1" applyFont="1" applyBorder="1" applyAlignment="1" applyProtection="1">
      <alignment vertical="center"/>
    </xf>
    <xf numFmtId="3" fontId="20" fillId="0" borderId="0" xfId="0" applyNumberFormat="1" applyFont="1" applyAlignment="1" applyProtection="1">
      <alignment vertical="center"/>
    </xf>
    <xf numFmtId="3" fontId="6" fillId="2" borderId="18" xfId="0" applyNumberFormat="1" applyFont="1" applyFill="1" applyBorder="1" applyAlignment="1" applyProtection="1">
      <alignment horizontal="center" vertical="center"/>
    </xf>
    <xf numFmtId="3" fontId="6" fillId="2" borderId="7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/>
    </xf>
    <xf numFmtId="3" fontId="8" fillId="0" borderId="24" xfId="0" applyNumberFormat="1" applyFont="1" applyBorder="1" applyAlignment="1" applyProtection="1">
      <alignment horizontal="right" vertical="center"/>
    </xf>
    <xf numFmtId="3" fontId="8" fillId="0" borderId="24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vertical="center"/>
    </xf>
    <xf numFmtId="176" fontId="9" fillId="0" borderId="0" xfId="0" applyNumberFormat="1" applyFont="1" applyBorder="1" applyAlignment="1" applyProtection="1">
      <alignment horizontal="right" vertical="center"/>
    </xf>
    <xf numFmtId="0" fontId="6" fillId="2" borderId="9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horizontal="right" vertical="center"/>
    </xf>
    <xf numFmtId="0" fontId="8" fillId="2" borderId="9" xfId="0" applyNumberFormat="1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176" fontId="12" fillId="0" borderId="0" xfId="0" applyNumberFormat="1" applyFont="1" applyFill="1" applyAlignment="1" applyProtection="1">
      <alignment vertical="center"/>
    </xf>
    <xf numFmtId="0" fontId="6" fillId="2" borderId="5" xfId="0" applyNumberFormat="1" applyFont="1" applyFill="1" applyBorder="1" applyAlignment="1" applyProtection="1">
      <alignment horizontal="center" vertical="center"/>
    </xf>
    <xf numFmtId="176" fontId="8" fillId="0" borderId="6" xfId="0" applyNumberFormat="1" applyFont="1" applyBorder="1" applyAlignment="1" applyProtection="1">
      <alignment horizontal="right" vertical="center"/>
    </xf>
    <xf numFmtId="176" fontId="8" fillId="0" borderId="6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Alignment="1" applyProtection="1">
      <alignment vertical="center"/>
    </xf>
    <xf numFmtId="3" fontId="8" fillId="0" borderId="0" xfId="0" applyNumberFormat="1" applyFont="1" applyFill="1" applyAlignment="1" applyProtection="1">
      <alignment vertical="center"/>
    </xf>
    <xf numFmtId="3" fontId="15" fillId="0" borderId="0" xfId="0" applyNumberFormat="1" applyFont="1" applyBorder="1" applyAlignment="1" applyProtection="1">
      <alignment horizontal="left" vertical="center" indent="2"/>
    </xf>
    <xf numFmtId="3" fontId="6" fillId="0" borderId="0" xfId="0" applyNumberFormat="1" applyFont="1" applyBorder="1" applyAlignment="1" applyProtection="1">
      <alignment horizontal="left" vertical="center" indent="2"/>
    </xf>
    <xf numFmtId="3" fontId="6" fillId="2" borderId="1" xfId="0" applyNumberFormat="1" applyFont="1" applyFill="1" applyBorder="1" applyAlignment="1" applyProtection="1">
      <alignment horizontal="center" vertical="center"/>
    </xf>
    <xf numFmtId="3" fontId="6" fillId="2" borderId="6" xfId="0" applyNumberFormat="1" applyFont="1" applyFill="1" applyBorder="1" applyAlignment="1" applyProtection="1">
      <alignment vertical="center"/>
    </xf>
    <xf numFmtId="3" fontId="6" fillId="2" borderId="12" xfId="0" applyNumberFormat="1" applyFont="1" applyFill="1" applyBorder="1" applyAlignment="1" applyProtection="1">
      <alignment horizontal="center" vertical="center"/>
    </xf>
    <xf numFmtId="180" fontId="8" fillId="0" borderId="0" xfId="0" applyNumberFormat="1" applyFont="1" applyFill="1" applyBorder="1" applyAlignment="1" applyProtection="1">
      <alignment vertical="center"/>
    </xf>
    <xf numFmtId="180" fontId="8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3" fontId="9" fillId="2" borderId="5" xfId="0" applyNumberFormat="1" applyFont="1" applyFill="1" applyBorder="1" applyAlignment="1" applyProtection="1">
      <alignment horizontal="center" vertical="center"/>
    </xf>
    <xf numFmtId="180" fontId="9" fillId="0" borderId="6" xfId="0" applyNumberFormat="1" applyFont="1" applyFill="1" applyBorder="1" applyAlignment="1" applyProtection="1">
      <alignment vertical="center"/>
    </xf>
    <xf numFmtId="180" fontId="9" fillId="0" borderId="6" xfId="0" applyNumberFormat="1" applyFont="1" applyFill="1" applyBorder="1" applyAlignment="1" applyProtection="1">
      <alignment horizontal="right" vertical="center"/>
    </xf>
    <xf numFmtId="3" fontId="21" fillId="0" borderId="24" xfId="0" applyNumberFormat="1" applyFont="1" applyFill="1" applyBorder="1" applyAlignment="1" applyProtection="1">
      <alignment horizontal="left" vertical="center"/>
    </xf>
    <xf numFmtId="3" fontId="21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Protection="1">
      <alignment vertical="center"/>
    </xf>
    <xf numFmtId="3" fontId="15" fillId="0" borderId="0" xfId="0" applyNumberFormat="1" applyFont="1" applyAlignment="1" applyProtection="1">
      <alignment vertical="center"/>
    </xf>
    <xf numFmtId="3" fontId="6" fillId="0" borderId="0" xfId="0" applyNumberFormat="1" applyFont="1" applyAlignment="1" applyProtection="1"/>
    <xf numFmtId="180" fontId="8" fillId="0" borderId="0" xfId="0" applyNumberFormat="1" applyFont="1" applyFill="1" applyAlignment="1" applyProtection="1">
      <alignment vertical="center"/>
    </xf>
    <xf numFmtId="177" fontId="8" fillId="0" borderId="0" xfId="0" applyNumberFormat="1" applyFont="1" applyFill="1" applyAlignment="1" applyProtection="1">
      <alignment vertical="center"/>
    </xf>
    <xf numFmtId="177" fontId="9" fillId="0" borderId="0" xfId="0" applyNumberFormat="1" applyFont="1" applyFill="1" applyAlignment="1" applyProtection="1">
      <alignment vertical="center"/>
    </xf>
    <xf numFmtId="3" fontId="6" fillId="2" borderId="9" xfId="0" applyNumberFormat="1" applyFont="1" applyFill="1" applyBorder="1" applyAlignment="1" applyProtection="1">
      <alignment horizontal="left" vertical="center" indent="1"/>
    </xf>
    <xf numFmtId="3" fontId="6" fillId="2" borderId="5" xfId="0" applyNumberFormat="1" applyFont="1" applyFill="1" applyBorder="1" applyAlignment="1" applyProtection="1">
      <alignment horizontal="left" vertical="center" indent="1"/>
    </xf>
    <xf numFmtId="177" fontId="8" fillId="0" borderId="8" xfId="0" applyNumberFormat="1" applyFont="1" applyFill="1" applyBorder="1" applyAlignment="1" applyProtection="1">
      <alignment vertical="center"/>
    </xf>
    <xf numFmtId="177" fontId="8" fillId="0" borderId="6" xfId="0" applyNumberFormat="1" applyFont="1" applyFill="1" applyBorder="1" applyAlignment="1" applyProtection="1">
      <alignment vertical="center"/>
    </xf>
    <xf numFmtId="179" fontId="6" fillId="0" borderId="0" xfId="0" applyNumberFormat="1" applyFont="1" applyFill="1" applyAlignment="1" applyProtection="1"/>
    <xf numFmtId="179" fontId="6" fillId="0" borderId="0" xfId="0" applyNumberFormat="1" applyFont="1" applyAlignment="1" applyProtection="1"/>
    <xf numFmtId="3" fontId="6" fillId="0" borderId="0" xfId="0" applyNumberFormat="1" applyFont="1" applyAlignment="1" applyProtection="1">
      <alignment horizontal="center"/>
    </xf>
    <xf numFmtId="3" fontId="6" fillId="0" borderId="0" xfId="0" quotePrefix="1" applyNumberFormat="1" applyFont="1" applyBorder="1" applyAlignment="1" applyProtection="1"/>
    <xf numFmtId="3" fontId="7" fillId="0" borderId="0" xfId="0" applyNumberFormat="1" applyFont="1" applyBorder="1" applyAlignment="1" applyProtection="1">
      <alignment horizontal="left" indent="5"/>
    </xf>
    <xf numFmtId="3" fontId="15" fillId="0" borderId="0" xfId="0" applyNumberFormat="1" applyFont="1" applyAlignment="1" applyProtection="1">
      <alignment horizontal="left" indent="2"/>
    </xf>
    <xf numFmtId="0" fontId="8" fillId="2" borderId="9" xfId="0" applyNumberFormat="1" applyFont="1" applyFill="1" applyBorder="1" applyAlignment="1" applyProtection="1">
      <alignment horizontal="center" vertical="center"/>
    </xf>
    <xf numFmtId="0" fontId="8" fillId="2" borderId="11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Alignment="1" applyProtection="1">
      <alignment horizontal="right" vertical="center"/>
    </xf>
    <xf numFmtId="0" fontId="6" fillId="2" borderId="9" xfId="0" applyNumberFormat="1" applyFont="1" applyFill="1" applyBorder="1" applyAlignment="1" applyProtection="1">
      <alignment horizontal="center" vertical="center"/>
    </xf>
    <xf numFmtId="0" fontId="6" fillId="2" borderId="11" xfId="0" applyNumberFormat="1" applyFont="1" applyFill="1" applyBorder="1" applyAlignment="1" applyProtection="1">
      <alignment horizontal="left" vertical="center" indent="1"/>
    </xf>
    <xf numFmtId="0" fontId="9" fillId="2" borderId="9" xfId="0" applyNumberFormat="1" applyFont="1" applyFill="1" applyBorder="1" applyAlignment="1" applyProtection="1">
      <alignment horizontal="center" vertical="center"/>
    </xf>
    <xf numFmtId="0" fontId="6" fillId="2" borderId="9" xfId="0" applyNumberFormat="1" applyFont="1" applyFill="1" applyBorder="1" applyAlignment="1" applyProtection="1">
      <alignment horizontal="left" vertical="center" indent="1"/>
    </xf>
    <xf numFmtId="0" fontId="6" fillId="2" borderId="9" xfId="0" applyNumberFormat="1" applyFont="1" applyFill="1" applyBorder="1" applyAlignment="1" applyProtection="1">
      <alignment horizontal="left" vertical="center"/>
    </xf>
    <xf numFmtId="0" fontId="22" fillId="2" borderId="11" xfId="0" applyNumberFormat="1" applyFont="1" applyFill="1" applyBorder="1" applyAlignment="1" applyProtection="1">
      <alignment horizontal="left" vertical="center" indent="1"/>
    </xf>
    <xf numFmtId="0" fontId="6" fillId="2" borderId="11" xfId="0" applyNumberFormat="1" applyFont="1" applyFill="1" applyBorder="1" applyAlignment="1" applyProtection="1">
      <alignment vertical="center"/>
    </xf>
    <xf numFmtId="0" fontId="6" fillId="2" borderId="11" xfId="0" applyNumberFormat="1" applyFont="1" applyFill="1" applyBorder="1" applyAlignment="1" applyProtection="1">
      <alignment horizontal="left" vertical="center"/>
    </xf>
    <xf numFmtId="0" fontId="6" fillId="2" borderId="5" xfId="0" applyNumberFormat="1" applyFont="1" applyFill="1" applyBorder="1" applyAlignment="1" applyProtection="1">
      <alignment horizontal="left" vertical="center" indent="1"/>
    </xf>
    <xf numFmtId="180" fontId="8" fillId="0" borderId="6" xfId="0" applyNumberFormat="1" applyFont="1" applyFill="1" applyBorder="1" applyAlignment="1" applyProtection="1">
      <alignment horizontal="right" vertical="center"/>
    </xf>
    <xf numFmtId="0" fontId="6" fillId="2" borderId="13" xfId="0" applyNumberFormat="1" applyFont="1" applyFill="1" applyBorder="1" applyAlignment="1" applyProtection="1">
      <alignment horizontal="left" vertical="center" indent="1"/>
    </xf>
    <xf numFmtId="181" fontId="8" fillId="0" borderId="6" xfId="0" applyNumberFormat="1" applyFont="1" applyFill="1" applyBorder="1" applyAlignment="1" applyProtection="1">
      <alignment horizontal="right" vertical="center"/>
    </xf>
    <xf numFmtId="181" fontId="0" fillId="0" borderId="0" xfId="0" applyNumberFormat="1" applyProtection="1">
      <alignment vertical="center"/>
    </xf>
    <xf numFmtId="3" fontId="7" fillId="0" borderId="0" xfId="0" applyNumberFormat="1" applyFont="1" applyBorder="1" applyAlignment="1" applyProtection="1">
      <alignment horizontal="left" indent="2"/>
    </xf>
    <xf numFmtId="177" fontId="8" fillId="0" borderId="0" xfId="0" applyNumberFormat="1" applyFont="1" applyFill="1" applyAlignment="1" applyProtection="1"/>
    <xf numFmtId="3" fontId="8" fillId="2" borderId="11" xfId="0" applyNumberFormat="1" applyFont="1" applyFill="1" applyBorder="1" applyAlignment="1" applyProtection="1"/>
    <xf numFmtId="3" fontId="8" fillId="2" borderId="5" xfId="0" applyNumberFormat="1" applyFont="1" applyFill="1" applyBorder="1" applyAlignment="1" applyProtection="1"/>
    <xf numFmtId="177" fontId="8" fillId="0" borderId="6" xfId="0" applyNumberFormat="1" applyFont="1" applyFill="1" applyBorder="1" applyAlignment="1" applyProtection="1">
      <alignment horizontal="right"/>
    </xf>
    <xf numFmtId="3" fontId="6" fillId="0" borderId="0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3" fontId="6" fillId="2" borderId="22" xfId="0" applyNumberFormat="1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horizontal="centerContinuous" vertical="center"/>
    </xf>
    <xf numFmtId="3" fontId="6" fillId="2" borderId="11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vertical="center"/>
    </xf>
    <xf numFmtId="3" fontId="6" fillId="2" borderId="13" xfId="0" applyNumberFormat="1" applyFont="1" applyFill="1" applyBorder="1" applyAlignment="1">
      <alignment vertical="center"/>
    </xf>
    <xf numFmtId="3" fontId="6" fillId="2" borderId="8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6" fillId="2" borderId="9" xfId="0" quotePrefix="1" applyNumberFormat="1" applyFont="1" applyFill="1" applyBorder="1" applyAlignment="1">
      <alignment horizontal="center" vertical="center"/>
    </xf>
    <xf numFmtId="177" fontId="12" fillId="0" borderId="0" xfId="0" applyNumberFormat="1" applyFont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3" fontId="8" fillId="2" borderId="9" xfId="0" quotePrefix="1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3" fontId="9" fillId="2" borderId="9" xfId="0" quotePrefix="1" applyNumberFormat="1" applyFont="1" applyFill="1" applyBorder="1" applyAlignment="1">
      <alignment horizontal="center" vertical="center"/>
    </xf>
    <xf numFmtId="177" fontId="16" fillId="0" borderId="0" xfId="0" applyNumberFormat="1" applyFont="1" applyAlignment="1">
      <alignment vertical="center"/>
    </xf>
    <xf numFmtId="177" fontId="9" fillId="0" borderId="0" xfId="0" applyNumberFormat="1" applyFont="1" applyFill="1" applyBorder="1" applyAlignment="1">
      <alignment horizontal="right" vertical="center"/>
    </xf>
    <xf numFmtId="0" fontId="6" fillId="2" borderId="9" xfId="0" applyNumberFormat="1" applyFont="1" applyFill="1" applyBorder="1" applyAlignment="1">
      <alignment horizontal="left" vertical="center" indent="1"/>
    </xf>
    <xf numFmtId="0" fontId="6" fillId="2" borderId="9" xfId="0" applyNumberFormat="1" applyFont="1" applyFill="1" applyBorder="1" applyAlignment="1">
      <alignment horizontal="left" vertical="center" indent="2"/>
    </xf>
    <xf numFmtId="0" fontId="6" fillId="2" borderId="9" xfId="0" applyNumberFormat="1" applyFont="1" applyFill="1" applyBorder="1" applyAlignment="1">
      <alignment horizontal="left" vertical="center" wrapText="1" indent="2" shrinkToFit="1"/>
    </xf>
    <xf numFmtId="0" fontId="6" fillId="2" borderId="5" xfId="0" applyNumberFormat="1" applyFont="1" applyFill="1" applyBorder="1" applyAlignment="1">
      <alignment horizontal="left" vertical="center" indent="2"/>
    </xf>
    <xf numFmtId="177" fontId="8" fillId="0" borderId="6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3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3" fontId="6" fillId="2" borderId="3" xfId="0" applyNumberFormat="1" applyFont="1" applyFill="1" applyBorder="1" applyAlignment="1" applyProtection="1">
      <alignment horizontal="center" vertical="center"/>
    </xf>
    <xf numFmtId="3" fontId="6" fillId="2" borderId="8" xfId="0" applyNumberFormat="1" applyFont="1" applyFill="1" applyBorder="1" applyAlignment="1" applyProtection="1">
      <alignment horizontal="centerContinuous" vertical="center"/>
    </xf>
    <xf numFmtId="3" fontId="6" fillId="2" borderId="7" xfId="0" applyNumberFormat="1" applyFont="1" applyFill="1" applyBorder="1" applyAlignment="1" applyProtection="1">
      <alignment horizontal="centerContinuous" vertical="center"/>
    </xf>
    <xf numFmtId="3" fontId="6" fillId="2" borderId="6" xfId="0" applyNumberFormat="1" applyFont="1" applyFill="1" applyBorder="1" applyAlignment="1" applyProtection="1">
      <alignment horizontal="centerContinuous" vertical="center"/>
    </xf>
    <xf numFmtId="3" fontId="6" fillId="2" borderId="5" xfId="0" applyNumberFormat="1" applyFont="1" applyFill="1" applyBorder="1" applyAlignment="1" applyProtection="1">
      <alignment horizontal="centerContinuous" vertical="center"/>
    </xf>
    <xf numFmtId="3" fontId="8" fillId="2" borderId="0" xfId="0" applyNumberFormat="1" applyFont="1" applyFill="1" applyBorder="1" applyAlignment="1" applyProtection="1">
      <alignment vertical="center"/>
    </xf>
    <xf numFmtId="3" fontId="8" fillId="0" borderId="20" xfId="0" applyNumberFormat="1" applyFont="1" applyFill="1" applyBorder="1" applyAlignment="1" applyProtection="1">
      <alignment vertical="center"/>
    </xf>
    <xf numFmtId="3" fontId="9" fillId="2" borderId="0" xfId="0" applyNumberFormat="1" applyFont="1" applyFill="1" applyBorder="1" applyAlignment="1" applyProtection="1">
      <alignment vertical="center"/>
    </xf>
    <xf numFmtId="177" fontId="9" fillId="0" borderId="12" xfId="0" applyNumberFormat="1" applyFont="1" applyFill="1" applyBorder="1" applyAlignment="1" applyProtection="1">
      <alignment horizontal="right" vertical="center"/>
    </xf>
    <xf numFmtId="177" fontId="9" fillId="0" borderId="0" xfId="0" applyNumberFormat="1" applyFont="1" applyFill="1" applyBorder="1" applyAlignment="1" applyProtection="1">
      <alignment horizontal="right" vertical="center"/>
    </xf>
    <xf numFmtId="177" fontId="8" fillId="0" borderId="12" xfId="0" applyNumberFormat="1" applyFont="1" applyFill="1" applyBorder="1" applyAlignment="1" applyProtection="1">
      <alignment horizontal="right" vertical="center"/>
    </xf>
    <xf numFmtId="3" fontId="6" fillId="2" borderId="0" xfId="0" applyNumberFormat="1" applyFont="1" applyFill="1" applyBorder="1" applyAlignment="1" applyProtection="1">
      <alignment vertical="center"/>
    </xf>
    <xf numFmtId="3" fontId="6" fillId="2" borderId="0" xfId="0" applyNumberFormat="1" applyFont="1" applyFill="1" applyBorder="1" applyAlignment="1" applyProtection="1">
      <alignment horizontal="left" vertical="center" indent="1"/>
    </xf>
    <xf numFmtId="3" fontId="6" fillId="2" borderId="0" xfId="0" applyNumberFormat="1" applyFont="1" applyFill="1" applyBorder="1" applyAlignment="1" applyProtection="1">
      <alignment horizontal="left" vertical="center" indent="2"/>
    </xf>
    <xf numFmtId="177" fontId="8" fillId="0" borderId="12" xfId="0" quotePrefix="1" applyNumberFormat="1" applyFont="1" applyFill="1" applyBorder="1" applyAlignment="1" applyProtection="1">
      <alignment horizontal="right" vertical="center"/>
    </xf>
    <xf numFmtId="177" fontId="8" fillId="0" borderId="0" xfId="0" quotePrefix="1" applyNumberFormat="1" applyFont="1" applyFill="1" applyBorder="1" applyAlignment="1" applyProtection="1">
      <alignment horizontal="right" vertical="center"/>
    </xf>
    <xf numFmtId="3" fontId="14" fillId="2" borderId="0" xfId="0" applyNumberFormat="1" applyFont="1" applyFill="1" applyBorder="1" applyAlignment="1" applyProtection="1">
      <alignment horizontal="left" vertical="center" indent="1"/>
    </xf>
    <xf numFmtId="3" fontId="6" fillId="2" borderId="0" xfId="0" applyNumberFormat="1" applyFont="1" applyFill="1" applyBorder="1" applyAlignment="1" applyProtection="1">
      <alignment horizontal="left" vertical="center"/>
    </xf>
    <xf numFmtId="177" fontId="8" fillId="0" borderId="8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3" fontId="0" fillId="0" borderId="0" xfId="0" applyNumberFormat="1" applyBorder="1" applyAlignment="1" applyProtection="1"/>
    <xf numFmtId="3" fontId="25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>
      <alignment horizontal="left" indent="11"/>
    </xf>
    <xf numFmtId="3" fontId="15" fillId="0" borderId="0" xfId="0" applyNumberFormat="1" applyFont="1" applyBorder="1" applyAlignment="1" applyProtection="1"/>
    <xf numFmtId="3" fontId="7" fillId="0" borderId="0" xfId="0" applyNumberFormat="1" applyFont="1" applyBorder="1" applyAlignment="1" applyProtection="1">
      <alignment horizontal="left"/>
    </xf>
    <xf numFmtId="3" fontId="6" fillId="2" borderId="1" xfId="0" applyNumberFormat="1" applyFont="1" applyFill="1" applyBorder="1" applyAlignment="1" applyProtection="1">
      <alignment vertical="center"/>
    </xf>
    <xf numFmtId="3" fontId="6" fillId="2" borderId="22" xfId="0" applyNumberFormat="1" applyFont="1" applyFill="1" applyBorder="1" applyAlignment="1" applyProtection="1">
      <alignment horizontal="center" vertical="center"/>
    </xf>
    <xf numFmtId="3" fontId="8" fillId="2" borderId="3" xfId="0" applyNumberFormat="1" applyFont="1" applyFill="1" applyBorder="1" applyAlignment="1" applyProtection="1">
      <alignment horizontal="center" vertical="center"/>
    </xf>
    <xf numFmtId="3" fontId="6" fillId="2" borderId="11" xfId="0" applyNumberFormat="1" applyFont="1" applyFill="1" applyBorder="1" applyAlignment="1" applyProtection="1">
      <alignment horizontal="center" vertical="center"/>
    </xf>
    <xf numFmtId="3" fontId="6" fillId="2" borderId="5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3" fontId="6" fillId="2" borderId="9" xfId="0" applyNumberFormat="1" applyFont="1" applyFill="1" applyBorder="1" applyAlignment="1" applyProtection="1">
      <alignment horizontal="left" vertical="center" wrapText="1" indent="1"/>
    </xf>
    <xf numFmtId="177" fontId="8" fillId="0" borderId="12" xfId="0" applyNumberFormat="1" applyFont="1" applyFill="1" applyBorder="1" applyAlignment="1" applyProtection="1">
      <alignment vertical="center"/>
    </xf>
    <xf numFmtId="177" fontId="12" fillId="0" borderId="0" xfId="0" applyNumberFormat="1" applyFont="1" applyFill="1" applyAlignment="1" applyProtection="1">
      <alignment vertical="center"/>
    </xf>
    <xf numFmtId="3" fontId="6" fillId="0" borderId="24" xfId="0" applyNumberFormat="1" applyFont="1" applyFill="1" applyBorder="1" applyAlignment="1" applyProtection="1">
      <alignment vertical="center"/>
    </xf>
    <xf numFmtId="0" fontId="12" fillId="0" borderId="24" xfId="0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3" fontId="7" fillId="0" borderId="0" xfId="0" applyNumberFormat="1" applyFont="1" applyBorder="1" applyAlignment="1" applyProtection="1"/>
    <xf numFmtId="3" fontId="7" fillId="2" borderId="2" xfId="0" applyNumberFormat="1" applyFont="1" applyFill="1" applyBorder="1" applyAlignment="1" applyProtection="1">
      <alignment vertical="center"/>
    </xf>
    <xf numFmtId="3" fontId="7" fillId="2" borderId="3" xfId="0" applyNumberFormat="1" applyFont="1" applyFill="1" applyBorder="1" applyAlignment="1" applyProtection="1">
      <alignment horizontal="center" vertical="center"/>
    </xf>
    <xf numFmtId="3" fontId="7" fillId="2" borderId="3" xfId="0" applyNumberFormat="1" applyFont="1" applyFill="1" applyBorder="1" applyAlignment="1" applyProtection="1">
      <alignment vertical="center"/>
    </xf>
    <xf numFmtId="3" fontId="7" fillId="2" borderId="4" xfId="0" applyNumberFormat="1" applyFont="1" applyFill="1" applyBorder="1" applyAlignment="1" applyProtection="1">
      <alignment vertical="center"/>
    </xf>
    <xf numFmtId="3" fontId="25" fillId="2" borderId="3" xfId="0" applyNumberFormat="1" applyFont="1" applyFill="1" applyBorder="1" applyAlignment="1" applyProtection="1">
      <alignment horizontal="center" vertical="center"/>
    </xf>
    <xf numFmtId="3" fontId="7" fillId="2" borderId="8" xfId="0" applyNumberFormat="1" applyFont="1" applyFill="1" applyBorder="1" applyAlignment="1" applyProtection="1">
      <alignment horizontal="centerContinuous" vertical="center"/>
    </xf>
    <xf numFmtId="3" fontId="7" fillId="2" borderId="7" xfId="0" applyNumberFormat="1" applyFont="1" applyFill="1" applyBorder="1" applyAlignment="1" applyProtection="1">
      <alignment horizontal="centerContinuous" vertical="center"/>
    </xf>
    <xf numFmtId="3" fontId="7" fillId="2" borderId="6" xfId="0" applyNumberFormat="1" applyFont="1" applyFill="1" applyBorder="1" applyAlignment="1" applyProtection="1">
      <alignment horizontal="centerContinuous" vertical="center"/>
    </xf>
    <xf numFmtId="3" fontId="7" fillId="2" borderId="5" xfId="0" applyNumberFormat="1" applyFont="1" applyFill="1" applyBorder="1" applyAlignment="1" applyProtection="1">
      <alignment horizontal="centerContinuous" vertical="center"/>
    </xf>
    <xf numFmtId="3" fontId="27" fillId="2" borderId="0" xfId="0" applyNumberFormat="1" applyFont="1" applyFill="1" applyBorder="1" applyAlignment="1" applyProtection="1">
      <alignment vertical="center"/>
    </xf>
    <xf numFmtId="177" fontId="27" fillId="0" borderId="0" xfId="0" applyNumberFormat="1" applyFont="1" applyFill="1" applyBorder="1" applyAlignment="1" applyProtection="1">
      <alignment horizontal="right" vertical="center"/>
    </xf>
    <xf numFmtId="177" fontId="29" fillId="0" borderId="0" xfId="4" applyNumberFormat="1" applyFont="1" applyBorder="1" applyAlignment="1" applyProtection="1">
      <alignment horizontal="right" vertical="center"/>
    </xf>
    <xf numFmtId="177" fontId="29" fillId="0" borderId="0" xfId="0" applyNumberFormat="1" applyFont="1" applyFill="1" applyBorder="1" applyAlignment="1" applyProtection="1">
      <alignment horizontal="right" vertical="center"/>
    </xf>
    <xf numFmtId="177" fontId="30" fillId="0" borderId="0" xfId="0" applyNumberFormat="1" applyFont="1" applyFill="1" applyBorder="1" applyAlignment="1" applyProtection="1">
      <alignment horizontal="right" vertical="center"/>
    </xf>
    <xf numFmtId="177" fontId="31" fillId="0" borderId="0" xfId="4" applyNumberFormat="1" applyFont="1" applyBorder="1" applyAlignment="1" applyProtection="1">
      <alignment horizontal="right" vertical="center"/>
    </xf>
    <xf numFmtId="177" fontId="31" fillId="0" borderId="0" xfId="0" applyNumberFormat="1" applyFont="1" applyFill="1" applyBorder="1" applyAlignment="1" applyProtection="1">
      <alignment horizontal="right" vertical="center"/>
    </xf>
    <xf numFmtId="177" fontId="30" fillId="0" borderId="0" xfId="0" quotePrefix="1" applyNumberFormat="1" applyFont="1" applyFill="1" applyBorder="1" applyAlignment="1" applyProtection="1">
      <alignment horizontal="right" vertical="center"/>
    </xf>
    <xf numFmtId="0" fontId="24" fillId="2" borderId="9" xfId="0" applyNumberFormat="1" applyFont="1" applyFill="1" applyBorder="1" applyAlignment="1" applyProtection="1">
      <alignment horizontal="left" vertical="center" indent="1"/>
    </xf>
    <xf numFmtId="177" fontId="30" fillId="0" borderId="6" xfId="0" applyNumberFormat="1" applyFont="1" applyFill="1" applyBorder="1" applyAlignment="1" applyProtection="1">
      <alignment horizontal="right" vertical="center"/>
    </xf>
    <xf numFmtId="177" fontId="31" fillId="0" borderId="6" xfId="0" applyNumberFormat="1" applyFont="1" applyFill="1" applyBorder="1" applyAlignment="1" applyProtection="1">
      <alignment horizontal="right" vertical="center"/>
    </xf>
    <xf numFmtId="0" fontId="0" fillId="0" borderId="0" xfId="0" applyFont="1" applyProtection="1">
      <alignment vertical="center"/>
    </xf>
    <xf numFmtId="3" fontId="8" fillId="0" borderId="0" xfId="0" quotePrefix="1" applyNumberFormat="1" applyFont="1" applyBorder="1" applyAlignment="1" applyProtection="1"/>
    <xf numFmtId="3" fontId="24" fillId="2" borderId="2" xfId="0" applyNumberFormat="1" applyFont="1" applyFill="1" applyBorder="1" applyAlignment="1" applyProtection="1">
      <alignment vertical="center"/>
    </xf>
    <xf numFmtId="3" fontId="24" fillId="2" borderId="3" xfId="0" applyNumberFormat="1" applyFont="1" applyFill="1" applyBorder="1" applyAlignment="1" applyProtection="1">
      <alignment horizontal="center" vertical="center"/>
    </xf>
    <xf numFmtId="3" fontId="24" fillId="2" borderId="3" xfId="0" applyNumberFormat="1" applyFont="1" applyFill="1" applyBorder="1" applyAlignment="1" applyProtection="1">
      <alignment vertical="center"/>
    </xf>
    <xf numFmtId="3" fontId="24" fillId="2" borderId="4" xfId="0" applyNumberFormat="1" applyFont="1" applyFill="1" applyBorder="1" applyAlignment="1" applyProtection="1">
      <alignment vertical="center"/>
    </xf>
    <xf numFmtId="3" fontId="30" fillId="2" borderId="3" xfId="0" applyNumberFormat="1" applyFont="1" applyFill="1" applyBorder="1" applyAlignment="1" applyProtection="1">
      <alignment horizontal="center" vertical="center"/>
    </xf>
    <xf numFmtId="3" fontId="24" fillId="2" borderId="8" xfId="0" applyNumberFormat="1" applyFont="1" applyFill="1" applyBorder="1" applyAlignment="1" applyProtection="1">
      <alignment horizontal="centerContinuous" vertical="center"/>
    </xf>
    <xf numFmtId="3" fontId="24" fillId="2" borderId="7" xfId="0" applyNumberFormat="1" applyFont="1" applyFill="1" applyBorder="1" applyAlignment="1" applyProtection="1">
      <alignment horizontal="centerContinuous" vertical="center"/>
    </xf>
    <xf numFmtId="3" fontId="24" fillId="2" borderId="6" xfId="0" applyNumberFormat="1" applyFont="1" applyFill="1" applyBorder="1" applyAlignment="1" applyProtection="1">
      <alignment horizontal="centerContinuous" vertical="center"/>
    </xf>
    <xf numFmtId="3" fontId="24" fillId="2" borderId="5" xfId="0" applyNumberFormat="1" applyFont="1" applyFill="1" applyBorder="1" applyAlignment="1" applyProtection="1">
      <alignment horizontal="centerContinuous" vertical="center"/>
    </xf>
    <xf numFmtId="177" fontId="32" fillId="0" borderId="12" xfId="0" applyNumberFormat="1" applyFont="1" applyFill="1" applyBorder="1" applyAlignment="1" applyProtection="1">
      <alignment vertical="center"/>
    </xf>
    <xf numFmtId="177" fontId="32" fillId="0" borderId="0" xfId="0" applyNumberFormat="1" applyFont="1" applyFill="1" applyBorder="1" applyAlignment="1" applyProtection="1">
      <alignment vertical="center"/>
    </xf>
    <xf numFmtId="3" fontId="24" fillId="2" borderId="0" xfId="0" applyNumberFormat="1" applyFont="1" applyFill="1" applyBorder="1" applyAlignment="1" applyProtection="1">
      <alignment horizontal="left" vertical="center" indent="1"/>
    </xf>
    <xf numFmtId="177" fontId="33" fillId="0" borderId="12" xfId="0" applyNumberFormat="1" applyFont="1" applyFill="1" applyBorder="1" applyAlignment="1" applyProtection="1">
      <alignment vertical="center"/>
    </xf>
    <xf numFmtId="177" fontId="33" fillId="0" borderId="0" xfId="0" applyNumberFormat="1" applyFont="1" applyFill="1" applyBorder="1" applyAlignment="1" applyProtection="1">
      <alignment vertical="center"/>
    </xf>
    <xf numFmtId="3" fontId="24" fillId="2" borderId="9" xfId="0" applyNumberFormat="1" applyFont="1" applyFill="1" applyBorder="1" applyAlignment="1" applyProtection="1">
      <alignment horizontal="left" vertical="center" indent="1"/>
    </xf>
    <xf numFmtId="177" fontId="33" fillId="0" borderId="12" xfId="0" applyNumberFormat="1" applyFont="1" applyFill="1" applyBorder="1" applyAlignment="1" applyProtection="1">
      <alignment horizontal="right" vertical="center"/>
    </xf>
    <xf numFmtId="177" fontId="33" fillId="0" borderId="0" xfId="0" applyNumberFormat="1" applyFont="1" applyFill="1" applyBorder="1" applyAlignment="1" applyProtection="1">
      <alignment horizontal="right" vertical="center"/>
    </xf>
    <xf numFmtId="177" fontId="33" fillId="0" borderId="8" xfId="0" quotePrefix="1" applyNumberFormat="1" applyFont="1" applyFill="1" applyBorder="1" applyAlignment="1" applyProtection="1">
      <alignment horizontal="right" vertical="center"/>
    </xf>
    <xf numFmtId="177" fontId="33" fillId="0" borderId="6" xfId="0" quotePrefix="1" applyNumberFormat="1" applyFont="1" applyFill="1" applyBorder="1" applyAlignment="1" applyProtection="1">
      <alignment horizontal="right" vertical="center"/>
    </xf>
    <xf numFmtId="177" fontId="33" fillId="0" borderId="6" xfId="0" applyNumberFormat="1" applyFont="1" applyFill="1" applyBorder="1" applyAlignment="1" applyProtection="1">
      <alignment horizontal="right" vertical="center"/>
    </xf>
    <xf numFmtId="177" fontId="33" fillId="0" borderId="6" xfId="0" applyNumberFormat="1" applyFont="1" applyFill="1" applyBorder="1" applyAlignment="1" applyProtection="1">
      <alignment vertical="center"/>
    </xf>
    <xf numFmtId="3" fontId="8" fillId="0" borderId="0" xfId="0" quotePrefix="1" applyNumberFormat="1" applyFont="1" applyBorder="1" applyAlignment="1" applyProtection="1">
      <alignment vertical="center"/>
    </xf>
    <xf numFmtId="176" fontId="27" fillId="0" borderId="12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30" fillId="0" borderId="12" xfId="0" applyNumberFormat="1" applyFont="1" applyFill="1" applyBorder="1" applyAlignment="1" applyProtection="1">
      <alignment vertical="center"/>
    </xf>
    <xf numFmtId="176" fontId="30" fillId="0" borderId="0" xfId="0" applyNumberFormat="1" applyFont="1" applyFill="1" applyBorder="1" applyAlignment="1" applyProtection="1">
      <alignment vertical="center"/>
    </xf>
    <xf numFmtId="177" fontId="30" fillId="0" borderId="0" xfId="0" applyNumberFormat="1" applyFont="1" applyFill="1" applyBorder="1" applyAlignment="1" applyProtection="1">
      <alignment vertical="center"/>
    </xf>
    <xf numFmtId="3" fontId="30" fillId="2" borderId="0" xfId="0" applyNumberFormat="1" applyFont="1" applyFill="1" applyBorder="1" applyAlignment="1" applyProtection="1">
      <alignment vertical="center"/>
    </xf>
    <xf numFmtId="3" fontId="27" fillId="2" borderId="6" xfId="0" applyNumberFormat="1" applyFont="1" applyFill="1" applyBorder="1" applyAlignment="1" applyProtection="1">
      <alignment vertical="center"/>
    </xf>
    <xf numFmtId="176" fontId="27" fillId="0" borderId="8" xfId="0" applyNumberFormat="1" applyFont="1" applyFill="1" applyBorder="1" applyAlignment="1" applyProtection="1">
      <alignment vertical="center"/>
    </xf>
    <xf numFmtId="176" fontId="27" fillId="0" borderId="6" xfId="0" applyNumberFormat="1" applyFont="1" applyFill="1" applyBorder="1" applyAlignment="1" applyProtection="1">
      <alignment vertical="center"/>
    </xf>
    <xf numFmtId="0" fontId="0" fillId="0" borderId="0" xfId="0" applyFont="1" applyFill="1" applyProtection="1">
      <alignment vertical="center"/>
    </xf>
    <xf numFmtId="3" fontId="2" fillId="0" borderId="0" xfId="0" applyNumberFormat="1" applyFont="1" applyBorder="1" applyAlignment="1" applyProtection="1"/>
    <xf numFmtId="3" fontId="33" fillId="2" borderId="22" xfId="0" applyNumberFormat="1" applyFont="1" applyFill="1" applyBorder="1" applyAlignment="1" applyProtection="1">
      <alignment horizontal="center" vertical="center"/>
    </xf>
    <xf numFmtId="3" fontId="14" fillId="2" borderId="19" xfId="0" applyNumberFormat="1" applyFont="1" applyFill="1" applyBorder="1" applyAlignment="1" applyProtection="1">
      <alignment horizontal="center" vertical="center"/>
    </xf>
    <xf numFmtId="3" fontId="14" fillId="2" borderId="22" xfId="0" applyNumberFormat="1" applyFont="1" applyFill="1" applyBorder="1" applyAlignment="1" applyProtection="1">
      <alignment horizontal="center" vertical="center"/>
    </xf>
    <xf numFmtId="3" fontId="33" fillId="2" borderId="1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14" fillId="2" borderId="6" xfId="0" applyNumberFormat="1" applyFont="1" applyFill="1" applyBorder="1" applyAlignment="1" applyProtection="1">
      <alignment horizontal="center" vertical="center"/>
    </xf>
    <xf numFmtId="3" fontId="14" fillId="2" borderId="13" xfId="0" applyNumberFormat="1" applyFont="1" applyFill="1" applyBorder="1" applyAlignment="1" applyProtection="1">
      <alignment horizontal="center" vertical="center"/>
    </xf>
    <xf numFmtId="3" fontId="33" fillId="2" borderId="8" xfId="0" applyNumberFormat="1" applyFont="1" applyFill="1" applyBorder="1" applyAlignment="1" applyProtection="1">
      <alignment horizontal="center" vertical="center"/>
    </xf>
    <xf numFmtId="176" fontId="8" fillId="0" borderId="12" xfId="0" applyNumberFormat="1" applyFont="1" applyFill="1" applyBorder="1" applyAlignment="1" applyProtection="1">
      <alignment vertical="center"/>
    </xf>
    <xf numFmtId="176" fontId="33" fillId="0" borderId="9" xfId="0" applyNumberFormat="1" applyFont="1" applyFill="1" applyBorder="1" applyAlignment="1" applyProtection="1">
      <alignment vertical="center"/>
    </xf>
    <xf numFmtId="3" fontId="33" fillId="2" borderId="0" xfId="0" applyNumberFormat="1" applyFont="1" applyFill="1" applyBorder="1" applyAlignment="1" applyProtection="1">
      <alignment vertical="center"/>
    </xf>
    <xf numFmtId="176" fontId="33" fillId="0" borderId="12" xfId="0" applyNumberFormat="1" applyFont="1" applyFill="1" applyBorder="1" applyAlignment="1" applyProtection="1">
      <alignment vertical="center"/>
    </xf>
    <xf numFmtId="176" fontId="33" fillId="0" borderId="0" xfId="0" applyNumberFormat="1" applyFont="1" applyFill="1" applyBorder="1" applyAlignment="1" applyProtection="1">
      <alignment vertical="center"/>
    </xf>
    <xf numFmtId="177" fontId="9" fillId="0" borderId="12" xfId="0" applyNumberFormat="1" applyFont="1" applyFill="1" applyBorder="1" applyAlignment="1" applyProtection="1">
      <alignment vertical="center"/>
    </xf>
    <xf numFmtId="177" fontId="9" fillId="0" borderId="0" xfId="0" applyNumberFormat="1" applyFont="1" applyFill="1" applyBorder="1" applyAlignment="1" applyProtection="1">
      <alignment vertical="center"/>
    </xf>
    <xf numFmtId="177" fontId="32" fillId="0" borderId="9" xfId="0" applyNumberFormat="1" applyFont="1" applyFill="1" applyBorder="1" applyAlignment="1" applyProtection="1">
      <alignment vertical="center"/>
    </xf>
    <xf numFmtId="3" fontId="14" fillId="2" borderId="9" xfId="0" applyNumberFormat="1" applyFont="1" applyFill="1" applyBorder="1" applyAlignment="1" applyProtection="1">
      <alignment horizontal="left" vertical="center" indent="1"/>
    </xf>
    <xf numFmtId="177" fontId="33" fillId="0" borderId="9" xfId="0" applyNumberFormat="1" applyFont="1" applyFill="1" applyBorder="1" applyAlignment="1" applyProtection="1">
      <alignment vertical="center"/>
    </xf>
    <xf numFmtId="177" fontId="33" fillId="0" borderId="9" xfId="0" applyNumberFormat="1" applyFont="1" applyFill="1" applyBorder="1" applyAlignment="1" applyProtection="1">
      <alignment horizontal="right" vertical="center"/>
    </xf>
    <xf numFmtId="3" fontId="14" fillId="2" borderId="11" xfId="0" applyNumberFormat="1" applyFont="1" applyFill="1" applyBorder="1" applyAlignment="1" applyProtection="1">
      <alignment vertical="center"/>
    </xf>
    <xf numFmtId="3" fontId="33" fillId="2" borderId="11" xfId="0" applyNumberFormat="1" applyFont="1" applyFill="1" applyBorder="1" applyAlignment="1" applyProtection="1">
      <alignment vertical="center"/>
    </xf>
    <xf numFmtId="3" fontId="14" fillId="2" borderId="11" xfId="0" applyNumberFormat="1" applyFont="1" applyFill="1" applyBorder="1" applyAlignment="1" applyProtection="1">
      <alignment horizontal="left" vertical="center" indent="1"/>
    </xf>
    <xf numFmtId="3" fontId="6" fillId="2" borderId="6" xfId="0" applyNumberFormat="1" applyFont="1" applyFill="1" applyBorder="1" applyAlignment="1" applyProtection="1">
      <alignment horizontal="left" vertical="center" indent="1"/>
    </xf>
    <xf numFmtId="3" fontId="14" fillId="2" borderId="13" xfId="0" applyNumberFormat="1" applyFont="1" applyFill="1" applyBorder="1" applyAlignment="1" applyProtection="1">
      <alignment horizontal="left" vertical="center" indent="1"/>
    </xf>
    <xf numFmtId="3" fontId="6" fillId="2" borderId="2" xfId="0" applyNumberFormat="1" applyFont="1" applyFill="1" applyBorder="1" applyAlignment="1" applyProtection="1">
      <alignment horizontal="center" vertical="center"/>
    </xf>
    <xf numFmtId="3" fontId="6" fillId="2" borderId="4" xfId="0" applyNumberFormat="1" applyFont="1" applyFill="1" applyBorder="1" applyAlignment="1" applyProtection="1">
      <alignment horizontal="center" vertical="center"/>
    </xf>
    <xf numFmtId="3" fontId="6" fillId="2" borderId="2" xfId="0" applyNumberFormat="1" applyFont="1" applyFill="1" applyBorder="1" applyAlignment="1" applyProtection="1">
      <alignment horizontal="center" vertical="center" shrinkToFit="1"/>
    </xf>
    <xf numFmtId="3" fontId="6" fillId="2" borderId="4" xfId="0" applyNumberFormat="1" applyFont="1" applyFill="1" applyBorder="1" applyAlignment="1" applyProtection="1">
      <alignment horizontal="center" vertical="center" shrinkToFit="1"/>
    </xf>
    <xf numFmtId="3" fontId="6" fillId="2" borderId="3" xfId="0" applyNumberFormat="1" applyFont="1" applyFill="1" applyBorder="1" applyAlignment="1" applyProtection="1">
      <alignment horizontal="center" vertical="center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3" fontId="6" fillId="2" borderId="5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3" fontId="6" fillId="2" borderId="8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shrinkToFit="1"/>
    </xf>
    <xf numFmtId="3" fontId="6" fillId="2" borderId="10" xfId="0" applyNumberFormat="1" applyFont="1" applyFill="1" applyBorder="1" applyAlignment="1" applyProtection="1">
      <alignment horizontal="center" vertical="center"/>
    </xf>
    <xf numFmtId="3" fontId="6" fillId="2" borderId="13" xfId="0" applyNumberFormat="1" applyFont="1" applyFill="1" applyBorder="1" applyAlignment="1" applyProtection="1">
      <alignment horizontal="center" vertical="center"/>
    </xf>
    <xf numFmtId="3" fontId="6" fillId="2" borderId="9" xfId="0" applyNumberFormat="1" applyFont="1" applyFill="1" applyBorder="1" applyAlignment="1" applyProtection="1">
      <alignment horizontal="center" vertical="center"/>
    </xf>
    <xf numFmtId="3" fontId="6" fillId="2" borderId="10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3" fontId="6" fillId="2" borderId="18" xfId="0" applyNumberFormat="1" applyFont="1" applyFill="1" applyBorder="1" applyAlignment="1" applyProtection="1">
      <alignment horizontal="center" vertical="center"/>
    </xf>
    <xf numFmtId="3" fontId="6" fillId="2" borderId="21" xfId="0" applyNumberFormat="1" applyFont="1" applyFill="1" applyBorder="1" applyAlignment="1" applyProtection="1">
      <alignment horizontal="center" vertical="center"/>
    </xf>
    <xf numFmtId="3" fontId="6" fillId="2" borderId="7" xfId="0" applyNumberFormat="1" applyFont="1" applyFill="1" applyBorder="1" applyAlignment="1" applyProtection="1">
      <alignment horizontal="center" vertical="center"/>
    </xf>
    <xf numFmtId="3" fontId="6" fillId="2" borderId="22" xfId="0" applyNumberFormat="1" applyFont="1" applyFill="1" applyBorder="1" applyAlignment="1" applyProtection="1">
      <alignment horizontal="center" vertical="center"/>
    </xf>
    <xf numFmtId="0" fontId="6" fillId="2" borderId="10" xfId="0" applyNumberFormat="1" applyFont="1" applyFill="1" applyBorder="1" applyAlignment="1" applyProtection="1">
      <alignment horizontal="center" vertical="center"/>
    </xf>
    <xf numFmtId="0" fontId="6" fillId="2" borderId="13" xfId="0" applyNumberFormat="1" applyFont="1" applyFill="1" applyBorder="1" applyAlignment="1" applyProtection="1">
      <alignment horizontal="center" vertical="center"/>
    </xf>
    <xf numFmtId="3" fontId="6" fillId="2" borderId="1" xfId="0" applyNumberFormat="1" applyFont="1" applyFill="1" applyBorder="1" applyAlignment="1" applyProtection="1">
      <alignment horizontal="center" vertical="center"/>
    </xf>
    <xf numFmtId="3" fontId="6" fillId="2" borderId="11" xfId="0" applyNumberFormat="1" applyFont="1" applyFill="1" applyBorder="1" applyAlignment="1" applyProtection="1">
      <alignment horizontal="center" vertical="center"/>
    </xf>
    <xf numFmtId="3" fontId="6" fillId="2" borderId="15" xfId="0" applyNumberFormat="1" applyFont="1" applyFill="1" applyBorder="1" applyAlignment="1" applyProtection="1">
      <alignment horizontal="center" vertical="center" wrapText="1"/>
    </xf>
    <xf numFmtId="3" fontId="6" fillId="2" borderId="12" xfId="0" applyNumberFormat="1" applyFont="1" applyFill="1" applyBorder="1" applyAlignment="1" applyProtection="1">
      <alignment horizontal="center" vertical="center"/>
    </xf>
    <xf numFmtId="3" fontId="6" fillId="2" borderId="20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 applyProtection="1">
      <alignment horizontal="center" vertical="center"/>
    </xf>
    <xf numFmtId="3" fontId="8" fillId="2" borderId="3" xfId="0" applyNumberFormat="1" applyFont="1" applyFill="1" applyBorder="1" applyAlignment="1" applyProtection="1">
      <alignment horizontal="center" vertical="center"/>
    </xf>
    <xf numFmtId="3" fontId="7" fillId="2" borderId="1" xfId="0" applyNumberFormat="1" applyFont="1" applyFill="1" applyBorder="1" applyAlignment="1" applyProtection="1">
      <alignment horizontal="center" vertical="center"/>
    </xf>
    <xf numFmtId="3" fontId="7" fillId="2" borderId="5" xfId="0" applyNumberFormat="1" applyFont="1" applyFill="1" applyBorder="1" applyAlignment="1" applyProtection="1">
      <alignment horizontal="center" vertical="center"/>
    </xf>
    <xf numFmtId="3" fontId="24" fillId="3" borderId="1" xfId="0" applyNumberFormat="1" applyFont="1" applyFill="1" applyBorder="1" applyAlignment="1" applyProtection="1">
      <alignment horizontal="center" vertical="center"/>
    </xf>
    <xf numFmtId="3" fontId="24" fillId="3" borderId="5" xfId="0" applyNumberFormat="1" applyFont="1" applyFill="1" applyBorder="1" applyAlignment="1" applyProtection="1">
      <alignment horizontal="center" vertical="center"/>
    </xf>
    <xf numFmtId="3" fontId="24" fillId="2" borderId="1" xfId="0" applyNumberFormat="1" applyFont="1" applyFill="1" applyBorder="1" applyAlignment="1" applyProtection="1">
      <alignment horizontal="center" vertical="center"/>
    </xf>
    <xf numFmtId="3" fontId="24" fillId="2" borderId="5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 vertical="center" textRotation="255"/>
    </xf>
    <xf numFmtId="3" fontId="6" fillId="2" borderId="9" xfId="0" quotePrefix="1" applyNumberFormat="1" applyFont="1" applyFill="1" applyBorder="1" applyAlignment="1" applyProtection="1">
      <alignment horizontal="left" vertical="center"/>
    </xf>
    <xf numFmtId="3" fontId="9" fillId="2" borderId="3" xfId="0" applyNumberFormat="1" applyFont="1" applyFill="1" applyBorder="1" applyAlignment="1" applyProtection="1">
      <alignment horizontal="center" vertical="center"/>
    </xf>
    <xf numFmtId="3" fontId="7" fillId="2" borderId="0" xfId="0" applyNumberFormat="1" applyFont="1" applyFill="1" applyBorder="1" applyAlignment="1" applyProtection="1">
      <alignment vertical="center"/>
    </xf>
    <xf numFmtId="3" fontId="6" fillId="2" borderId="0" xfId="0" applyNumberFormat="1" applyFont="1" applyFill="1" applyBorder="1" applyAlignment="1" applyProtection="1">
      <alignment vertical="center" wrapText="1"/>
    </xf>
    <xf numFmtId="3" fontId="7" fillId="2" borderId="0" xfId="0" applyNumberFormat="1" applyFont="1" applyFill="1" applyBorder="1" applyAlignment="1" applyProtection="1">
      <alignment vertical="center" wrapText="1"/>
    </xf>
    <xf numFmtId="177" fontId="0" fillId="0" borderId="0" xfId="0" applyNumberFormat="1" applyProtection="1">
      <alignment vertical="center"/>
    </xf>
    <xf numFmtId="3" fontId="6" fillId="2" borderId="9" xfId="0" applyNumberFormat="1" applyFont="1" applyFill="1" applyBorder="1" applyAlignment="1" applyProtection="1">
      <alignment vertical="center" wrapText="1"/>
    </xf>
    <xf numFmtId="3" fontId="7" fillId="2" borderId="9" xfId="0" applyNumberFormat="1" applyFont="1" applyFill="1" applyBorder="1" applyAlignment="1" applyProtection="1">
      <alignment vertical="center"/>
    </xf>
    <xf numFmtId="3" fontId="7" fillId="2" borderId="9" xfId="0" applyNumberFormat="1" applyFont="1" applyFill="1" applyBorder="1" applyAlignment="1" applyProtection="1">
      <alignment vertical="center" wrapText="1"/>
    </xf>
    <xf numFmtId="3" fontId="27" fillId="2" borderId="9" xfId="0" applyNumberFormat="1" applyFont="1" applyFill="1" applyBorder="1" applyAlignment="1" applyProtection="1">
      <alignment vertical="center"/>
    </xf>
    <xf numFmtId="0" fontId="24" fillId="2" borderId="9" xfId="0" applyNumberFormat="1" applyFont="1" applyFill="1" applyBorder="1" applyAlignment="1" applyProtection="1">
      <alignment horizontal="left" vertical="center" wrapText="1" indent="1"/>
    </xf>
    <xf numFmtId="0" fontId="24" fillId="2" borderId="9" xfId="0" applyNumberFormat="1" applyFont="1" applyFill="1" applyBorder="1" applyAlignment="1" applyProtection="1">
      <alignment horizontal="left" vertical="top" wrapText="1" indent="1"/>
    </xf>
    <xf numFmtId="0" fontId="24" fillId="2" borderId="5" xfId="0" applyNumberFormat="1" applyFont="1" applyFill="1" applyBorder="1" applyAlignment="1" applyProtection="1">
      <alignment horizontal="left" vertical="center" wrapText="1" indent="1"/>
    </xf>
    <xf numFmtId="3" fontId="27" fillId="2" borderId="23" xfId="0" applyNumberFormat="1" applyFont="1" applyFill="1" applyBorder="1" applyAlignment="1" applyProtection="1">
      <alignment vertical="center"/>
    </xf>
    <xf numFmtId="3" fontId="24" fillId="2" borderId="9" xfId="0" applyNumberFormat="1" applyFont="1" applyFill="1" applyBorder="1" applyAlignment="1" applyProtection="1">
      <alignment horizontal="left" vertical="center" wrapText="1" indent="1"/>
    </xf>
    <xf numFmtId="3" fontId="24" fillId="2" borderId="5" xfId="0" applyNumberFormat="1" applyFont="1" applyFill="1" applyBorder="1" applyAlignment="1" applyProtection="1">
      <alignment horizontal="left" vertical="center" wrapText="1" indent="1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303530</xdr:colOff>
      <xdr:row>25</xdr:row>
      <xdr:rowOff>74085</xdr:rowOff>
    </xdr:from>
    <xdr:to>
      <xdr:col>0</xdr:col>
      <xdr:colOff>349250</xdr:colOff>
      <xdr:row>26</xdr:row>
      <xdr:rowOff>148167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149D9A70-7809-4876-8F1A-62D03B6DD3E0}"/>
            </a:ext>
          </a:extLst>
        </xdr:cNvPr>
        <xdr:cNvSpPr/>
      </xdr:nvSpPr>
      <xdr:spPr>
        <a:xfrm>
          <a:off x="303530" y="4865160"/>
          <a:ext cx="45720" cy="274107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994832</xdr:colOff>
      <xdr:row>25</xdr:row>
      <xdr:rowOff>105834</xdr:rowOff>
    </xdr:from>
    <xdr:to>
      <xdr:col>0</xdr:col>
      <xdr:colOff>1040551</xdr:colOff>
      <xdr:row>26</xdr:row>
      <xdr:rowOff>127002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C49A13E8-D73B-49A7-BD40-C949B6004187}"/>
            </a:ext>
          </a:extLst>
        </xdr:cNvPr>
        <xdr:cNvSpPr/>
      </xdr:nvSpPr>
      <xdr:spPr>
        <a:xfrm>
          <a:off x="994832" y="5287434"/>
          <a:ext cx="45719" cy="230718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12</xdr:row>
      <xdr:rowOff>95250</xdr:rowOff>
    </xdr:from>
    <xdr:to>
      <xdr:col>0</xdr:col>
      <xdr:colOff>392430</xdr:colOff>
      <xdr:row>13</xdr:row>
      <xdr:rowOff>200025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14CE24B7-E56A-4CBB-A269-DA660A104660}"/>
            </a:ext>
          </a:extLst>
        </xdr:cNvPr>
        <xdr:cNvSpPr/>
      </xdr:nvSpPr>
      <xdr:spPr>
        <a:xfrm>
          <a:off x="361950" y="2628900"/>
          <a:ext cx="30480" cy="35242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268606</xdr:colOff>
      <xdr:row>13</xdr:row>
      <xdr:rowOff>104775</xdr:rowOff>
    </xdr:from>
    <xdr:to>
      <xdr:col>0</xdr:col>
      <xdr:colOff>314325</xdr:colOff>
      <xdr:row>14</xdr:row>
      <xdr:rowOff>133350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148A2112-6429-435F-BBBC-A7F796A09712}"/>
            </a:ext>
          </a:extLst>
        </xdr:cNvPr>
        <xdr:cNvSpPr/>
      </xdr:nvSpPr>
      <xdr:spPr>
        <a:xfrm>
          <a:off x="268606" y="2886075"/>
          <a:ext cx="45719" cy="27622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67"/>
  <sheetViews>
    <sheetView showGridLines="0" tabSelected="1" zoomScale="90" zoomScaleNormal="90" workbookViewId="0">
      <pane xSplit="1" ySplit="6" topLeftCell="B7" activePane="bottomRight" state="frozen"/>
      <selection activeCell="A14" sqref="A14"/>
      <selection pane="topRight" activeCell="A14" sqref="A14"/>
      <selection pane="bottomLeft" activeCell="A14" sqref="A14"/>
      <selection pane="bottomRight" activeCell="O21" sqref="O21"/>
    </sheetView>
  </sheetViews>
  <sheetFormatPr defaultRowHeight="18.75"/>
  <cols>
    <col min="1" max="1" width="25.625" style="13" customWidth="1"/>
    <col min="2" max="5" width="8.75" style="13" customWidth="1"/>
    <col min="6" max="8" width="9.125" style="13" customWidth="1"/>
    <col min="9" max="10" width="8.75" style="13" customWidth="1"/>
    <col min="11" max="11" width="8.75" style="54" customWidth="1"/>
    <col min="12" max="12" width="2.625" style="13" customWidth="1"/>
    <col min="13" max="256" width="9" style="13"/>
    <col min="257" max="257" width="25.625" style="13" customWidth="1"/>
    <col min="258" max="261" width="8.75" style="13" customWidth="1"/>
    <col min="262" max="264" width="9.125" style="13" customWidth="1"/>
    <col min="265" max="267" width="8.75" style="13" customWidth="1"/>
    <col min="268" max="268" width="2.625" style="13" customWidth="1"/>
    <col min="269" max="512" width="9" style="13"/>
    <col min="513" max="513" width="25.625" style="13" customWidth="1"/>
    <col min="514" max="517" width="8.75" style="13" customWidth="1"/>
    <col min="518" max="520" width="9.125" style="13" customWidth="1"/>
    <col min="521" max="523" width="8.75" style="13" customWidth="1"/>
    <col min="524" max="524" width="2.625" style="13" customWidth="1"/>
    <col min="525" max="768" width="9" style="13"/>
    <col min="769" max="769" width="25.625" style="13" customWidth="1"/>
    <col min="770" max="773" width="8.75" style="13" customWidth="1"/>
    <col min="774" max="776" width="9.125" style="13" customWidth="1"/>
    <col min="777" max="779" width="8.75" style="13" customWidth="1"/>
    <col min="780" max="780" width="2.625" style="13" customWidth="1"/>
    <col min="781" max="1024" width="9" style="13"/>
    <col min="1025" max="1025" width="25.625" style="13" customWidth="1"/>
    <col min="1026" max="1029" width="8.75" style="13" customWidth="1"/>
    <col min="1030" max="1032" width="9.125" style="13" customWidth="1"/>
    <col min="1033" max="1035" width="8.75" style="13" customWidth="1"/>
    <col min="1036" max="1036" width="2.625" style="13" customWidth="1"/>
    <col min="1037" max="1280" width="9" style="13"/>
    <col min="1281" max="1281" width="25.625" style="13" customWidth="1"/>
    <col min="1282" max="1285" width="8.75" style="13" customWidth="1"/>
    <col min="1286" max="1288" width="9.125" style="13" customWidth="1"/>
    <col min="1289" max="1291" width="8.75" style="13" customWidth="1"/>
    <col min="1292" max="1292" width="2.625" style="13" customWidth="1"/>
    <col min="1293" max="1536" width="9" style="13"/>
    <col min="1537" max="1537" width="25.625" style="13" customWidth="1"/>
    <col min="1538" max="1541" width="8.75" style="13" customWidth="1"/>
    <col min="1542" max="1544" width="9.125" style="13" customWidth="1"/>
    <col min="1545" max="1547" width="8.75" style="13" customWidth="1"/>
    <col min="1548" max="1548" width="2.625" style="13" customWidth="1"/>
    <col min="1549" max="1792" width="9" style="13"/>
    <col min="1793" max="1793" width="25.625" style="13" customWidth="1"/>
    <col min="1794" max="1797" width="8.75" style="13" customWidth="1"/>
    <col min="1798" max="1800" width="9.125" style="13" customWidth="1"/>
    <col min="1801" max="1803" width="8.75" style="13" customWidth="1"/>
    <col min="1804" max="1804" width="2.625" style="13" customWidth="1"/>
    <col min="1805" max="2048" width="9" style="13"/>
    <col min="2049" max="2049" width="25.625" style="13" customWidth="1"/>
    <col min="2050" max="2053" width="8.75" style="13" customWidth="1"/>
    <col min="2054" max="2056" width="9.125" style="13" customWidth="1"/>
    <col min="2057" max="2059" width="8.75" style="13" customWidth="1"/>
    <col min="2060" max="2060" width="2.625" style="13" customWidth="1"/>
    <col min="2061" max="2304" width="9" style="13"/>
    <col min="2305" max="2305" width="25.625" style="13" customWidth="1"/>
    <col min="2306" max="2309" width="8.75" style="13" customWidth="1"/>
    <col min="2310" max="2312" width="9.125" style="13" customWidth="1"/>
    <col min="2313" max="2315" width="8.75" style="13" customWidth="1"/>
    <col min="2316" max="2316" width="2.625" style="13" customWidth="1"/>
    <col min="2317" max="2560" width="9" style="13"/>
    <col min="2561" max="2561" width="25.625" style="13" customWidth="1"/>
    <col min="2562" max="2565" width="8.75" style="13" customWidth="1"/>
    <col min="2566" max="2568" width="9.125" style="13" customWidth="1"/>
    <col min="2569" max="2571" width="8.75" style="13" customWidth="1"/>
    <col min="2572" max="2572" width="2.625" style="13" customWidth="1"/>
    <col min="2573" max="2816" width="9" style="13"/>
    <col min="2817" max="2817" width="25.625" style="13" customWidth="1"/>
    <col min="2818" max="2821" width="8.75" style="13" customWidth="1"/>
    <col min="2822" max="2824" width="9.125" style="13" customWidth="1"/>
    <col min="2825" max="2827" width="8.75" style="13" customWidth="1"/>
    <col min="2828" max="2828" width="2.625" style="13" customWidth="1"/>
    <col min="2829" max="3072" width="9" style="13"/>
    <col min="3073" max="3073" width="25.625" style="13" customWidth="1"/>
    <col min="3074" max="3077" width="8.75" style="13" customWidth="1"/>
    <col min="3078" max="3080" width="9.125" style="13" customWidth="1"/>
    <col min="3081" max="3083" width="8.75" style="13" customWidth="1"/>
    <col min="3084" max="3084" width="2.625" style="13" customWidth="1"/>
    <col min="3085" max="3328" width="9" style="13"/>
    <col min="3329" max="3329" width="25.625" style="13" customWidth="1"/>
    <col min="3330" max="3333" width="8.75" style="13" customWidth="1"/>
    <col min="3334" max="3336" width="9.125" style="13" customWidth="1"/>
    <col min="3337" max="3339" width="8.75" style="13" customWidth="1"/>
    <col min="3340" max="3340" width="2.625" style="13" customWidth="1"/>
    <col min="3341" max="3584" width="9" style="13"/>
    <col min="3585" max="3585" width="25.625" style="13" customWidth="1"/>
    <col min="3586" max="3589" width="8.75" style="13" customWidth="1"/>
    <col min="3590" max="3592" width="9.125" style="13" customWidth="1"/>
    <col min="3593" max="3595" width="8.75" style="13" customWidth="1"/>
    <col min="3596" max="3596" width="2.625" style="13" customWidth="1"/>
    <col min="3597" max="3840" width="9" style="13"/>
    <col min="3841" max="3841" width="25.625" style="13" customWidth="1"/>
    <col min="3842" max="3845" width="8.75" style="13" customWidth="1"/>
    <col min="3846" max="3848" width="9.125" style="13" customWidth="1"/>
    <col min="3849" max="3851" width="8.75" style="13" customWidth="1"/>
    <col min="3852" max="3852" width="2.625" style="13" customWidth="1"/>
    <col min="3853" max="4096" width="9" style="13"/>
    <col min="4097" max="4097" width="25.625" style="13" customWidth="1"/>
    <col min="4098" max="4101" width="8.75" style="13" customWidth="1"/>
    <col min="4102" max="4104" width="9.125" style="13" customWidth="1"/>
    <col min="4105" max="4107" width="8.75" style="13" customWidth="1"/>
    <col min="4108" max="4108" width="2.625" style="13" customWidth="1"/>
    <col min="4109" max="4352" width="9" style="13"/>
    <col min="4353" max="4353" width="25.625" style="13" customWidth="1"/>
    <col min="4354" max="4357" width="8.75" style="13" customWidth="1"/>
    <col min="4358" max="4360" width="9.125" style="13" customWidth="1"/>
    <col min="4361" max="4363" width="8.75" style="13" customWidth="1"/>
    <col min="4364" max="4364" width="2.625" style="13" customWidth="1"/>
    <col min="4365" max="4608" width="9" style="13"/>
    <col min="4609" max="4609" width="25.625" style="13" customWidth="1"/>
    <col min="4610" max="4613" width="8.75" style="13" customWidth="1"/>
    <col min="4614" max="4616" width="9.125" style="13" customWidth="1"/>
    <col min="4617" max="4619" width="8.75" style="13" customWidth="1"/>
    <col min="4620" max="4620" width="2.625" style="13" customWidth="1"/>
    <col min="4621" max="4864" width="9" style="13"/>
    <col min="4865" max="4865" width="25.625" style="13" customWidth="1"/>
    <col min="4866" max="4869" width="8.75" style="13" customWidth="1"/>
    <col min="4870" max="4872" width="9.125" style="13" customWidth="1"/>
    <col min="4873" max="4875" width="8.75" style="13" customWidth="1"/>
    <col min="4876" max="4876" width="2.625" style="13" customWidth="1"/>
    <col min="4877" max="5120" width="9" style="13"/>
    <col min="5121" max="5121" width="25.625" style="13" customWidth="1"/>
    <col min="5122" max="5125" width="8.75" style="13" customWidth="1"/>
    <col min="5126" max="5128" width="9.125" style="13" customWidth="1"/>
    <col min="5129" max="5131" width="8.75" style="13" customWidth="1"/>
    <col min="5132" max="5132" width="2.625" style="13" customWidth="1"/>
    <col min="5133" max="5376" width="9" style="13"/>
    <col min="5377" max="5377" width="25.625" style="13" customWidth="1"/>
    <col min="5378" max="5381" width="8.75" style="13" customWidth="1"/>
    <col min="5382" max="5384" width="9.125" style="13" customWidth="1"/>
    <col min="5385" max="5387" width="8.75" style="13" customWidth="1"/>
    <col min="5388" max="5388" width="2.625" style="13" customWidth="1"/>
    <col min="5389" max="5632" width="9" style="13"/>
    <col min="5633" max="5633" width="25.625" style="13" customWidth="1"/>
    <col min="5634" max="5637" width="8.75" style="13" customWidth="1"/>
    <col min="5638" max="5640" width="9.125" style="13" customWidth="1"/>
    <col min="5641" max="5643" width="8.75" style="13" customWidth="1"/>
    <col min="5644" max="5644" width="2.625" style="13" customWidth="1"/>
    <col min="5645" max="5888" width="9" style="13"/>
    <col min="5889" max="5889" width="25.625" style="13" customWidth="1"/>
    <col min="5890" max="5893" width="8.75" style="13" customWidth="1"/>
    <col min="5894" max="5896" width="9.125" style="13" customWidth="1"/>
    <col min="5897" max="5899" width="8.75" style="13" customWidth="1"/>
    <col min="5900" max="5900" width="2.625" style="13" customWidth="1"/>
    <col min="5901" max="6144" width="9" style="13"/>
    <col min="6145" max="6145" width="25.625" style="13" customWidth="1"/>
    <col min="6146" max="6149" width="8.75" style="13" customWidth="1"/>
    <col min="6150" max="6152" width="9.125" style="13" customWidth="1"/>
    <col min="6153" max="6155" width="8.75" style="13" customWidth="1"/>
    <col min="6156" max="6156" width="2.625" style="13" customWidth="1"/>
    <col min="6157" max="6400" width="9" style="13"/>
    <col min="6401" max="6401" width="25.625" style="13" customWidth="1"/>
    <col min="6402" max="6405" width="8.75" style="13" customWidth="1"/>
    <col min="6406" max="6408" width="9.125" style="13" customWidth="1"/>
    <col min="6409" max="6411" width="8.75" style="13" customWidth="1"/>
    <col min="6412" max="6412" width="2.625" style="13" customWidth="1"/>
    <col min="6413" max="6656" width="9" style="13"/>
    <col min="6657" max="6657" width="25.625" style="13" customWidth="1"/>
    <col min="6658" max="6661" width="8.75" style="13" customWidth="1"/>
    <col min="6662" max="6664" width="9.125" style="13" customWidth="1"/>
    <col min="6665" max="6667" width="8.75" style="13" customWidth="1"/>
    <col min="6668" max="6668" width="2.625" style="13" customWidth="1"/>
    <col min="6669" max="6912" width="9" style="13"/>
    <col min="6913" max="6913" width="25.625" style="13" customWidth="1"/>
    <col min="6914" max="6917" width="8.75" style="13" customWidth="1"/>
    <col min="6918" max="6920" width="9.125" style="13" customWidth="1"/>
    <col min="6921" max="6923" width="8.75" style="13" customWidth="1"/>
    <col min="6924" max="6924" width="2.625" style="13" customWidth="1"/>
    <col min="6925" max="7168" width="9" style="13"/>
    <col min="7169" max="7169" width="25.625" style="13" customWidth="1"/>
    <col min="7170" max="7173" width="8.75" style="13" customWidth="1"/>
    <col min="7174" max="7176" width="9.125" style="13" customWidth="1"/>
    <col min="7177" max="7179" width="8.75" style="13" customWidth="1"/>
    <col min="7180" max="7180" width="2.625" style="13" customWidth="1"/>
    <col min="7181" max="7424" width="9" style="13"/>
    <col min="7425" max="7425" width="25.625" style="13" customWidth="1"/>
    <col min="7426" max="7429" width="8.75" style="13" customWidth="1"/>
    <col min="7430" max="7432" width="9.125" style="13" customWidth="1"/>
    <col min="7433" max="7435" width="8.75" style="13" customWidth="1"/>
    <col min="7436" max="7436" width="2.625" style="13" customWidth="1"/>
    <col min="7437" max="7680" width="9" style="13"/>
    <col min="7681" max="7681" width="25.625" style="13" customWidth="1"/>
    <col min="7682" max="7685" width="8.75" style="13" customWidth="1"/>
    <col min="7686" max="7688" width="9.125" style="13" customWidth="1"/>
    <col min="7689" max="7691" width="8.75" style="13" customWidth="1"/>
    <col min="7692" max="7692" width="2.625" style="13" customWidth="1"/>
    <col min="7693" max="7936" width="9" style="13"/>
    <col min="7937" max="7937" width="25.625" style="13" customWidth="1"/>
    <col min="7938" max="7941" width="8.75" style="13" customWidth="1"/>
    <col min="7942" max="7944" width="9.125" style="13" customWidth="1"/>
    <col min="7945" max="7947" width="8.75" style="13" customWidth="1"/>
    <col min="7948" max="7948" width="2.625" style="13" customWidth="1"/>
    <col min="7949" max="8192" width="9" style="13"/>
    <col min="8193" max="8193" width="25.625" style="13" customWidth="1"/>
    <col min="8194" max="8197" width="8.75" style="13" customWidth="1"/>
    <col min="8198" max="8200" width="9.125" style="13" customWidth="1"/>
    <col min="8201" max="8203" width="8.75" style="13" customWidth="1"/>
    <col min="8204" max="8204" width="2.625" style="13" customWidth="1"/>
    <col min="8205" max="8448" width="9" style="13"/>
    <col min="8449" max="8449" width="25.625" style="13" customWidth="1"/>
    <col min="8450" max="8453" width="8.75" style="13" customWidth="1"/>
    <col min="8454" max="8456" width="9.125" style="13" customWidth="1"/>
    <col min="8457" max="8459" width="8.75" style="13" customWidth="1"/>
    <col min="8460" max="8460" width="2.625" style="13" customWidth="1"/>
    <col min="8461" max="8704" width="9" style="13"/>
    <col min="8705" max="8705" width="25.625" style="13" customWidth="1"/>
    <col min="8706" max="8709" width="8.75" style="13" customWidth="1"/>
    <col min="8710" max="8712" width="9.125" style="13" customWidth="1"/>
    <col min="8713" max="8715" width="8.75" style="13" customWidth="1"/>
    <col min="8716" max="8716" width="2.625" style="13" customWidth="1"/>
    <col min="8717" max="8960" width="9" style="13"/>
    <col min="8961" max="8961" width="25.625" style="13" customWidth="1"/>
    <col min="8962" max="8965" width="8.75" style="13" customWidth="1"/>
    <col min="8966" max="8968" width="9.125" style="13" customWidth="1"/>
    <col min="8969" max="8971" width="8.75" style="13" customWidth="1"/>
    <col min="8972" max="8972" width="2.625" style="13" customWidth="1"/>
    <col min="8973" max="9216" width="9" style="13"/>
    <col min="9217" max="9217" width="25.625" style="13" customWidth="1"/>
    <col min="9218" max="9221" width="8.75" style="13" customWidth="1"/>
    <col min="9222" max="9224" width="9.125" style="13" customWidth="1"/>
    <col min="9225" max="9227" width="8.75" style="13" customWidth="1"/>
    <col min="9228" max="9228" width="2.625" style="13" customWidth="1"/>
    <col min="9229" max="9472" width="9" style="13"/>
    <col min="9473" max="9473" width="25.625" style="13" customWidth="1"/>
    <col min="9474" max="9477" width="8.75" style="13" customWidth="1"/>
    <col min="9478" max="9480" width="9.125" style="13" customWidth="1"/>
    <col min="9481" max="9483" width="8.75" style="13" customWidth="1"/>
    <col min="9484" max="9484" width="2.625" style="13" customWidth="1"/>
    <col min="9485" max="9728" width="9" style="13"/>
    <col min="9729" max="9729" width="25.625" style="13" customWidth="1"/>
    <col min="9730" max="9733" width="8.75" style="13" customWidth="1"/>
    <col min="9734" max="9736" width="9.125" style="13" customWidth="1"/>
    <col min="9737" max="9739" width="8.75" style="13" customWidth="1"/>
    <col min="9740" max="9740" width="2.625" style="13" customWidth="1"/>
    <col min="9741" max="9984" width="9" style="13"/>
    <col min="9985" max="9985" width="25.625" style="13" customWidth="1"/>
    <col min="9986" max="9989" width="8.75" style="13" customWidth="1"/>
    <col min="9990" max="9992" width="9.125" style="13" customWidth="1"/>
    <col min="9993" max="9995" width="8.75" style="13" customWidth="1"/>
    <col min="9996" max="9996" width="2.625" style="13" customWidth="1"/>
    <col min="9997" max="10240" width="9" style="13"/>
    <col min="10241" max="10241" width="25.625" style="13" customWidth="1"/>
    <col min="10242" max="10245" width="8.75" style="13" customWidth="1"/>
    <col min="10246" max="10248" width="9.125" style="13" customWidth="1"/>
    <col min="10249" max="10251" width="8.75" style="13" customWidth="1"/>
    <col min="10252" max="10252" width="2.625" style="13" customWidth="1"/>
    <col min="10253" max="10496" width="9" style="13"/>
    <col min="10497" max="10497" width="25.625" style="13" customWidth="1"/>
    <col min="10498" max="10501" width="8.75" style="13" customWidth="1"/>
    <col min="10502" max="10504" width="9.125" style="13" customWidth="1"/>
    <col min="10505" max="10507" width="8.75" style="13" customWidth="1"/>
    <col min="10508" max="10508" width="2.625" style="13" customWidth="1"/>
    <col min="10509" max="10752" width="9" style="13"/>
    <col min="10753" max="10753" width="25.625" style="13" customWidth="1"/>
    <col min="10754" max="10757" width="8.75" style="13" customWidth="1"/>
    <col min="10758" max="10760" width="9.125" style="13" customWidth="1"/>
    <col min="10761" max="10763" width="8.75" style="13" customWidth="1"/>
    <col min="10764" max="10764" width="2.625" style="13" customWidth="1"/>
    <col min="10765" max="11008" width="9" style="13"/>
    <col min="11009" max="11009" width="25.625" style="13" customWidth="1"/>
    <col min="11010" max="11013" width="8.75" style="13" customWidth="1"/>
    <col min="11014" max="11016" width="9.125" style="13" customWidth="1"/>
    <col min="11017" max="11019" width="8.75" style="13" customWidth="1"/>
    <col min="11020" max="11020" width="2.625" style="13" customWidth="1"/>
    <col min="11021" max="11264" width="9" style="13"/>
    <col min="11265" max="11265" width="25.625" style="13" customWidth="1"/>
    <col min="11266" max="11269" width="8.75" style="13" customWidth="1"/>
    <col min="11270" max="11272" width="9.125" style="13" customWidth="1"/>
    <col min="11273" max="11275" width="8.75" style="13" customWidth="1"/>
    <col min="11276" max="11276" width="2.625" style="13" customWidth="1"/>
    <col min="11277" max="11520" width="9" style="13"/>
    <col min="11521" max="11521" width="25.625" style="13" customWidth="1"/>
    <col min="11522" max="11525" width="8.75" style="13" customWidth="1"/>
    <col min="11526" max="11528" width="9.125" style="13" customWidth="1"/>
    <col min="11529" max="11531" width="8.75" style="13" customWidth="1"/>
    <col min="11532" max="11532" width="2.625" style="13" customWidth="1"/>
    <col min="11533" max="11776" width="9" style="13"/>
    <col min="11777" max="11777" width="25.625" style="13" customWidth="1"/>
    <col min="11778" max="11781" width="8.75" style="13" customWidth="1"/>
    <col min="11782" max="11784" width="9.125" style="13" customWidth="1"/>
    <col min="11785" max="11787" width="8.75" style="13" customWidth="1"/>
    <col min="11788" max="11788" width="2.625" style="13" customWidth="1"/>
    <col min="11789" max="12032" width="9" style="13"/>
    <col min="12033" max="12033" width="25.625" style="13" customWidth="1"/>
    <col min="12034" max="12037" width="8.75" style="13" customWidth="1"/>
    <col min="12038" max="12040" width="9.125" style="13" customWidth="1"/>
    <col min="12041" max="12043" width="8.75" style="13" customWidth="1"/>
    <col min="12044" max="12044" width="2.625" style="13" customWidth="1"/>
    <col min="12045" max="12288" width="9" style="13"/>
    <col min="12289" max="12289" width="25.625" style="13" customWidth="1"/>
    <col min="12290" max="12293" width="8.75" style="13" customWidth="1"/>
    <col min="12294" max="12296" width="9.125" style="13" customWidth="1"/>
    <col min="12297" max="12299" width="8.75" style="13" customWidth="1"/>
    <col min="12300" max="12300" width="2.625" style="13" customWidth="1"/>
    <col min="12301" max="12544" width="9" style="13"/>
    <col min="12545" max="12545" width="25.625" style="13" customWidth="1"/>
    <col min="12546" max="12549" width="8.75" style="13" customWidth="1"/>
    <col min="12550" max="12552" width="9.125" style="13" customWidth="1"/>
    <col min="12553" max="12555" width="8.75" style="13" customWidth="1"/>
    <col min="12556" max="12556" width="2.625" style="13" customWidth="1"/>
    <col min="12557" max="12800" width="9" style="13"/>
    <col min="12801" max="12801" width="25.625" style="13" customWidth="1"/>
    <col min="12802" max="12805" width="8.75" style="13" customWidth="1"/>
    <col min="12806" max="12808" width="9.125" style="13" customWidth="1"/>
    <col min="12809" max="12811" width="8.75" style="13" customWidth="1"/>
    <col min="12812" max="12812" width="2.625" style="13" customWidth="1"/>
    <col min="12813" max="13056" width="9" style="13"/>
    <col min="13057" max="13057" width="25.625" style="13" customWidth="1"/>
    <col min="13058" max="13061" width="8.75" style="13" customWidth="1"/>
    <col min="13062" max="13064" width="9.125" style="13" customWidth="1"/>
    <col min="13065" max="13067" width="8.75" style="13" customWidth="1"/>
    <col min="13068" max="13068" width="2.625" style="13" customWidth="1"/>
    <col min="13069" max="13312" width="9" style="13"/>
    <col min="13313" max="13313" width="25.625" style="13" customWidth="1"/>
    <col min="13314" max="13317" width="8.75" style="13" customWidth="1"/>
    <col min="13318" max="13320" width="9.125" style="13" customWidth="1"/>
    <col min="13321" max="13323" width="8.75" style="13" customWidth="1"/>
    <col min="13324" max="13324" width="2.625" style="13" customWidth="1"/>
    <col min="13325" max="13568" width="9" style="13"/>
    <col min="13569" max="13569" width="25.625" style="13" customWidth="1"/>
    <col min="13570" max="13573" width="8.75" style="13" customWidth="1"/>
    <col min="13574" max="13576" width="9.125" style="13" customWidth="1"/>
    <col min="13577" max="13579" width="8.75" style="13" customWidth="1"/>
    <col min="13580" max="13580" width="2.625" style="13" customWidth="1"/>
    <col min="13581" max="13824" width="9" style="13"/>
    <col min="13825" max="13825" width="25.625" style="13" customWidth="1"/>
    <col min="13826" max="13829" width="8.75" style="13" customWidth="1"/>
    <col min="13830" max="13832" width="9.125" style="13" customWidth="1"/>
    <col min="13833" max="13835" width="8.75" style="13" customWidth="1"/>
    <col min="13836" max="13836" width="2.625" style="13" customWidth="1"/>
    <col min="13837" max="14080" width="9" style="13"/>
    <col min="14081" max="14081" width="25.625" style="13" customWidth="1"/>
    <col min="14082" max="14085" width="8.75" style="13" customWidth="1"/>
    <col min="14086" max="14088" width="9.125" style="13" customWidth="1"/>
    <col min="14089" max="14091" width="8.75" style="13" customWidth="1"/>
    <col min="14092" max="14092" width="2.625" style="13" customWidth="1"/>
    <col min="14093" max="14336" width="9" style="13"/>
    <col min="14337" max="14337" width="25.625" style="13" customWidth="1"/>
    <col min="14338" max="14341" width="8.75" style="13" customWidth="1"/>
    <col min="14342" max="14344" width="9.125" style="13" customWidth="1"/>
    <col min="14345" max="14347" width="8.75" style="13" customWidth="1"/>
    <col min="14348" max="14348" width="2.625" style="13" customWidth="1"/>
    <col min="14349" max="14592" width="9" style="13"/>
    <col min="14593" max="14593" width="25.625" style="13" customWidth="1"/>
    <col min="14594" max="14597" width="8.75" style="13" customWidth="1"/>
    <col min="14598" max="14600" width="9.125" style="13" customWidth="1"/>
    <col min="14601" max="14603" width="8.75" style="13" customWidth="1"/>
    <col min="14604" max="14604" width="2.625" style="13" customWidth="1"/>
    <col min="14605" max="14848" width="9" style="13"/>
    <col min="14849" max="14849" width="25.625" style="13" customWidth="1"/>
    <col min="14850" max="14853" width="8.75" style="13" customWidth="1"/>
    <col min="14854" max="14856" width="9.125" style="13" customWidth="1"/>
    <col min="14857" max="14859" width="8.75" style="13" customWidth="1"/>
    <col min="14860" max="14860" width="2.625" style="13" customWidth="1"/>
    <col min="14861" max="15104" width="9" style="13"/>
    <col min="15105" max="15105" width="25.625" style="13" customWidth="1"/>
    <col min="15106" max="15109" width="8.75" style="13" customWidth="1"/>
    <col min="15110" max="15112" width="9.125" style="13" customWidth="1"/>
    <col min="15113" max="15115" width="8.75" style="13" customWidth="1"/>
    <col min="15116" max="15116" width="2.625" style="13" customWidth="1"/>
    <col min="15117" max="15360" width="9" style="13"/>
    <col min="15361" max="15361" width="25.625" style="13" customWidth="1"/>
    <col min="15362" max="15365" width="8.75" style="13" customWidth="1"/>
    <col min="15366" max="15368" width="9.125" style="13" customWidth="1"/>
    <col min="15369" max="15371" width="8.75" style="13" customWidth="1"/>
    <col min="15372" max="15372" width="2.625" style="13" customWidth="1"/>
    <col min="15373" max="15616" width="9" style="13"/>
    <col min="15617" max="15617" width="25.625" style="13" customWidth="1"/>
    <col min="15618" max="15621" width="8.75" style="13" customWidth="1"/>
    <col min="15622" max="15624" width="9.125" style="13" customWidth="1"/>
    <col min="15625" max="15627" width="8.75" style="13" customWidth="1"/>
    <col min="15628" max="15628" width="2.625" style="13" customWidth="1"/>
    <col min="15629" max="15872" width="9" style="13"/>
    <col min="15873" max="15873" width="25.625" style="13" customWidth="1"/>
    <col min="15874" max="15877" width="8.75" style="13" customWidth="1"/>
    <col min="15878" max="15880" width="9.125" style="13" customWidth="1"/>
    <col min="15881" max="15883" width="8.75" style="13" customWidth="1"/>
    <col min="15884" max="15884" width="2.625" style="13" customWidth="1"/>
    <col min="15885" max="16128" width="9" style="13"/>
    <col min="16129" max="16129" width="25.625" style="13" customWidth="1"/>
    <col min="16130" max="16133" width="8.75" style="13" customWidth="1"/>
    <col min="16134" max="16136" width="9.125" style="13" customWidth="1"/>
    <col min="16137" max="16139" width="8.75" style="13" customWidth="1"/>
    <col min="16140" max="16140" width="2.625" style="13" customWidth="1"/>
    <col min="16141" max="16384" width="9" style="13"/>
  </cols>
  <sheetData>
    <row r="1" spans="1:19" s="6" customFormat="1" ht="33" customHeight="1">
      <c r="A1" s="1"/>
      <c r="B1" s="2" t="s">
        <v>384</v>
      </c>
      <c r="C1" s="3"/>
      <c r="D1" s="3"/>
      <c r="E1" s="3"/>
      <c r="F1" s="3"/>
      <c r="G1" s="4"/>
      <c r="H1" s="3"/>
      <c r="I1" s="3"/>
      <c r="J1" s="3"/>
      <c r="K1" s="5"/>
    </row>
    <row r="2" spans="1:19" s="6" customFormat="1" ht="16.5" customHeight="1">
      <c r="A2" s="7" t="s">
        <v>0</v>
      </c>
      <c r="B2" s="8"/>
      <c r="C2" s="3"/>
      <c r="D2" s="3"/>
      <c r="E2" s="3"/>
      <c r="F2" s="3"/>
      <c r="G2" s="3"/>
      <c r="H2" s="3"/>
      <c r="I2" s="3"/>
      <c r="J2" s="3"/>
      <c r="K2" s="5"/>
      <c r="N2" s="449"/>
      <c r="O2" s="9"/>
      <c r="P2" s="9"/>
      <c r="Q2" s="9"/>
      <c r="R2" s="9"/>
      <c r="S2" s="9"/>
    </row>
    <row r="3" spans="1:19" s="6" customFormat="1">
      <c r="B3" s="10" t="s">
        <v>1</v>
      </c>
      <c r="C3" s="5"/>
      <c r="D3" s="5"/>
      <c r="E3" s="5"/>
      <c r="F3" s="5"/>
      <c r="G3" s="5"/>
      <c r="H3" s="5"/>
      <c r="I3" s="5"/>
      <c r="J3" s="5"/>
      <c r="K3" s="5"/>
      <c r="N3" s="449"/>
      <c r="O3" s="9"/>
      <c r="P3" s="9"/>
      <c r="Q3" s="9"/>
      <c r="R3" s="9"/>
      <c r="S3" s="9"/>
    </row>
    <row r="4" spans="1:19" ht="19.5" thickBot="1">
      <c r="A4" s="11"/>
      <c r="B4" s="11"/>
      <c r="C4" s="11"/>
      <c r="D4" s="11"/>
      <c r="E4" s="11"/>
      <c r="F4" s="11"/>
      <c r="G4" s="11"/>
      <c r="H4" s="11"/>
      <c r="I4" s="11"/>
      <c r="J4" s="11"/>
      <c r="K4" s="12" t="s">
        <v>2</v>
      </c>
      <c r="N4" s="449"/>
      <c r="O4" s="14"/>
      <c r="P4" s="14"/>
      <c r="Q4" s="14"/>
      <c r="R4" s="14"/>
      <c r="S4" s="14"/>
    </row>
    <row r="5" spans="1:19" s="6" customFormat="1" ht="14.25" customHeight="1" thickTop="1">
      <c r="A5" s="204" t="s">
        <v>3</v>
      </c>
      <c r="B5" s="15" t="s">
        <v>4</v>
      </c>
      <c r="C5" s="16"/>
      <c r="D5" s="15" t="s">
        <v>5</v>
      </c>
      <c r="E5" s="17"/>
      <c r="F5" s="15" t="s">
        <v>6</v>
      </c>
      <c r="G5" s="16"/>
      <c r="H5" s="17"/>
      <c r="I5" s="16" t="s">
        <v>7</v>
      </c>
      <c r="J5" s="16"/>
      <c r="K5" s="16"/>
    </row>
    <row r="6" spans="1:19" s="6" customFormat="1" ht="14.25" customHeight="1">
      <c r="A6" s="62" t="s">
        <v>8</v>
      </c>
      <c r="B6" s="18" t="s">
        <v>9</v>
      </c>
      <c r="C6" s="186" t="s">
        <v>10</v>
      </c>
      <c r="D6" s="61" t="s">
        <v>11</v>
      </c>
      <c r="E6" s="186" t="s">
        <v>12</v>
      </c>
      <c r="F6" s="61" t="s">
        <v>13</v>
      </c>
      <c r="G6" s="186" t="s">
        <v>14</v>
      </c>
      <c r="H6" s="62" t="s">
        <v>15</v>
      </c>
      <c r="I6" s="18" t="s">
        <v>13</v>
      </c>
      <c r="J6" s="186" t="s">
        <v>14</v>
      </c>
      <c r="K6" s="18" t="s">
        <v>15</v>
      </c>
    </row>
    <row r="7" spans="1:19" ht="14.25" customHeight="1">
      <c r="A7" s="19"/>
      <c r="B7" s="20"/>
      <c r="C7" s="20"/>
      <c r="D7" s="20"/>
      <c r="E7" s="20"/>
      <c r="F7" s="20"/>
      <c r="G7" s="20"/>
      <c r="H7" s="20"/>
      <c r="I7" s="20"/>
      <c r="J7" s="20"/>
      <c r="K7" s="21"/>
    </row>
    <row r="8" spans="1:19" s="6" customFormat="1" ht="14.25" customHeight="1">
      <c r="A8" s="89" t="s">
        <v>385</v>
      </c>
      <c r="B8" s="22">
        <v>883</v>
      </c>
      <c r="C8" s="22">
        <v>15</v>
      </c>
      <c r="D8" s="22">
        <v>16236</v>
      </c>
      <c r="E8" s="23" t="s">
        <v>16</v>
      </c>
      <c r="F8" s="22">
        <v>191939</v>
      </c>
      <c r="G8" s="22">
        <v>98583</v>
      </c>
      <c r="H8" s="22">
        <v>93356</v>
      </c>
      <c r="I8" s="23" t="s">
        <v>16</v>
      </c>
      <c r="J8" s="23" t="s">
        <v>16</v>
      </c>
      <c r="K8" s="24" t="s">
        <v>16</v>
      </c>
    </row>
    <row r="9" spans="1:19" s="6" customFormat="1" ht="14.25" customHeight="1">
      <c r="A9" s="89">
        <v>27</v>
      </c>
      <c r="B9" s="25">
        <v>874</v>
      </c>
      <c r="C9" s="25">
        <v>16</v>
      </c>
      <c r="D9" s="25">
        <v>16409</v>
      </c>
      <c r="E9" s="23" t="s">
        <v>16</v>
      </c>
      <c r="F9" s="25">
        <v>191309</v>
      </c>
      <c r="G9" s="25">
        <v>98175</v>
      </c>
      <c r="H9" s="25">
        <v>93134</v>
      </c>
      <c r="I9" s="23" t="s">
        <v>16</v>
      </c>
      <c r="J9" s="23" t="s">
        <v>16</v>
      </c>
      <c r="K9" s="24" t="s">
        <v>16</v>
      </c>
    </row>
    <row r="10" spans="1:19" s="6" customFormat="1" ht="14.25" customHeight="1">
      <c r="A10" s="89">
        <v>28</v>
      </c>
      <c r="B10" s="25">
        <v>864</v>
      </c>
      <c r="C10" s="25">
        <v>17</v>
      </c>
      <c r="D10" s="25">
        <v>16487</v>
      </c>
      <c r="E10" s="24" t="s">
        <v>16</v>
      </c>
      <c r="F10" s="25">
        <v>189669</v>
      </c>
      <c r="G10" s="25">
        <v>97347</v>
      </c>
      <c r="H10" s="25">
        <v>92322</v>
      </c>
      <c r="I10" s="23" t="s">
        <v>16</v>
      </c>
      <c r="J10" s="23" t="s">
        <v>16</v>
      </c>
      <c r="K10" s="24" t="s">
        <v>16</v>
      </c>
    </row>
    <row r="11" spans="1:19" s="6" customFormat="1" ht="14.25" customHeight="1">
      <c r="A11" s="89">
        <v>29</v>
      </c>
      <c r="B11" s="25">
        <v>858</v>
      </c>
      <c r="C11" s="25">
        <v>16</v>
      </c>
      <c r="D11" s="25">
        <v>16534</v>
      </c>
      <c r="E11" s="24" t="s">
        <v>16</v>
      </c>
      <c r="F11" s="25">
        <v>189877</v>
      </c>
      <c r="G11" s="25">
        <v>97721</v>
      </c>
      <c r="H11" s="25">
        <v>92156</v>
      </c>
      <c r="I11" s="24" t="s">
        <v>16</v>
      </c>
      <c r="J11" s="24" t="s">
        <v>16</v>
      </c>
      <c r="K11" s="24" t="s">
        <v>16</v>
      </c>
    </row>
    <row r="12" spans="1:19" s="6" customFormat="1" ht="14.25" customHeight="1">
      <c r="A12" s="89">
        <v>30</v>
      </c>
      <c r="B12" s="25">
        <v>845</v>
      </c>
      <c r="C12" s="25">
        <v>15</v>
      </c>
      <c r="D12" s="25">
        <v>16500</v>
      </c>
      <c r="E12" s="24" t="s">
        <v>16</v>
      </c>
      <c r="F12" s="25">
        <v>187400</v>
      </c>
      <c r="G12" s="25">
        <v>96680</v>
      </c>
      <c r="H12" s="25">
        <v>90720</v>
      </c>
      <c r="I12" s="24" t="s">
        <v>16</v>
      </c>
      <c r="J12" s="24" t="s">
        <v>16</v>
      </c>
      <c r="K12" s="24" t="s">
        <v>16</v>
      </c>
    </row>
    <row r="13" spans="1:19" s="6" customFormat="1" ht="14.25" customHeight="1">
      <c r="A13" s="89" t="s">
        <v>386</v>
      </c>
      <c r="B13" s="25">
        <v>843</v>
      </c>
      <c r="C13" s="25">
        <v>16</v>
      </c>
      <c r="D13" s="25">
        <v>16464</v>
      </c>
      <c r="E13" s="24" t="s">
        <v>16</v>
      </c>
      <c r="F13" s="25">
        <v>185266</v>
      </c>
      <c r="G13" s="25">
        <v>95685</v>
      </c>
      <c r="H13" s="25">
        <v>89581</v>
      </c>
      <c r="I13" s="24" t="s">
        <v>16</v>
      </c>
      <c r="J13" s="24" t="s">
        <v>16</v>
      </c>
      <c r="K13" s="24" t="s">
        <v>16</v>
      </c>
    </row>
    <row r="14" spans="1:19" s="6" customFormat="1" ht="14.25" customHeight="1">
      <c r="A14" s="26"/>
      <c r="B14" s="22"/>
      <c r="C14" s="22"/>
      <c r="D14" s="22"/>
      <c r="E14" s="22"/>
      <c r="F14" s="22"/>
      <c r="G14" s="22"/>
      <c r="H14" s="22"/>
      <c r="I14" s="22"/>
      <c r="J14" s="22"/>
      <c r="K14" s="25"/>
    </row>
    <row r="15" spans="1:19" s="6" customFormat="1" ht="14.25" customHeight="1">
      <c r="A15" s="27">
        <v>2</v>
      </c>
      <c r="B15" s="28">
        <f>B17+B22+B26+B31+B36+B39+B43+B47+B50+B53+B58+B62</f>
        <v>841</v>
      </c>
      <c r="C15" s="28">
        <f>C17+C22+C26+C31+C36+C39+C43+C47+C50+C53+C58+C62</f>
        <v>16</v>
      </c>
      <c r="D15" s="28">
        <f>D17+D22+D26+D31+D36+D39+D43+D47+D50+D53+D58+D62</f>
        <v>16466</v>
      </c>
      <c r="E15" s="29" t="s">
        <v>16</v>
      </c>
      <c r="F15" s="28">
        <f>F17+F22+F26+F31+F36+F39+F43+F47+F50+F53+F58+F62</f>
        <v>182056</v>
      </c>
      <c r="G15" s="28">
        <f>G17+G22+G26+G31+G36+G39+G43+G47+G50+G53+G58+G62</f>
        <v>93797</v>
      </c>
      <c r="H15" s="28">
        <f>H17+H22+H26+H31+H36+H39+H43+H47+H50+H53+H58+H62</f>
        <v>88259</v>
      </c>
      <c r="I15" s="29" t="s">
        <v>16</v>
      </c>
      <c r="J15" s="29" t="s">
        <v>16</v>
      </c>
      <c r="K15" s="29" t="s">
        <v>16</v>
      </c>
    </row>
    <row r="16" spans="1:19" s="6" customFormat="1" ht="14.25" customHeight="1">
      <c r="A16" s="30"/>
      <c r="B16" s="22"/>
      <c r="C16" s="22"/>
      <c r="D16" s="22"/>
      <c r="E16" s="23"/>
      <c r="F16" s="22"/>
      <c r="G16" s="22"/>
      <c r="H16" s="22"/>
      <c r="I16" s="22"/>
      <c r="J16" s="22"/>
      <c r="K16" s="25"/>
    </row>
    <row r="17" spans="1:12" s="6" customFormat="1" ht="14.25" customHeight="1">
      <c r="A17" s="31" t="s">
        <v>387</v>
      </c>
      <c r="B17" s="32">
        <v>166</v>
      </c>
      <c r="C17" s="33">
        <v>0</v>
      </c>
      <c r="D17" s="32">
        <v>1363</v>
      </c>
      <c r="E17" s="34">
        <v>467</v>
      </c>
      <c r="F17" s="32">
        <v>13873</v>
      </c>
      <c r="G17" s="32">
        <v>7107</v>
      </c>
      <c r="H17" s="32">
        <v>6766</v>
      </c>
      <c r="I17" s="32">
        <v>5131</v>
      </c>
      <c r="J17" s="32">
        <v>2621</v>
      </c>
      <c r="K17" s="32">
        <v>2510</v>
      </c>
    </row>
    <row r="18" spans="1:12" s="6" customFormat="1" ht="14.25" customHeight="1">
      <c r="A18" s="35" t="s">
        <v>19</v>
      </c>
      <c r="B18" s="36">
        <v>1</v>
      </c>
      <c r="C18" s="37">
        <v>0</v>
      </c>
      <c r="D18" s="22">
        <v>8</v>
      </c>
      <c r="E18" s="23">
        <v>1</v>
      </c>
      <c r="F18" s="22">
        <v>89</v>
      </c>
      <c r="G18" s="22">
        <v>49</v>
      </c>
      <c r="H18" s="22">
        <v>40</v>
      </c>
      <c r="I18" s="22">
        <v>41</v>
      </c>
      <c r="J18" s="22">
        <v>24</v>
      </c>
      <c r="K18" s="25">
        <v>17</v>
      </c>
      <c r="L18" s="38"/>
    </row>
    <row r="19" spans="1:12" s="6" customFormat="1" ht="14.25" customHeight="1">
      <c r="A19" s="39" t="s">
        <v>20</v>
      </c>
      <c r="B19" s="36">
        <v>31</v>
      </c>
      <c r="C19" s="37">
        <v>0</v>
      </c>
      <c r="D19" s="23">
        <v>108</v>
      </c>
      <c r="E19" s="23">
        <v>13</v>
      </c>
      <c r="F19" s="23">
        <v>801</v>
      </c>
      <c r="G19" s="23">
        <v>394</v>
      </c>
      <c r="H19" s="23">
        <v>407</v>
      </c>
      <c r="I19" s="23">
        <v>486</v>
      </c>
      <c r="J19" s="23">
        <v>245</v>
      </c>
      <c r="K19" s="24">
        <v>241</v>
      </c>
      <c r="L19" s="38"/>
    </row>
    <row r="20" spans="1:12" s="6" customFormat="1" ht="14.25" customHeight="1">
      <c r="A20" s="35" t="s">
        <v>21</v>
      </c>
      <c r="B20" s="36">
        <v>134</v>
      </c>
      <c r="C20" s="37">
        <v>0</v>
      </c>
      <c r="D20" s="22">
        <v>1247</v>
      </c>
      <c r="E20" s="23">
        <v>453</v>
      </c>
      <c r="F20" s="22">
        <v>12983</v>
      </c>
      <c r="G20" s="22">
        <v>6664</v>
      </c>
      <c r="H20" s="22">
        <v>6319</v>
      </c>
      <c r="I20" s="22">
        <v>4604</v>
      </c>
      <c r="J20" s="22">
        <v>2352</v>
      </c>
      <c r="K20" s="25">
        <v>2252</v>
      </c>
      <c r="L20" s="38"/>
    </row>
    <row r="21" spans="1:12" s="6" customFormat="1" ht="14.25" customHeight="1">
      <c r="A21" s="30"/>
      <c r="B21" s="22"/>
      <c r="C21" s="22"/>
      <c r="D21" s="22"/>
      <c r="E21" s="22"/>
      <c r="F21" s="22"/>
      <c r="G21" s="22"/>
      <c r="H21" s="22"/>
      <c r="I21" s="22"/>
      <c r="J21" s="22"/>
      <c r="K21" s="25"/>
    </row>
    <row r="22" spans="1:12" s="6" customFormat="1" ht="14.25" customHeight="1">
      <c r="A22" s="31" t="s">
        <v>22</v>
      </c>
      <c r="B22" s="32">
        <v>29</v>
      </c>
      <c r="C22" s="33">
        <v>0</v>
      </c>
      <c r="D22" s="32">
        <v>463</v>
      </c>
      <c r="E22" s="32">
        <v>68</v>
      </c>
      <c r="F22" s="32">
        <v>3051</v>
      </c>
      <c r="G22" s="32">
        <v>1578</v>
      </c>
      <c r="H22" s="32">
        <v>1473</v>
      </c>
      <c r="I22" s="34">
        <v>678</v>
      </c>
      <c r="J22" s="34">
        <v>328</v>
      </c>
      <c r="K22" s="34">
        <v>350</v>
      </c>
    </row>
    <row r="23" spans="1:12" s="6" customFormat="1" ht="14.25" customHeight="1">
      <c r="A23" s="39" t="s">
        <v>20</v>
      </c>
      <c r="B23" s="36">
        <v>13</v>
      </c>
      <c r="C23" s="37">
        <v>0</v>
      </c>
      <c r="D23" s="23">
        <v>159</v>
      </c>
      <c r="E23" s="37">
        <v>19</v>
      </c>
      <c r="F23" s="23">
        <v>1377</v>
      </c>
      <c r="G23" s="23">
        <v>718</v>
      </c>
      <c r="H23" s="23">
        <v>659</v>
      </c>
      <c r="I23" s="23">
        <v>326</v>
      </c>
      <c r="J23" s="23">
        <v>161</v>
      </c>
      <c r="K23" s="24">
        <v>165</v>
      </c>
      <c r="L23" s="38"/>
    </row>
    <row r="24" spans="1:12" s="6" customFormat="1" ht="14.25" customHeight="1">
      <c r="A24" s="35" t="s">
        <v>21</v>
      </c>
      <c r="B24" s="36">
        <v>16</v>
      </c>
      <c r="C24" s="37">
        <v>0</v>
      </c>
      <c r="D24" s="22">
        <v>304</v>
      </c>
      <c r="E24" s="23">
        <v>49</v>
      </c>
      <c r="F24" s="23">
        <v>1674</v>
      </c>
      <c r="G24" s="22">
        <v>860</v>
      </c>
      <c r="H24" s="22">
        <v>814</v>
      </c>
      <c r="I24" s="23">
        <v>352</v>
      </c>
      <c r="J24" s="23">
        <v>167</v>
      </c>
      <c r="K24" s="24">
        <v>185</v>
      </c>
      <c r="L24" s="38"/>
    </row>
    <row r="25" spans="1:12" s="6" customFormat="1" ht="14.25" customHeight="1">
      <c r="A25" s="30"/>
      <c r="B25" s="22"/>
      <c r="C25" s="22"/>
      <c r="D25" s="22"/>
      <c r="E25" s="22"/>
      <c r="F25" s="22"/>
      <c r="G25" s="22"/>
      <c r="H25" s="22"/>
      <c r="I25" s="23"/>
      <c r="J25" s="23"/>
      <c r="K25" s="24"/>
    </row>
    <row r="26" spans="1:12" s="6" customFormat="1" ht="14.25" customHeight="1">
      <c r="A26" s="31" t="s">
        <v>388</v>
      </c>
      <c r="B26" s="32">
        <v>299</v>
      </c>
      <c r="C26" s="32">
        <v>4</v>
      </c>
      <c r="D26" s="32">
        <v>5055</v>
      </c>
      <c r="E26" s="32">
        <v>451</v>
      </c>
      <c r="F26" s="32">
        <v>66289</v>
      </c>
      <c r="G26" s="32">
        <v>33740</v>
      </c>
      <c r="H26" s="32">
        <v>32549</v>
      </c>
      <c r="I26" s="34" t="s">
        <v>16</v>
      </c>
      <c r="J26" s="34" t="s">
        <v>16</v>
      </c>
      <c r="K26" s="29" t="s">
        <v>16</v>
      </c>
    </row>
    <row r="27" spans="1:12" s="6" customFormat="1" ht="14.25" customHeight="1">
      <c r="A27" s="35" t="s">
        <v>19</v>
      </c>
      <c r="B27" s="36">
        <v>2</v>
      </c>
      <c r="C27" s="37">
        <v>0</v>
      </c>
      <c r="D27" s="22">
        <v>39</v>
      </c>
      <c r="E27" s="23">
        <v>19</v>
      </c>
      <c r="F27" s="22">
        <v>765</v>
      </c>
      <c r="G27" s="22">
        <v>370</v>
      </c>
      <c r="H27" s="22">
        <v>395</v>
      </c>
      <c r="I27" s="23" t="s">
        <v>16</v>
      </c>
      <c r="J27" s="23" t="s">
        <v>16</v>
      </c>
      <c r="K27" s="24" t="s">
        <v>16</v>
      </c>
    </row>
    <row r="28" spans="1:12" s="6" customFormat="1" ht="14.25" customHeight="1">
      <c r="A28" s="39" t="s">
        <v>20</v>
      </c>
      <c r="B28" s="36">
        <v>296</v>
      </c>
      <c r="C28" s="22">
        <v>4</v>
      </c>
      <c r="D28" s="22">
        <v>5016</v>
      </c>
      <c r="E28" s="22">
        <v>432</v>
      </c>
      <c r="F28" s="22">
        <v>65524</v>
      </c>
      <c r="G28" s="22">
        <v>33370</v>
      </c>
      <c r="H28" s="22">
        <v>32154</v>
      </c>
      <c r="I28" s="23" t="s">
        <v>16</v>
      </c>
      <c r="J28" s="23" t="s">
        <v>16</v>
      </c>
      <c r="K28" s="24" t="s">
        <v>16</v>
      </c>
    </row>
    <row r="29" spans="1:12" s="6" customFormat="1" ht="14.25" customHeight="1">
      <c r="A29" s="35" t="s">
        <v>21</v>
      </c>
      <c r="B29" s="36">
        <v>1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23" t="s">
        <v>16</v>
      </c>
      <c r="J29" s="23" t="s">
        <v>16</v>
      </c>
      <c r="K29" s="24" t="s">
        <v>16</v>
      </c>
    </row>
    <row r="30" spans="1:12" s="6" customFormat="1" ht="14.25" customHeight="1">
      <c r="A30" s="30"/>
      <c r="B30" s="22"/>
      <c r="C30" s="22"/>
      <c r="D30" s="22"/>
      <c r="E30" s="22"/>
      <c r="F30" s="22"/>
      <c r="G30" s="22"/>
      <c r="H30" s="22"/>
      <c r="I30" s="22"/>
      <c r="J30" s="22"/>
      <c r="K30" s="25"/>
    </row>
    <row r="31" spans="1:12" s="6" customFormat="1" ht="14.25" customHeight="1">
      <c r="A31" s="31" t="s">
        <v>389</v>
      </c>
      <c r="B31" s="32">
        <v>162</v>
      </c>
      <c r="C31" s="32">
        <v>2</v>
      </c>
      <c r="D31" s="32">
        <v>3008</v>
      </c>
      <c r="E31" s="32">
        <v>444</v>
      </c>
      <c r="F31" s="32">
        <v>33677</v>
      </c>
      <c r="G31" s="32">
        <v>17217</v>
      </c>
      <c r="H31" s="32">
        <v>16460</v>
      </c>
      <c r="I31" s="32">
        <v>11611</v>
      </c>
      <c r="J31" s="32">
        <v>5968</v>
      </c>
      <c r="K31" s="32">
        <v>5643</v>
      </c>
    </row>
    <row r="32" spans="1:12" s="6" customFormat="1" ht="14.25" customHeight="1">
      <c r="A32" s="35" t="s">
        <v>19</v>
      </c>
      <c r="B32" s="22">
        <v>2</v>
      </c>
      <c r="C32" s="37">
        <v>0</v>
      </c>
      <c r="D32" s="22">
        <v>41</v>
      </c>
      <c r="E32" s="22">
        <v>13</v>
      </c>
      <c r="F32" s="22">
        <v>679</v>
      </c>
      <c r="G32" s="22">
        <v>331</v>
      </c>
      <c r="H32" s="22">
        <v>348</v>
      </c>
      <c r="I32" s="22">
        <v>227</v>
      </c>
      <c r="J32" s="22">
        <v>116</v>
      </c>
      <c r="K32" s="25">
        <v>111</v>
      </c>
    </row>
    <row r="33" spans="1:11" s="6" customFormat="1" ht="14.25" customHeight="1">
      <c r="A33" s="39" t="s">
        <v>20</v>
      </c>
      <c r="B33" s="22">
        <v>152</v>
      </c>
      <c r="C33" s="22">
        <v>2</v>
      </c>
      <c r="D33" s="22">
        <v>2874</v>
      </c>
      <c r="E33" s="22">
        <v>283</v>
      </c>
      <c r="F33" s="22">
        <v>31888</v>
      </c>
      <c r="G33" s="22">
        <v>16342</v>
      </c>
      <c r="H33" s="22">
        <v>15546</v>
      </c>
      <c r="I33" s="22">
        <v>10997</v>
      </c>
      <c r="J33" s="22">
        <v>5655</v>
      </c>
      <c r="K33" s="25">
        <v>5342</v>
      </c>
    </row>
    <row r="34" spans="1:11" s="6" customFormat="1" ht="14.25" customHeight="1">
      <c r="A34" s="35" t="s">
        <v>21</v>
      </c>
      <c r="B34" s="22">
        <v>8</v>
      </c>
      <c r="C34" s="37">
        <v>0</v>
      </c>
      <c r="D34" s="22">
        <v>93</v>
      </c>
      <c r="E34" s="22">
        <v>148</v>
      </c>
      <c r="F34" s="22">
        <v>1110</v>
      </c>
      <c r="G34" s="22">
        <v>544</v>
      </c>
      <c r="H34" s="22">
        <v>566</v>
      </c>
      <c r="I34" s="22">
        <v>387</v>
      </c>
      <c r="J34" s="22">
        <v>197</v>
      </c>
      <c r="K34" s="25">
        <v>190</v>
      </c>
    </row>
    <row r="35" spans="1:11" s="6" customFormat="1" ht="14.25" customHeight="1">
      <c r="A35" s="30"/>
      <c r="B35" s="22"/>
      <c r="C35" s="22"/>
      <c r="D35" s="22"/>
      <c r="E35" s="22"/>
      <c r="F35" s="22"/>
      <c r="G35" s="22"/>
      <c r="H35" s="22"/>
      <c r="I35" s="22"/>
      <c r="J35" s="22"/>
      <c r="K35" s="25"/>
    </row>
    <row r="36" spans="1:11" s="6" customFormat="1" ht="14.25" customHeight="1">
      <c r="A36" s="31" t="s">
        <v>23</v>
      </c>
      <c r="B36" s="32">
        <v>1</v>
      </c>
      <c r="C36" s="33">
        <v>0</v>
      </c>
      <c r="D36" s="32">
        <v>56</v>
      </c>
      <c r="E36" s="32">
        <v>16</v>
      </c>
      <c r="F36" s="32">
        <v>608</v>
      </c>
      <c r="G36" s="32">
        <v>231</v>
      </c>
      <c r="H36" s="32">
        <v>377</v>
      </c>
      <c r="I36" s="34">
        <v>204</v>
      </c>
      <c r="J36" s="34">
        <v>98</v>
      </c>
      <c r="K36" s="29">
        <v>106</v>
      </c>
    </row>
    <row r="37" spans="1:11" s="6" customFormat="1" ht="14.25" customHeight="1">
      <c r="A37" s="39" t="s">
        <v>24</v>
      </c>
      <c r="B37" s="22">
        <v>1</v>
      </c>
      <c r="C37" s="37">
        <v>0</v>
      </c>
      <c r="D37" s="22">
        <v>56</v>
      </c>
      <c r="E37" s="23">
        <v>16</v>
      </c>
      <c r="F37" s="22">
        <v>608</v>
      </c>
      <c r="G37" s="22">
        <v>231</v>
      </c>
      <c r="H37" s="22">
        <v>377</v>
      </c>
      <c r="I37" s="23">
        <v>204</v>
      </c>
      <c r="J37" s="23">
        <v>98</v>
      </c>
      <c r="K37" s="24">
        <v>106</v>
      </c>
    </row>
    <row r="38" spans="1:11" s="6" customFormat="1" ht="14.25" customHeight="1">
      <c r="A38" s="30"/>
      <c r="B38" s="22"/>
      <c r="C38" s="23"/>
      <c r="D38" s="22"/>
      <c r="E38" s="22"/>
      <c r="F38" s="22"/>
      <c r="G38" s="22"/>
      <c r="H38" s="22"/>
      <c r="I38" s="22"/>
      <c r="J38" s="22"/>
      <c r="K38" s="25"/>
    </row>
    <row r="39" spans="1:11" s="6" customFormat="1" ht="14.25" customHeight="1">
      <c r="A39" s="31" t="s">
        <v>25</v>
      </c>
      <c r="B39" s="32">
        <v>70</v>
      </c>
      <c r="C39" s="32">
        <v>9</v>
      </c>
      <c r="D39" s="32">
        <v>2855</v>
      </c>
      <c r="E39" s="32">
        <v>957</v>
      </c>
      <c r="F39" s="32">
        <v>32051</v>
      </c>
      <c r="G39" s="32">
        <v>16015</v>
      </c>
      <c r="H39" s="32">
        <v>16036</v>
      </c>
      <c r="I39" s="32">
        <v>11070</v>
      </c>
      <c r="J39" s="32">
        <v>5586</v>
      </c>
      <c r="K39" s="32">
        <v>5484</v>
      </c>
    </row>
    <row r="40" spans="1:11" s="6" customFormat="1" ht="14.25" customHeight="1">
      <c r="A40" s="35" t="s">
        <v>20</v>
      </c>
      <c r="B40" s="22">
        <v>50</v>
      </c>
      <c r="C40" s="22">
        <v>9</v>
      </c>
      <c r="D40" s="22">
        <v>2135</v>
      </c>
      <c r="E40" s="22">
        <v>517</v>
      </c>
      <c r="F40" s="22">
        <v>22110</v>
      </c>
      <c r="G40" s="22">
        <v>11023</v>
      </c>
      <c r="H40" s="22">
        <v>11087</v>
      </c>
      <c r="I40" s="22">
        <v>7804</v>
      </c>
      <c r="J40" s="22">
        <v>3930</v>
      </c>
      <c r="K40" s="25">
        <v>3874</v>
      </c>
    </row>
    <row r="41" spans="1:11" s="6" customFormat="1" ht="14.25" customHeight="1">
      <c r="A41" s="35" t="s">
        <v>21</v>
      </c>
      <c r="B41" s="22">
        <v>20</v>
      </c>
      <c r="C41" s="37">
        <v>0</v>
      </c>
      <c r="D41" s="22">
        <v>720</v>
      </c>
      <c r="E41" s="23">
        <v>440</v>
      </c>
      <c r="F41" s="22">
        <v>9941</v>
      </c>
      <c r="G41" s="22">
        <v>4992</v>
      </c>
      <c r="H41" s="22">
        <v>4949</v>
      </c>
      <c r="I41" s="22">
        <v>3266</v>
      </c>
      <c r="J41" s="22">
        <v>1656</v>
      </c>
      <c r="K41" s="25">
        <v>1610</v>
      </c>
    </row>
    <row r="42" spans="1:11" s="6" customFormat="1" ht="14.25" customHeight="1">
      <c r="A42" s="40"/>
      <c r="B42" s="22"/>
      <c r="C42" s="22"/>
      <c r="D42" s="22"/>
      <c r="E42" s="23"/>
      <c r="F42" s="22"/>
      <c r="G42" s="22"/>
      <c r="H42" s="22"/>
      <c r="I42" s="22"/>
      <c r="J42" s="22"/>
      <c r="K42" s="25"/>
    </row>
    <row r="43" spans="1:11" s="6" customFormat="1" ht="14.25" customHeight="1">
      <c r="A43" s="31" t="s">
        <v>27</v>
      </c>
      <c r="B43" s="32">
        <v>13</v>
      </c>
      <c r="C43" s="32">
        <v>1</v>
      </c>
      <c r="D43" s="32">
        <v>1190</v>
      </c>
      <c r="E43" s="32">
        <v>106</v>
      </c>
      <c r="F43" s="32">
        <v>1796</v>
      </c>
      <c r="G43" s="32">
        <v>1188</v>
      </c>
      <c r="H43" s="32">
        <v>608</v>
      </c>
      <c r="I43" s="32">
        <v>418</v>
      </c>
      <c r="J43" s="32">
        <v>272</v>
      </c>
      <c r="K43" s="28">
        <v>146</v>
      </c>
    </row>
    <row r="44" spans="1:11" s="6" customFormat="1" ht="14.25" customHeight="1">
      <c r="A44" s="35" t="s">
        <v>19</v>
      </c>
      <c r="B44" s="22">
        <v>1</v>
      </c>
      <c r="C44" s="37">
        <v>0</v>
      </c>
      <c r="D44" s="22">
        <v>27</v>
      </c>
      <c r="E44" s="23">
        <v>5</v>
      </c>
      <c r="F44" s="22">
        <v>40</v>
      </c>
      <c r="G44" s="22">
        <v>26</v>
      </c>
      <c r="H44" s="22">
        <v>14</v>
      </c>
      <c r="I44" s="23">
        <v>12</v>
      </c>
      <c r="J44" s="23">
        <v>8</v>
      </c>
      <c r="K44" s="24">
        <v>4</v>
      </c>
    </row>
    <row r="45" spans="1:11" s="6" customFormat="1" ht="14.25" customHeight="1">
      <c r="A45" s="35" t="s">
        <v>20</v>
      </c>
      <c r="B45" s="22">
        <v>12</v>
      </c>
      <c r="C45" s="23">
        <v>1</v>
      </c>
      <c r="D45" s="22">
        <v>1163</v>
      </c>
      <c r="E45" s="23">
        <v>101</v>
      </c>
      <c r="F45" s="22">
        <v>1756</v>
      </c>
      <c r="G45" s="22">
        <v>1162</v>
      </c>
      <c r="H45" s="22">
        <v>594</v>
      </c>
      <c r="I45" s="23">
        <v>406</v>
      </c>
      <c r="J45" s="23">
        <v>264</v>
      </c>
      <c r="K45" s="24">
        <v>142</v>
      </c>
    </row>
    <row r="46" spans="1:11" s="6" customFormat="1" ht="14.25" customHeight="1">
      <c r="A46" s="30"/>
      <c r="B46" s="22"/>
      <c r="C46" s="22"/>
      <c r="D46" s="22"/>
      <c r="E46" s="22"/>
      <c r="F46" s="22"/>
      <c r="G46" s="22"/>
      <c r="H46" s="22"/>
      <c r="I46" s="22"/>
      <c r="J46" s="22"/>
      <c r="K46" s="25"/>
    </row>
    <row r="47" spans="1:11" s="6" customFormat="1" ht="14.25" customHeight="1">
      <c r="A47" s="31" t="s">
        <v>390</v>
      </c>
      <c r="B47" s="32">
        <v>3</v>
      </c>
      <c r="C47" s="33">
        <v>0</v>
      </c>
      <c r="D47" s="32">
        <v>195</v>
      </c>
      <c r="E47" s="34" t="s">
        <v>16</v>
      </c>
      <c r="F47" s="32">
        <v>2509</v>
      </c>
      <c r="G47" s="32">
        <v>1846</v>
      </c>
      <c r="H47" s="32">
        <v>663</v>
      </c>
      <c r="I47" s="34">
        <v>435</v>
      </c>
      <c r="J47" s="34">
        <v>328</v>
      </c>
      <c r="K47" s="29">
        <v>107</v>
      </c>
    </row>
    <row r="48" spans="1:11" s="6" customFormat="1" ht="14.25" customHeight="1">
      <c r="A48" s="35" t="s">
        <v>19</v>
      </c>
      <c r="B48" s="23">
        <v>3</v>
      </c>
      <c r="C48" s="37">
        <v>0</v>
      </c>
      <c r="D48" s="23">
        <v>195</v>
      </c>
      <c r="E48" s="23" t="s">
        <v>16</v>
      </c>
      <c r="F48" s="23">
        <v>2509</v>
      </c>
      <c r="G48" s="23">
        <v>1846</v>
      </c>
      <c r="H48" s="23">
        <v>663</v>
      </c>
      <c r="I48" s="23">
        <v>435</v>
      </c>
      <c r="J48" s="23">
        <v>328</v>
      </c>
      <c r="K48" s="24">
        <v>107</v>
      </c>
    </row>
    <row r="49" spans="1:11" s="6" customFormat="1" ht="14.25" customHeight="1">
      <c r="A49" s="30"/>
      <c r="B49" s="22"/>
      <c r="C49" s="37"/>
      <c r="D49" s="22"/>
      <c r="E49" s="23"/>
      <c r="F49" s="22"/>
      <c r="G49" s="22"/>
      <c r="H49" s="22"/>
      <c r="I49" s="23"/>
      <c r="J49" s="23"/>
      <c r="K49" s="24"/>
    </row>
    <row r="50" spans="1:11" s="6" customFormat="1" ht="14.25" customHeight="1">
      <c r="A50" s="31" t="s">
        <v>391</v>
      </c>
      <c r="B50" s="32">
        <v>5</v>
      </c>
      <c r="C50" s="33">
        <v>0</v>
      </c>
      <c r="D50" s="32">
        <v>95</v>
      </c>
      <c r="E50" s="34" t="s">
        <v>16</v>
      </c>
      <c r="F50" s="32">
        <v>788</v>
      </c>
      <c r="G50" s="32">
        <v>98</v>
      </c>
      <c r="H50" s="32">
        <v>690</v>
      </c>
      <c r="I50" s="32">
        <v>392</v>
      </c>
      <c r="J50" s="32">
        <v>44</v>
      </c>
      <c r="K50" s="28">
        <v>348</v>
      </c>
    </row>
    <row r="51" spans="1:11" s="6" customFormat="1" ht="14.25" customHeight="1">
      <c r="A51" s="35" t="s">
        <v>21</v>
      </c>
      <c r="B51" s="22">
        <v>5</v>
      </c>
      <c r="C51" s="37">
        <v>0</v>
      </c>
      <c r="D51" s="22">
        <v>95</v>
      </c>
      <c r="E51" s="23" t="s">
        <v>16</v>
      </c>
      <c r="F51" s="22">
        <v>788</v>
      </c>
      <c r="G51" s="22">
        <v>98</v>
      </c>
      <c r="H51" s="22">
        <v>690</v>
      </c>
      <c r="I51" s="23">
        <v>392</v>
      </c>
      <c r="J51" s="23">
        <v>44</v>
      </c>
      <c r="K51" s="24">
        <v>348</v>
      </c>
    </row>
    <row r="52" spans="1:11" s="6" customFormat="1" ht="14.25" customHeight="1">
      <c r="A52" s="40"/>
      <c r="B52" s="22"/>
      <c r="C52" s="23"/>
      <c r="D52" s="22"/>
      <c r="E52" s="23"/>
      <c r="F52" s="22"/>
      <c r="G52" s="22"/>
      <c r="H52" s="22"/>
      <c r="I52" s="23"/>
      <c r="J52" s="23"/>
      <c r="K52" s="24"/>
    </row>
    <row r="53" spans="1:11" s="6" customFormat="1" ht="14.25" customHeight="1">
      <c r="A53" s="31" t="s">
        <v>392</v>
      </c>
      <c r="B53" s="32">
        <v>10</v>
      </c>
      <c r="C53" s="33">
        <v>0</v>
      </c>
      <c r="D53" s="32">
        <v>1472</v>
      </c>
      <c r="E53" s="34" t="s">
        <v>16</v>
      </c>
      <c r="F53" s="32">
        <v>20411</v>
      </c>
      <c r="G53" s="32">
        <v>11674</v>
      </c>
      <c r="H53" s="32">
        <v>8737</v>
      </c>
      <c r="I53" s="34">
        <v>3999</v>
      </c>
      <c r="J53" s="34">
        <v>2227</v>
      </c>
      <c r="K53" s="29">
        <v>1772</v>
      </c>
    </row>
    <row r="54" spans="1:11" s="6" customFormat="1" ht="14.25" customHeight="1">
      <c r="A54" s="35" t="s">
        <v>393</v>
      </c>
      <c r="B54" s="22">
        <v>1</v>
      </c>
      <c r="C54" s="37">
        <v>0</v>
      </c>
      <c r="D54" s="22">
        <v>931</v>
      </c>
      <c r="E54" s="23" t="s">
        <v>16</v>
      </c>
      <c r="F54" s="22">
        <v>10240</v>
      </c>
      <c r="G54" s="22">
        <v>6400</v>
      </c>
      <c r="H54" s="22">
        <v>3840</v>
      </c>
      <c r="I54" s="23" t="s">
        <v>16</v>
      </c>
      <c r="J54" s="23" t="s">
        <v>16</v>
      </c>
      <c r="K54" s="24" t="s">
        <v>16</v>
      </c>
    </row>
    <row r="55" spans="1:11" s="6" customFormat="1" ht="14.25" customHeight="1">
      <c r="A55" s="35" t="s">
        <v>20</v>
      </c>
      <c r="B55" s="22">
        <v>3</v>
      </c>
      <c r="C55" s="37">
        <v>0</v>
      </c>
      <c r="D55" s="22">
        <v>258</v>
      </c>
      <c r="E55" s="23" t="s">
        <v>16</v>
      </c>
      <c r="F55" s="22">
        <v>4805</v>
      </c>
      <c r="G55" s="22">
        <v>2431</v>
      </c>
      <c r="H55" s="22">
        <v>2374</v>
      </c>
      <c r="I55" s="23" t="s">
        <v>16</v>
      </c>
      <c r="J55" s="23" t="s">
        <v>16</v>
      </c>
      <c r="K55" s="24" t="s">
        <v>16</v>
      </c>
    </row>
    <row r="56" spans="1:11" s="6" customFormat="1" ht="14.25" customHeight="1">
      <c r="A56" s="35" t="s">
        <v>21</v>
      </c>
      <c r="B56" s="22">
        <v>6</v>
      </c>
      <c r="C56" s="37">
        <v>0</v>
      </c>
      <c r="D56" s="23">
        <v>283</v>
      </c>
      <c r="E56" s="23" t="s">
        <v>16</v>
      </c>
      <c r="F56" s="22">
        <v>5366</v>
      </c>
      <c r="G56" s="22">
        <v>2843</v>
      </c>
      <c r="H56" s="22">
        <v>2523</v>
      </c>
      <c r="I56" s="23" t="s">
        <v>16</v>
      </c>
      <c r="J56" s="23" t="s">
        <v>16</v>
      </c>
      <c r="K56" s="24" t="s">
        <v>16</v>
      </c>
    </row>
    <row r="57" spans="1:11" s="6" customFormat="1" ht="14.25" customHeight="1">
      <c r="A57" s="40"/>
      <c r="B57" s="22"/>
      <c r="C57" s="23"/>
      <c r="D57" s="23"/>
      <c r="E57" s="23"/>
      <c r="F57" s="22"/>
      <c r="G57" s="22"/>
      <c r="H57" s="22"/>
      <c r="I57" s="22"/>
      <c r="J57" s="22"/>
      <c r="K57" s="25"/>
    </row>
    <row r="58" spans="1:11" s="6" customFormat="1" ht="14.25" customHeight="1">
      <c r="A58" s="31" t="s">
        <v>394</v>
      </c>
      <c r="B58" s="32">
        <v>42</v>
      </c>
      <c r="C58" s="33">
        <v>0</v>
      </c>
      <c r="D58" s="34">
        <v>400</v>
      </c>
      <c r="E58" s="34">
        <v>1503</v>
      </c>
      <c r="F58" s="32">
        <v>4391</v>
      </c>
      <c r="G58" s="32">
        <v>1559</v>
      </c>
      <c r="H58" s="32">
        <v>2832</v>
      </c>
      <c r="I58" s="32">
        <v>2103</v>
      </c>
      <c r="J58" s="32">
        <v>940</v>
      </c>
      <c r="K58" s="32">
        <v>1163</v>
      </c>
    </row>
    <row r="59" spans="1:11" s="6" customFormat="1" ht="14.25" customHeight="1">
      <c r="A59" s="35" t="s">
        <v>20</v>
      </c>
      <c r="B59" s="22">
        <v>3</v>
      </c>
      <c r="C59" s="37">
        <v>0</v>
      </c>
      <c r="D59" s="22">
        <v>61</v>
      </c>
      <c r="E59" s="22">
        <v>170</v>
      </c>
      <c r="F59" s="22">
        <v>350</v>
      </c>
      <c r="G59" s="22">
        <v>75</v>
      </c>
      <c r="H59" s="22">
        <v>275</v>
      </c>
      <c r="I59" s="22">
        <v>117</v>
      </c>
      <c r="J59" s="22">
        <v>32</v>
      </c>
      <c r="K59" s="25">
        <v>85</v>
      </c>
    </row>
    <row r="60" spans="1:11" s="6" customFormat="1" ht="14.25" customHeight="1">
      <c r="A60" s="35" t="s">
        <v>21</v>
      </c>
      <c r="B60" s="25">
        <v>39</v>
      </c>
      <c r="C60" s="41">
        <v>0</v>
      </c>
      <c r="D60" s="25">
        <v>339</v>
      </c>
      <c r="E60" s="25">
        <v>1333</v>
      </c>
      <c r="F60" s="25">
        <v>4041</v>
      </c>
      <c r="G60" s="25">
        <v>1484</v>
      </c>
      <c r="H60" s="25">
        <v>2557</v>
      </c>
      <c r="I60" s="25">
        <v>1986</v>
      </c>
      <c r="J60" s="25">
        <v>908</v>
      </c>
      <c r="K60" s="25">
        <v>1078</v>
      </c>
    </row>
    <row r="61" spans="1:11" s="6" customFormat="1" ht="14.25" customHeight="1">
      <c r="A61" s="40"/>
      <c r="B61" s="42"/>
      <c r="C61" s="43"/>
      <c r="D61" s="42"/>
      <c r="E61" s="42"/>
      <c r="F61" s="42"/>
      <c r="G61" s="42"/>
      <c r="H61" s="42"/>
      <c r="I61" s="42"/>
      <c r="J61" s="42" t="s">
        <v>28</v>
      </c>
      <c r="K61" s="42"/>
    </row>
    <row r="62" spans="1:11" s="6" customFormat="1" ht="14.25" customHeight="1">
      <c r="A62" s="44" t="s">
        <v>395</v>
      </c>
      <c r="B62" s="28">
        <v>41</v>
      </c>
      <c r="C62" s="37">
        <v>0</v>
      </c>
      <c r="D62" s="28">
        <v>314</v>
      </c>
      <c r="E62" s="28">
        <v>248</v>
      </c>
      <c r="F62" s="28">
        <v>2612</v>
      </c>
      <c r="G62" s="28">
        <v>1544</v>
      </c>
      <c r="H62" s="28">
        <v>1068</v>
      </c>
      <c r="I62" s="28">
        <v>14752</v>
      </c>
      <c r="J62" s="28">
        <v>8996</v>
      </c>
      <c r="K62" s="28">
        <v>5756</v>
      </c>
    </row>
    <row r="63" spans="1:11" s="6" customFormat="1" ht="14.25" customHeight="1">
      <c r="A63" s="45" t="s">
        <v>21</v>
      </c>
      <c r="B63" s="46">
        <v>41</v>
      </c>
      <c r="C63" s="47">
        <v>0</v>
      </c>
      <c r="D63" s="46">
        <v>314</v>
      </c>
      <c r="E63" s="46">
        <v>248</v>
      </c>
      <c r="F63" s="46">
        <v>2612</v>
      </c>
      <c r="G63" s="46">
        <v>1544</v>
      </c>
      <c r="H63" s="46">
        <v>1068</v>
      </c>
      <c r="I63" s="46">
        <v>14752</v>
      </c>
      <c r="J63" s="46">
        <v>8996</v>
      </c>
      <c r="K63" s="46">
        <v>5756</v>
      </c>
    </row>
    <row r="64" spans="1:11" ht="14.25" customHeight="1">
      <c r="A64" s="48" t="s">
        <v>396</v>
      </c>
      <c r="B64" s="49"/>
      <c r="C64" s="49"/>
      <c r="D64" s="49"/>
      <c r="E64" s="49"/>
      <c r="F64" s="49"/>
      <c r="G64" s="49"/>
      <c r="H64" s="49"/>
      <c r="I64" s="49"/>
      <c r="J64" s="49"/>
      <c r="K64" s="50"/>
    </row>
    <row r="65" spans="1:11" ht="14.25" customHeight="1">
      <c r="A65" s="48" t="s">
        <v>29</v>
      </c>
      <c r="B65" s="49"/>
      <c r="C65" s="49"/>
      <c r="D65" s="49"/>
      <c r="E65" s="49"/>
      <c r="F65" s="49"/>
      <c r="G65" s="49"/>
      <c r="H65" s="49"/>
      <c r="I65" s="49"/>
      <c r="J65" s="49"/>
      <c r="K65" s="50"/>
    </row>
    <row r="66" spans="1:11" ht="14.25" customHeight="1">
      <c r="A66" s="51" t="s">
        <v>30</v>
      </c>
      <c r="B66" s="49"/>
      <c r="C66" s="49"/>
      <c r="D66" s="49"/>
      <c r="E66" s="49"/>
      <c r="F66" s="49"/>
      <c r="G66" s="49"/>
      <c r="H66" s="49"/>
      <c r="I66" s="49"/>
      <c r="J66" s="49"/>
      <c r="K66" s="50"/>
    </row>
    <row r="67" spans="1:11">
      <c r="A67" s="51" t="s">
        <v>31</v>
      </c>
      <c r="B67" s="52"/>
      <c r="C67" s="52"/>
      <c r="D67" s="52"/>
      <c r="E67" s="52"/>
      <c r="F67" s="52"/>
      <c r="G67" s="52"/>
      <c r="H67" s="52"/>
      <c r="I67" s="52"/>
      <c r="J67" s="52"/>
      <c r="K67" s="53"/>
    </row>
  </sheetData>
  <mergeCells count="1">
    <mergeCell ref="N2:N4"/>
  </mergeCells>
  <phoneticPr fontId="3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GridLines="0" topLeftCell="A19" zoomScaleNormal="100" workbookViewId="0">
      <selection activeCell="J39" sqref="J39"/>
    </sheetView>
  </sheetViews>
  <sheetFormatPr defaultRowHeight="18.75"/>
  <cols>
    <col min="1" max="1" width="13.875" style="166" customWidth="1"/>
    <col min="2" max="5" width="11.5" style="13" customWidth="1"/>
    <col min="6" max="6" width="15.25" style="13" customWidth="1"/>
    <col min="7" max="10" width="11.5" style="13" customWidth="1"/>
    <col min="11" max="246" width="9" style="13"/>
    <col min="247" max="247" width="13.875" style="13" customWidth="1"/>
    <col min="248" max="251" width="11.5" style="13" customWidth="1"/>
    <col min="252" max="252" width="15.25" style="13" customWidth="1"/>
    <col min="253" max="256" width="11.5" style="13" customWidth="1"/>
    <col min="257" max="257" width="9" style="13"/>
    <col min="258" max="258" width="13.125" style="13" bestFit="1" customWidth="1"/>
    <col min="259" max="502" width="9" style="13"/>
    <col min="503" max="503" width="13.875" style="13" customWidth="1"/>
    <col min="504" max="507" width="11.5" style="13" customWidth="1"/>
    <col min="508" max="508" width="15.25" style="13" customWidth="1"/>
    <col min="509" max="512" width="11.5" style="13" customWidth="1"/>
    <col min="513" max="513" width="9" style="13"/>
    <col min="514" max="514" width="13.125" style="13" bestFit="1" customWidth="1"/>
    <col min="515" max="758" width="9" style="13"/>
    <col min="759" max="759" width="13.875" style="13" customWidth="1"/>
    <col min="760" max="763" width="11.5" style="13" customWidth="1"/>
    <col min="764" max="764" width="15.25" style="13" customWidth="1"/>
    <col min="765" max="768" width="11.5" style="13" customWidth="1"/>
    <col min="769" max="769" width="9" style="13"/>
    <col min="770" max="770" width="13.125" style="13" bestFit="1" customWidth="1"/>
    <col min="771" max="1014" width="9" style="13"/>
    <col min="1015" max="1015" width="13.875" style="13" customWidth="1"/>
    <col min="1016" max="1019" width="11.5" style="13" customWidth="1"/>
    <col min="1020" max="1020" width="15.25" style="13" customWidth="1"/>
    <col min="1021" max="1024" width="11.5" style="13" customWidth="1"/>
    <col min="1025" max="1025" width="9" style="13"/>
    <col min="1026" max="1026" width="13.125" style="13" bestFit="1" customWidth="1"/>
    <col min="1027" max="1270" width="9" style="13"/>
    <col min="1271" max="1271" width="13.875" style="13" customWidth="1"/>
    <col min="1272" max="1275" width="11.5" style="13" customWidth="1"/>
    <col min="1276" max="1276" width="15.25" style="13" customWidth="1"/>
    <col min="1277" max="1280" width="11.5" style="13" customWidth="1"/>
    <col min="1281" max="1281" width="9" style="13"/>
    <col min="1282" max="1282" width="13.125" style="13" bestFit="1" customWidth="1"/>
    <col min="1283" max="1526" width="9" style="13"/>
    <col min="1527" max="1527" width="13.875" style="13" customWidth="1"/>
    <col min="1528" max="1531" width="11.5" style="13" customWidth="1"/>
    <col min="1532" max="1532" width="15.25" style="13" customWidth="1"/>
    <col min="1533" max="1536" width="11.5" style="13" customWidth="1"/>
    <col min="1537" max="1537" width="9" style="13"/>
    <col min="1538" max="1538" width="13.125" style="13" bestFit="1" customWidth="1"/>
    <col min="1539" max="1782" width="9" style="13"/>
    <col min="1783" max="1783" width="13.875" style="13" customWidth="1"/>
    <col min="1784" max="1787" width="11.5" style="13" customWidth="1"/>
    <col min="1788" max="1788" width="15.25" style="13" customWidth="1"/>
    <col min="1789" max="1792" width="11.5" style="13" customWidth="1"/>
    <col min="1793" max="1793" width="9" style="13"/>
    <col min="1794" max="1794" width="13.125" style="13" bestFit="1" customWidth="1"/>
    <col min="1795" max="2038" width="9" style="13"/>
    <col min="2039" max="2039" width="13.875" style="13" customWidth="1"/>
    <col min="2040" max="2043" width="11.5" style="13" customWidth="1"/>
    <col min="2044" max="2044" width="15.25" style="13" customWidth="1"/>
    <col min="2045" max="2048" width="11.5" style="13" customWidth="1"/>
    <col min="2049" max="2049" width="9" style="13"/>
    <col min="2050" max="2050" width="13.125" style="13" bestFit="1" customWidth="1"/>
    <col min="2051" max="2294" width="9" style="13"/>
    <col min="2295" max="2295" width="13.875" style="13" customWidth="1"/>
    <col min="2296" max="2299" width="11.5" style="13" customWidth="1"/>
    <col min="2300" max="2300" width="15.25" style="13" customWidth="1"/>
    <col min="2301" max="2304" width="11.5" style="13" customWidth="1"/>
    <col min="2305" max="2305" width="9" style="13"/>
    <col min="2306" max="2306" width="13.125" style="13" bestFit="1" customWidth="1"/>
    <col min="2307" max="2550" width="9" style="13"/>
    <col min="2551" max="2551" width="13.875" style="13" customWidth="1"/>
    <col min="2552" max="2555" width="11.5" style="13" customWidth="1"/>
    <col min="2556" max="2556" width="15.25" style="13" customWidth="1"/>
    <col min="2557" max="2560" width="11.5" style="13" customWidth="1"/>
    <col min="2561" max="2561" width="9" style="13"/>
    <col min="2562" max="2562" width="13.125" style="13" bestFit="1" customWidth="1"/>
    <col min="2563" max="2806" width="9" style="13"/>
    <col min="2807" max="2807" width="13.875" style="13" customWidth="1"/>
    <col min="2808" max="2811" width="11.5" style="13" customWidth="1"/>
    <col min="2812" max="2812" width="15.25" style="13" customWidth="1"/>
    <col min="2813" max="2816" width="11.5" style="13" customWidth="1"/>
    <col min="2817" max="2817" width="9" style="13"/>
    <col min="2818" max="2818" width="13.125" style="13" bestFit="1" customWidth="1"/>
    <col min="2819" max="3062" width="9" style="13"/>
    <col min="3063" max="3063" width="13.875" style="13" customWidth="1"/>
    <col min="3064" max="3067" width="11.5" style="13" customWidth="1"/>
    <col min="3068" max="3068" width="15.25" style="13" customWidth="1"/>
    <col min="3069" max="3072" width="11.5" style="13" customWidth="1"/>
    <col min="3073" max="3073" width="9" style="13"/>
    <col min="3074" max="3074" width="13.125" style="13" bestFit="1" customWidth="1"/>
    <col min="3075" max="3318" width="9" style="13"/>
    <col min="3319" max="3319" width="13.875" style="13" customWidth="1"/>
    <col min="3320" max="3323" width="11.5" style="13" customWidth="1"/>
    <col min="3324" max="3324" width="15.25" style="13" customWidth="1"/>
    <col min="3325" max="3328" width="11.5" style="13" customWidth="1"/>
    <col min="3329" max="3329" width="9" style="13"/>
    <col min="3330" max="3330" width="13.125" style="13" bestFit="1" customWidth="1"/>
    <col min="3331" max="3574" width="9" style="13"/>
    <col min="3575" max="3575" width="13.875" style="13" customWidth="1"/>
    <col min="3576" max="3579" width="11.5" style="13" customWidth="1"/>
    <col min="3580" max="3580" width="15.25" style="13" customWidth="1"/>
    <col min="3581" max="3584" width="11.5" style="13" customWidth="1"/>
    <col min="3585" max="3585" width="9" style="13"/>
    <col min="3586" max="3586" width="13.125" style="13" bestFit="1" customWidth="1"/>
    <col min="3587" max="3830" width="9" style="13"/>
    <col min="3831" max="3831" width="13.875" style="13" customWidth="1"/>
    <col min="3832" max="3835" width="11.5" style="13" customWidth="1"/>
    <col min="3836" max="3836" width="15.25" style="13" customWidth="1"/>
    <col min="3837" max="3840" width="11.5" style="13" customWidth="1"/>
    <col min="3841" max="3841" width="9" style="13"/>
    <col min="3842" max="3842" width="13.125" style="13" bestFit="1" customWidth="1"/>
    <col min="3843" max="4086" width="9" style="13"/>
    <col min="4087" max="4087" width="13.875" style="13" customWidth="1"/>
    <col min="4088" max="4091" width="11.5" style="13" customWidth="1"/>
    <col min="4092" max="4092" width="15.25" style="13" customWidth="1"/>
    <col min="4093" max="4096" width="11.5" style="13" customWidth="1"/>
    <col min="4097" max="4097" width="9" style="13"/>
    <col min="4098" max="4098" width="13.125" style="13" bestFit="1" customWidth="1"/>
    <col min="4099" max="4342" width="9" style="13"/>
    <col min="4343" max="4343" width="13.875" style="13" customWidth="1"/>
    <col min="4344" max="4347" width="11.5" style="13" customWidth="1"/>
    <col min="4348" max="4348" width="15.25" style="13" customWidth="1"/>
    <col min="4349" max="4352" width="11.5" style="13" customWidth="1"/>
    <col min="4353" max="4353" width="9" style="13"/>
    <col min="4354" max="4354" width="13.125" style="13" bestFit="1" customWidth="1"/>
    <col min="4355" max="4598" width="9" style="13"/>
    <col min="4599" max="4599" width="13.875" style="13" customWidth="1"/>
    <col min="4600" max="4603" width="11.5" style="13" customWidth="1"/>
    <col min="4604" max="4604" width="15.25" style="13" customWidth="1"/>
    <col min="4605" max="4608" width="11.5" style="13" customWidth="1"/>
    <col min="4609" max="4609" width="9" style="13"/>
    <col min="4610" max="4610" width="13.125" style="13" bestFit="1" customWidth="1"/>
    <col min="4611" max="4854" width="9" style="13"/>
    <col min="4855" max="4855" width="13.875" style="13" customWidth="1"/>
    <col min="4856" max="4859" width="11.5" style="13" customWidth="1"/>
    <col min="4860" max="4860" width="15.25" style="13" customWidth="1"/>
    <col min="4861" max="4864" width="11.5" style="13" customWidth="1"/>
    <col min="4865" max="4865" width="9" style="13"/>
    <col min="4866" max="4866" width="13.125" style="13" bestFit="1" customWidth="1"/>
    <col min="4867" max="5110" width="9" style="13"/>
    <col min="5111" max="5111" width="13.875" style="13" customWidth="1"/>
    <col min="5112" max="5115" width="11.5" style="13" customWidth="1"/>
    <col min="5116" max="5116" width="15.25" style="13" customWidth="1"/>
    <col min="5117" max="5120" width="11.5" style="13" customWidth="1"/>
    <col min="5121" max="5121" width="9" style="13"/>
    <col min="5122" max="5122" width="13.125" style="13" bestFit="1" customWidth="1"/>
    <col min="5123" max="5366" width="9" style="13"/>
    <col min="5367" max="5367" width="13.875" style="13" customWidth="1"/>
    <col min="5368" max="5371" width="11.5" style="13" customWidth="1"/>
    <col min="5372" max="5372" width="15.25" style="13" customWidth="1"/>
    <col min="5373" max="5376" width="11.5" style="13" customWidth="1"/>
    <col min="5377" max="5377" width="9" style="13"/>
    <col min="5378" max="5378" width="13.125" style="13" bestFit="1" customWidth="1"/>
    <col min="5379" max="5622" width="9" style="13"/>
    <col min="5623" max="5623" width="13.875" style="13" customWidth="1"/>
    <col min="5624" max="5627" width="11.5" style="13" customWidth="1"/>
    <col min="5628" max="5628" width="15.25" style="13" customWidth="1"/>
    <col min="5629" max="5632" width="11.5" style="13" customWidth="1"/>
    <col min="5633" max="5633" width="9" style="13"/>
    <col min="5634" max="5634" width="13.125" style="13" bestFit="1" customWidth="1"/>
    <col min="5635" max="5878" width="9" style="13"/>
    <col min="5879" max="5879" width="13.875" style="13" customWidth="1"/>
    <col min="5880" max="5883" width="11.5" style="13" customWidth="1"/>
    <col min="5884" max="5884" width="15.25" style="13" customWidth="1"/>
    <col min="5885" max="5888" width="11.5" style="13" customWidth="1"/>
    <col min="5889" max="5889" width="9" style="13"/>
    <col min="5890" max="5890" width="13.125" style="13" bestFit="1" customWidth="1"/>
    <col min="5891" max="6134" width="9" style="13"/>
    <col min="6135" max="6135" width="13.875" style="13" customWidth="1"/>
    <col min="6136" max="6139" width="11.5" style="13" customWidth="1"/>
    <col min="6140" max="6140" width="15.25" style="13" customWidth="1"/>
    <col min="6141" max="6144" width="11.5" style="13" customWidth="1"/>
    <col min="6145" max="6145" width="9" style="13"/>
    <col min="6146" max="6146" width="13.125" style="13" bestFit="1" customWidth="1"/>
    <col min="6147" max="6390" width="9" style="13"/>
    <col min="6391" max="6391" width="13.875" style="13" customWidth="1"/>
    <col min="6392" max="6395" width="11.5" style="13" customWidth="1"/>
    <col min="6396" max="6396" width="15.25" style="13" customWidth="1"/>
    <col min="6397" max="6400" width="11.5" style="13" customWidth="1"/>
    <col min="6401" max="6401" width="9" style="13"/>
    <col min="6402" max="6402" width="13.125" style="13" bestFit="1" customWidth="1"/>
    <col min="6403" max="6646" width="9" style="13"/>
    <col min="6647" max="6647" width="13.875" style="13" customWidth="1"/>
    <col min="6648" max="6651" width="11.5" style="13" customWidth="1"/>
    <col min="6652" max="6652" width="15.25" style="13" customWidth="1"/>
    <col min="6653" max="6656" width="11.5" style="13" customWidth="1"/>
    <col min="6657" max="6657" width="9" style="13"/>
    <col min="6658" max="6658" width="13.125" style="13" bestFit="1" customWidth="1"/>
    <col min="6659" max="6902" width="9" style="13"/>
    <col min="6903" max="6903" width="13.875" style="13" customWidth="1"/>
    <col min="6904" max="6907" width="11.5" style="13" customWidth="1"/>
    <col min="6908" max="6908" width="15.25" style="13" customWidth="1"/>
    <col min="6909" max="6912" width="11.5" style="13" customWidth="1"/>
    <col min="6913" max="6913" width="9" style="13"/>
    <col min="6914" max="6914" width="13.125" style="13" bestFit="1" customWidth="1"/>
    <col min="6915" max="7158" width="9" style="13"/>
    <col min="7159" max="7159" width="13.875" style="13" customWidth="1"/>
    <col min="7160" max="7163" width="11.5" style="13" customWidth="1"/>
    <col min="7164" max="7164" width="15.25" style="13" customWidth="1"/>
    <col min="7165" max="7168" width="11.5" style="13" customWidth="1"/>
    <col min="7169" max="7169" width="9" style="13"/>
    <col min="7170" max="7170" width="13.125" style="13" bestFit="1" customWidth="1"/>
    <col min="7171" max="7414" width="9" style="13"/>
    <col min="7415" max="7415" width="13.875" style="13" customWidth="1"/>
    <col min="7416" max="7419" width="11.5" style="13" customWidth="1"/>
    <col min="7420" max="7420" width="15.25" style="13" customWidth="1"/>
    <col min="7421" max="7424" width="11.5" style="13" customWidth="1"/>
    <col min="7425" max="7425" width="9" style="13"/>
    <col min="7426" max="7426" width="13.125" style="13" bestFit="1" customWidth="1"/>
    <col min="7427" max="7670" width="9" style="13"/>
    <col min="7671" max="7671" width="13.875" style="13" customWidth="1"/>
    <col min="7672" max="7675" width="11.5" style="13" customWidth="1"/>
    <col min="7676" max="7676" width="15.25" style="13" customWidth="1"/>
    <col min="7677" max="7680" width="11.5" style="13" customWidth="1"/>
    <col min="7681" max="7681" width="9" style="13"/>
    <col min="7682" max="7682" width="13.125" style="13" bestFit="1" customWidth="1"/>
    <col min="7683" max="7926" width="9" style="13"/>
    <col min="7927" max="7927" width="13.875" style="13" customWidth="1"/>
    <col min="7928" max="7931" width="11.5" style="13" customWidth="1"/>
    <col min="7932" max="7932" width="15.25" style="13" customWidth="1"/>
    <col min="7933" max="7936" width="11.5" style="13" customWidth="1"/>
    <col min="7937" max="7937" width="9" style="13"/>
    <col min="7938" max="7938" width="13.125" style="13" bestFit="1" customWidth="1"/>
    <col min="7939" max="8182" width="9" style="13"/>
    <col min="8183" max="8183" width="13.875" style="13" customWidth="1"/>
    <col min="8184" max="8187" width="11.5" style="13" customWidth="1"/>
    <col min="8188" max="8188" width="15.25" style="13" customWidth="1"/>
    <col min="8189" max="8192" width="11.5" style="13" customWidth="1"/>
    <col min="8193" max="8193" width="9" style="13"/>
    <col min="8194" max="8194" width="13.125" style="13" bestFit="1" customWidth="1"/>
    <col min="8195" max="8438" width="9" style="13"/>
    <col min="8439" max="8439" width="13.875" style="13" customWidth="1"/>
    <col min="8440" max="8443" width="11.5" style="13" customWidth="1"/>
    <col min="8444" max="8444" width="15.25" style="13" customWidth="1"/>
    <col min="8445" max="8448" width="11.5" style="13" customWidth="1"/>
    <col min="8449" max="8449" width="9" style="13"/>
    <col min="8450" max="8450" width="13.125" style="13" bestFit="1" customWidth="1"/>
    <col min="8451" max="8694" width="9" style="13"/>
    <col min="8695" max="8695" width="13.875" style="13" customWidth="1"/>
    <col min="8696" max="8699" width="11.5" style="13" customWidth="1"/>
    <col min="8700" max="8700" width="15.25" style="13" customWidth="1"/>
    <col min="8701" max="8704" width="11.5" style="13" customWidth="1"/>
    <col min="8705" max="8705" width="9" style="13"/>
    <col min="8706" max="8706" width="13.125" style="13" bestFit="1" customWidth="1"/>
    <col min="8707" max="8950" width="9" style="13"/>
    <col min="8951" max="8951" width="13.875" style="13" customWidth="1"/>
    <col min="8952" max="8955" width="11.5" style="13" customWidth="1"/>
    <col min="8956" max="8956" width="15.25" style="13" customWidth="1"/>
    <col min="8957" max="8960" width="11.5" style="13" customWidth="1"/>
    <col min="8961" max="8961" width="9" style="13"/>
    <col min="8962" max="8962" width="13.125" style="13" bestFit="1" customWidth="1"/>
    <col min="8963" max="9206" width="9" style="13"/>
    <col min="9207" max="9207" width="13.875" style="13" customWidth="1"/>
    <col min="9208" max="9211" width="11.5" style="13" customWidth="1"/>
    <col min="9212" max="9212" width="15.25" style="13" customWidth="1"/>
    <col min="9213" max="9216" width="11.5" style="13" customWidth="1"/>
    <col min="9217" max="9217" width="9" style="13"/>
    <col min="9218" max="9218" width="13.125" style="13" bestFit="1" customWidth="1"/>
    <col min="9219" max="9462" width="9" style="13"/>
    <col min="9463" max="9463" width="13.875" style="13" customWidth="1"/>
    <col min="9464" max="9467" width="11.5" style="13" customWidth="1"/>
    <col min="9468" max="9468" width="15.25" style="13" customWidth="1"/>
    <col min="9469" max="9472" width="11.5" style="13" customWidth="1"/>
    <col min="9473" max="9473" width="9" style="13"/>
    <col min="9474" max="9474" width="13.125" style="13" bestFit="1" customWidth="1"/>
    <col min="9475" max="9718" width="9" style="13"/>
    <col min="9719" max="9719" width="13.875" style="13" customWidth="1"/>
    <col min="9720" max="9723" width="11.5" style="13" customWidth="1"/>
    <col min="9724" max="9724" width="15.25" style="13" customWidth="1"/>
    <col min="9725" max="9728" width="11.5" style="13" customWidth="1"/>
    <col min="9729" max="9729" width="9" style="13"/>
    <col min="9730" max="9730" width="13.125" style="13" bestFit="1" customWidth="1"/>
    <col min="9731" max="9974" width="9" style="13"/>
    <col min="9975" max="9975" width="13.875" style="13" customWidth="1"/>
    <col min="9976" max="9979" width="11.5" style="13" customWidth="1"/>
    <col min="9980" max="9980" width="15.25" style="13" customWidth="1"/>
    <col min="9981" max="9984" width="11.5" style="13" customWidth="1"/>
    <col min="9985" max="9985" width="9" style="13"/>
    <col min="9986" max="9986" width="13.125" style="13" bestFit="1" customWidth="1"/>
    <col min="9987" max="10230" width="9" style="13"/>
    <col min="10231" max="10231" width="13.875" style="13" customWidth="1"/>
    <col min="10232" max="10235" width="11.5" style="13" customWidth="1"/>
    <col min="10236" max="10236" width="15.25" style="13" customWidth="1"/>
    <col min="10237" max="10240" width="11.5" style="13" customWidth="1"/>
    <col min="10241" max="10241" width="9" style="13"/>
    <col min="10242" max="10242" width="13.125" style="13" bestFit="1" customWidth="1"/>
    <col min="10243" max="10486" width="9" style="13"/>
    <col min="10487" max="10487" width="13.875" style="13" customWidth="1"/>
    <col min="10488" max="10491" width="11.5" style="13" customWidth="1"/>
    <col min="10492" max="10492" width="15.25" style="13" customWidth="1"/>
    <col min="10493" max="10496" width="11.5" style="13" customWidth="1"/>
    <col min="10497" max="10497" width="9" style="13"/>
    <col min="10498" max="10498" width="13.125" style="13" bestFit="1" customWidth="1"/>
    <col min="10499" max="10742" width="9" style="13"/>
    <col min="10743" max="10743" width="13.875" style="13" customWidth="1"/>
    <col min="10744" max="10747" width="11.5" style="13" customWidth="1"/>
    <col min="10748" max="10748" width="15.25" style="13" customWidth="1"/>
    <col min="10749" max="10752" width="11.5" style="13" customWidth="1"/>
    <col min="10753" max="10753" width="9" style="13"/>
    <col min="10754" max="10754" width="13.125" style="13" bestFit="1" customWidth="1"/>
    <col min="10755" max="10998" width="9" style="13"/>
    <col min="10999" max="10999" width="13.875" style="13" customWidth="1"/>
    <col min="11000" max="11003" width="11.5" style="13" customWidth="1"/>
    <col min="11004" max="11004" width="15.25" style="13" customWidth="1"/>
    <col min="11005" max="11008" width="11.5" style="13" customWidth="1"/>
    <col min="11009" max="11009" width="9" style="13"/>
    <col min="11010" max="11010" width="13.125" style="13" bestFit="1" customWidth="1"/>
    <col min="11011" max="11254" width="9" style="13"/>
    <col min="11255" max="11255" width="13.875" style="13" customWidth="1"/>
    <col min="11256" max="11259" width="11.5" style="13" customWidth="1"/>
    <col min="11260" max="11260" width="15.25" style="13" customWidth="1"/>
    <col min="11261" max="11264" width="11.5" style="13" customWidth="1"/>
    <col min="11265" max="11265" width="9" style="13"/>
    <col min="11266" max="11266" width="13.125" style="13" bestFit="1" customWidth="1"/>
    <col min="11267" max="11510" width="9" style="13"/>
    <col min="11511" max="11511" width="13.875" style="13" customWidth="1"/>
    <col min="11512" max="11515" width="11.5" style="13" customWidth="1"/>
    <col min="11516" max="11516" width="15.25" style="13" customWidth="1"/>
    <col min="11517" max="11520" width="11.5" style="13" customWidth="1"/>
    <col min="11521" max="11521" width="9" style="13"/>
    <col min="11522" max="11522" width="13.125" style="13" bestFit="1" customWidth="1"/>
    <col min="11523" max="11766" width="9" style="13"/>
    <col min="11767" max="11767" width="13.875" style="13" customWidth="1"/>
    <col min="11768" max="11771" width="11.5" style="13" customWidth="1"/>
    <col min="11772" max="11772" width="15.25" style="13" customWidth="1"/>
    <col min="11773" max="11776" width="11.5" style="13" customWidth="1"/>
    <col min="11777" max="11777" width="9" style="13"/>
    <col min="11778" max="11778" width="13.125" style="13" bestFit="1" customWidth="1"/>
    <col min="11779" max="12022" width="9" style="13"/>
    <col min="12023" max="12023" width="13.875" style="13" customWidth="1"/>
    <col min="12024" max="12027" width="11.5" style="13" customWidth="1"/>
    <col min="12028" max="12028" width="15.25" style="13" customWidth="1"/>
    <col min="12029" max="12032" width="11.5" style="13" customWidth="1"/>
    <col min="12033" max="12033" width="9" style="13"/>
    <col min="12034" max="12034" width="13.125" style="13" bestFit="1" customWidth="1"/>
    <col min="12035" max="12278" width="9" style="13"/>
    <col min="12279" max="12279" width="13.875" style="13" customWidth="1"/>
    <col min="12280" max="12283" width="11.5" style="13" customWidth="1"/>
    <col min="12284" max="12284" width="15.25" style="13" customWidth="1"/>
    <col min="12285" max="12288" width="11.5" style="13" customWidth="1"/>
    <col min="12289" max="12289" width="9" style="13"/>
    <col min="12290" max="12290" width="13.125" style="13" bestFit="1" customWidth="1"/>
    <col min="12291" max="12534" width="9" style="13"/>
    <col min="12535" max="12535" width="13.875" style="13" customWidth="1"/>
    <col min="12536" max="12539" width="11.5" style="13" customWidth="1"/>
    <col min="12540" max="12540" width="15.25" style="13" customWidth="1"/>
    <col min="12541" max="12544" width="11.5" style="13" customWidth="1"/>
    <col min="12545" max="12545" width="9" style="13"/>
    <col min="12546" max="12546" width="13.125" style="13" bestFit="1" customWidth="1"/>
    <col min="12547" max="12790" width="9" style="13"/>
    <col min="12791" max="12791" width="13.875" style="13" customWidth="1"/>
    <col min="12792" max="12795" width="11.5" style="13" customWidth="1"/>
    <col min="12796" max="12796" width="15.25" style="13" customWidth="1"/>
    <col min="12797" max="12800" width="11.5" style="13" customWidth="1"/>
    <col min="12801" max="12801" width="9" style="13"/>
    <col min="12802" max="12802" width="13.125" style="13" bestFit="1" customWidth="1"/>
    <col min="12803" max="13046" width="9" style="13"/>
    <col min="13047" max="13047" width="13.875" style="13" customWidth="1"/>
    <col min="13048" max="13051" width="11.5" style="13" customWidth="1"/>
    <col min="13052" max="13052" width="15.25" style="13" customWidth="1"/>
    <col min="13053" max="13056" width="11.5" style="13" customWidth="1"/>
    <col min="13057" max="13057" width="9" style="13"/>
    <col min="13058" max="13058" width="13.125" style="13" bestFit="1" customWidth="1"/>
    <col min="13059" max="13302" width="9" style="13"/>
    <col min="13303" max="13303" width="13.875" style="13" customWidth="1"/>
    <col min="13304" max="13307" width="11.5" style="13" customWidth="1"/>
    <col min="13308" max="13308" width="15.25" style="13" customWidth="1"/>
    <col min="13309" max="13312" width="11.5" style="13" customWidth="1"/>
    <col min="13313" max="13313" width="9" style="13"/>
    <col min="13314" max="13314" width="13.125" style="13" bestFit="1" customWidth="1"/>
    <col min="13315" max="13558" width="9" style="13"/>
    <col min="13559" max="13559" width="13.875" style="13" customWidth="1"/>
    <col min="13560" max="13563" width="11.5" style="13" customWidth="1"/>
    <col min="13564" max="13564" width="15.25" style="13" customWidth="1"/>
    <col min="13565" max="13568" width="11.5" style="13" customWidth="1"/>
    <col min="13569" max="13569" width="9" style="13"/>
    <col min="13570" max="13570" width="13.125" style="13" bestFit="1" customWidth="1"/>
    <col min="13571" max="13814" width="9" style="13"/>
    <col min="13815" max="13815" width="13.875" style="13" customWidth="1"/>
    <col min="13816" max="13819" width="11.5" style="13" customWidth="1"/>
    <col min="13820" max="13820" width="15.25" style="13" customWidth="1"/>
    <col min="13821" max="13824" width="11.5" style="13" customWidth="1"/>
    <col min="13825" max="13825" width="9" style="13"/>
    <col min="13826" max="13826" width="13.125" style="13" bestFit="1" customWidth="1"/>
    <col min="13827" max="14070" width="9" style="13"/>
    <col min="14071" max="14071" width="13.875" style="13" customWidth="1"/>
    <col min="14072" max="14075" width="11.5" style="13" customWidth="1"/>
    <col min="14076" max="14076" width="15.25" style="13" customWidth="1"/>
    <col min="14077" max="14080" width="11.5" style="13" customWidth="1"/>
    <col min="14081" max="14081" width="9" style="13"/>
    <col min="14082" max="14082" width="13.125" style="13" bestFit="1" customWidth="1"/>
    <col min="14083" max="14326" width="9" style="13"/>
    <col min="14327" max="14327" width="13.875" style="13" customWidth="1"/>
    <col min="14328" max="14331" width="11.5" style="13" customWidth="1"/>
    <col min="14332" max="14332" width="15.25" style="13" customWidth="1"/>
    <col min="14333" max="14336" width="11.5" style="13" customWidth="1"/>
    <col min="14337" max="14337" width="9" style="13"/>
    <col min="14338" max="14338" width="13.125" style="13" bestFit="1" customWidth="1"/>
    <col min="14339" max="14582" width="9" style="13"/>
    <col min="14583" max="14583" width="13.875" style="13" customWidth="1"/>
    <col min="14584" max="14587" width="11.5" style="13" customWidth="1"/>
    <col min="14588" max="14588" width="15.25" style="13" customWidth="1"/>
    <col min="14589" max="14592" width="11.5" style="13" customWidth="1"/>
    <col min="14593" max="14593" width="9" style="13"/>
    <col min="14594" max="14594" width="13.125" style="13" bestFit="1" customWidth="1"/>
    <col min="14595" max="14838" width="9" style="13"/>
    <col min="14839" max="14839" width="13.875" style="13" customWidth="1"/>
    <col min="14840" max="14843" width="11.5" style="13" customWidth="1"/>
    <col min="14844" max="14844" width="15.25" style="13" customWidth="1"/>
    <col min="14845" max="14848" width="11.5" style="13" customWidth="1"/>
    <col min="14849" max="14849" width="9" style="13"/>
    <col min="14850" max="14850" width="13.125" style="13" bestFit="1" customWidth="1"/>
    <col min="14851" max="15094" width="9" style="13"/>
    <col min="15095" max="15095" width="13.875" style="13" customWidth="1"/>
    <col min="15096" max="15099" width="11.5" style="13" customWidth="1"/>
    <col min="15100" max="15100" width="15.25" style="13" customWidth="1"/>
    <col min="15101" max="15104" width="11.5" style="13" customWidth="1"/>
    <col min="15105" max="15105" width="9" style="13"/>
    <col min="15106" max="15106" width="13.125" style="13" bestFit="1" customWidth="1"/>
    <col min="15107" max="15350" width="9" style="13"/>
    <col min="15351" max="15351" width="13.875" style="13" customWidth="1"/>
    <col min="15352" max="15355" width="11.5" style="13" customWidth="1"/>
    <col min="15356" max="15356" width="15.25" style="13" customWidth="1"/>
    <col min="15357" max="15360" width="11.5" style="13" customWidth="1"/>
    <col min="15361" max="15361" width="9" style="13"/>
    <col min="15362" max="15362" width="13.125" style="13" bestFit="1" customWidth="1"/>
    <col min="15363" max="15606" width="9" style="13"/>
    <col min="15607" max="15607" width="13.875" style="13" customWidth="1"/>
    <col min="15608" max="15611" width="11.5" style="13" customWidth="1"/>
    <col min="15612" max="15612" width="15.25" style="13" customWidth="1"/>
    <col min="15613" max="15616" width="11.5" style="13" customWidth="1"/>
    <col min="15617" max="15617" width="9" style="13"/>
    <col min="15618" max="15618" width="13.125" style="13" bestFit="1" customWidth="1"/>
    <col min="15619" max="15862" width="9" style="13"/>
    <col min="15863" max="15863" width="13.875" style="13" customWidth="1"/>
    <col min="15864" max="15867" width="11.5" style="13" customWidth="1"/>
    <col min="15868" max="15868" width="15.25" style="13" customWidth="1"/>
    <col min="15869" max="15872" width="11.5" style="13" customWidth="1"/>
    <col min="15873" max="15873" width="9" style="13"/>
    <col min="15874" max="15874" width="13.125" style="13" bestFit="1" customWidth="1"/>
    <col min="15875" max="16118" width="9" style="13"/>
    <col min="16119" max="16119" width="13.875" style="13" customWidth="1"/>
    <col min="16120" max="16123" width="11.5" style="13" customWidth="1"/>
    <col min="16124" max="16124" width="15.25" style="13" customWidth="1"/>
    <col min="16125" max="16128" width="11.5" style="13" customWidth="1"/>
    <col min="16129" max="16129" width="9" style="13"/>
    <col min="16130" max="16130" width="13.125" style="13" bestFit="1" customWidth="1"/>
    <col min="16131" max="16384" width="9" style="13"/>
  </cols>
  <sheetData>
    <row r="1" spans="1:11">
      <c r="A1" s="227"/>
      <c r="B1" s="228"/>
      <c r="C1" s="217"/>
      <c r="D1" s="217"/>
      <c r="E1" s="217"/>
      <c r="F1" s="217"/>
      <c r="G1" s="217"/>
      <c r="H1" s="217"/>
      <c r="I1" s="217"/>
      <c r="J1" s="217"/>
    </row>
    <row r="2" spans="1:11">
      <c r="A2" s="229"/>
      <c r="B2" s="217"/>
      <c r="C2" s="217"/>
      <c r="D2" s="217"/>
      <c r="E2" s="217"/>
      <c r="F2" s="217"/>
      <c r="G2" s="217"/>
      <c r="H2" s="217"/>
      <c r="I2" s="217"/>
      <c r="J2" s="217"/>
    </row>
    <row r="3" spans="1:11">
      <c r="A3" s="227"/>
      <c r="B3" s="230" t="s">
        <v>219</v>
      </c>
      <c r="C3" s="217"/>
      <c r="D3" s="217"/>
      <c r="E3" s="217"/>
      <c r="F3" s="217"/>
      <c r="G3" s="217"/>
      <c r="H3" s="217"/>
      <c r="I3" s="217"/>
      <c r="J3" s="217"/>
    </row>
    <row r="4" spans="1:11" ht="19.5" thickBot="1">
      <c r="A4" s="227"/>
      <c r="B4" s="217"/>
      <c r="C4" s="217"/>
      <c r="D4" s="217"/>
      <c r="E4" s="217"/>
      <c r="F4" s="217"/>
      <c r="G4" s="217"/>
      <c r="H4" s="217"/>
      <c r="I4" s="217"/>
      <c r="J4" s="217"/>
    </row>
    <row r="5" spans="1:11" ht="15" customHeight="1" thickTop="1">
      <c r="A5" s="429" t="s">
        <v>220</v>
      </c>
      <c r="B5" s="426" t="s">
        <v>221</v>
      </c>
      <c r="C5" s="400" t="s">
        <v>222</v>
      </c>
      <c r="D5" s="404"/>
      <c r="E5" s="401"/>
      <c r="F5" s="426" t="s">
        <v>223</v>
      </c>
      <c r="G5" s="426" t="s">
        <v>221</v>
      </c>
      <c r="H5" s="400" t="s">
        <v>222</v>
      </c>
      <c r="I5" s="404"/>
      <c r="J5" s="404"/>
    </row>
    <row r="6" spans="1:11" ht="15" customHeight="1">
      <c r="A6" s="406"/>
      <c r="B6" s="411"/>
      <c r="C6" s="61" t="s">
        <v>13</v>
      </c>
      <c r="D6" s="186" t="s">
        <v>14</v>
      </c>
      <c r="E6" s="18" t="s">
        <v>15</v>
      </c>
      <c r="F6" s="411"/>
      <c r="G6" s="411"/>
      <c r="H6" s="61" t="s">
        <v>13</v>
      </c>
      <c r="I6" s="186" t="s">
        <v>14</v>
      </c>
      <c r="J6" s="18" t="s">
        <v>15</v>
      </c>
    </row>
    <row r="7" spans="1:11" s="6" customFormat="1">
      <c r="A7" s="231" t="s">
        <v>43</v>
      </c>
      <c r="B7" s="201"/>
      <c r="C7" s="201"/>
      <c r="D7" s="201"/>
      <c r="E7" s="201"/>
      <c r="F7" s="232"/>
      <c r="G7" s="233"/>
      <c r="H7" s="233"/>
      <c r="I7" s="233"/>
      <c r="J7" s="233"/>
      <c r="K7" s="9"/>
    </row>
    <row r="8" spans="1:11" s="6" customFormat="1">
      <c r="A8" s="234" t="s">
        <v>459</v>
      </c>
      <c r="B8" s="219">
        <v>94</v>
      </c>
      <c r="C8" s="219">
        <v>4887</v>
      </c>
      <c r="D8" s="219">
        <v>1808</v>
      </c>
      <c r="E8" s="219">
        <v>3079</v>
      </c>
      <c r="F8" s="235" t="s">
        <v>224</v>
      </c>
      <c r="G8" s="37">
        <v>2</v>
      </c>
      <c r="H8" s="37">
        <v>156</v>
      </c>
      <c r="I8" s="37">
        <v>0</v>
      </c>
      <c r="J8" s="37">
        <v>156</v>
      </c>
      <c r="K8" s="9"/>
    </row>
    <row r="9" spans="1:11" s="6" customFormat="1">
      <c r="A9" s="238" t="s">
        <v>464</v>
      </c>
      <c r="B9" s="219">
        <v>88</v>
      </c>
      <c r="C9" s="219">
        <v>4678</v>
      </c>
      <c r="D9" s="219">
        <v>1752</v>
      </c>
      <c r="E9" s="219">
        <v>2926</v>
      </c>
      <c r="F9" s="235" t="s">
        <v>465</v>
      </c>
      <c r="G9" s="37">
        <v>1</v>
      </c>
      <c r="H9" s="37">
        <v>30</v>
      </c>
      <c r="I9" s="37">
        <v>19</v>
      </c>
      <c r="J9" s="37">
        <v>11</v>
      </c>
      <c r="K9" s="9"/>
    </row>
    <row r="10" spans="1:11" s="6" customFormat="1">
      <c r="A10" s="236">
        <v>2</v>
      </c>
      <c r="B10" s="220">
        <v>92</v>
      </c>
      <c r="C10" s="220">
        <v>4391</v>
      </c>
      <c r="D10" s="220">
        <v>1559</v>
      </c>
      <c r="E10" s="220">
        <v>2832</v>
      </c>
      <c r="F10" s="235" t="s">
        <v>225</v>
      </c>
      <c r="G10" s="37">
        <v>6</v>
      </c>
      <c r="H10" s="37">
        <v>577</v>
      </c>
      <c r="I10" s="37">
        <v>316</v>
      </c>
      <c r="J10" s="37">
        <v>261</v>
      </c>
      <c r="K10" s="9"/>
    </row>
    <row r="11" spans="1:11" s="6" customFormat="1">
      <c r="A11" s="231"/>
      <c r="B11" s="219"/>
      <c r="C11" s="219"/>
      <c r="D11" s="219"/>
      <c r="E11" s="219"/>
      <c r="F11" s="235" t="s">
        <v>466</v>
      </c>
      <c r="G11" s="37">
        <v>1</v>
      </c>
      <c r="H11" s="37">
        <v>18</v>
      </c>
      <c r="I11" s="37">
        <v>11</v>
      </c>
      <c r="J11" s="37">
        <v>7</v>
      </c>
      <c r="K11" s="9"/>
    </row>
    <row r="12" spans="1:11" s="6" customFormat="1">
      <c r="A12" s="237" t="s">
        <v>227</v>
      </c>
      <c r="B12" s="37">
        <v>0</v>
      </c>
      <c r="C12" s="37">
        <v>0</v>
      </c>
      <c r="D12" s="37">
        <v>0</v>
      </c>
      <c r="E12" s="37">
        <v>0</v>
      </c>
      <c r="F12" s="235" t="s">
        <v>467</v>
      </c>
      <c r="G12" s="37">
        <v>2</v>
      </c>
      <c r="H12" s="37">
        <v>11</v>
      </c>
      <c r="I12" s="37">
        <v>3</v>
      </c>
      <c r="J12" s="37">
        <v>8</v>
      </c>
      <c r="K12" s="9"/>
    </row>
    <row r="13" spans="1:11" s="6" customFormat="1">
      <c r="A13" s="237" t="s">
        <v>229</v>
      </c>
      <c r="B13" s="219">
        <v>5</v>
      </c>
      <c r="C13" s="219">
        <v>350</v>
      </c>
      <c r="D13" s="219">
        <v>75</v>
      </c>
      <c r="E13" s="219">
        <v>275</v>
      </c>
      <c r="F13" s="235" t="s">
        <v>468</v>
      </c>
      <c r="G13" s="37">
        <v>3</v>
      </c>
      <c r="H13" s="37">
        <v>108</v>
      </c>
      <c r="I13" s="37">
        <v>25</v>
      </c>
      <c r="J13" s="37">
        <v>83</v>
      </c>
      <c r="K13" s="9"/>
    </row>
    <row r="14" spans="1:11" s="6" customFormat="1">
      <c r="A14" s="237" t="s">
        <v>469</v>
      </c>
      <c r="B14" s="219">
        <v>87</v>
      </c>
      <c r="C14" s="219">
        <v>4041</v>
      </c>
      <c r="D14" s="219">
        <v>1484</v>
      </c>
      <c r="E14" s="219">
        <v>2557</v>
      </c>
      <c r="F14" s="235" t="s">
        <v>230</v>
      </c>
      <c r="G14" s="37">
        <v>1</v>
      </c>
      <c r="H14" s="37">
        <v>18</v>
      </c>
      <c r="I14" s="37">
        <v>0</v>
      </c>
      <c r="J14" s="37">
        <v>18</v>
      </c>
      <c r="K14" s="9"/>
    </row>
    <row r="15" spans="1:11" s="6" customFormat="1">
      <c r="A15" s="234"/>
      <c r="B15" s="219"/>
      <c r="C15" s="219"/>
      <c r="D15" s="219"/>
      <c r="E15" s="219"/>
      <c r="F15" s="235" t="s">
        <v>231</v>
      </c>
      <c r="G15" s="37">
        <v>1</v>
      </c>
      <c r="H15" s="37">
        <v>19</v>
      </c>
      <c r="I15" s="37">
        <v>2</v>
      </c>
      <c r="J15" s="37">
        <v>17</v>
      </c>
      <c r="K15" s="9"/>
    </row>
    <row r="16" spans="1:11" s="6" customFormat="1">
      <c r="A16" s="238" t="s">
        <v>470</v>
      </c>
      <c r="B16" s="37">
        <f>SUM(B17:B25)</f>
        <v>11</v>
      </c>
      <c r="C16" s="37">
        <v>366</v>
      </c>
      <c r="D16" s="37">
        <v>89</v>
      </c>
      <c r="E16" s="37">
        <v>277</v>
      </c>
      <c r="F16" s="235" t="s">
        <v>232</v>
      </c>
      <c r="G16" s="37">
        <v>3</v>
      </c>
      <c r="H16" s="37">
        <v>124</v>
      </c>
      <c r="I16" s="37">
        <v>56</v>
      </c>
      <c r="J16" s="37">
        <v>68</v>
      </c>
      <c r="K16" s="9"/>
    </row>
    <row r="17" spans="1:11" s="6" customFormat="1">
      <c r="A17" s="237" t="s">
        <v>233</v>
      </c>
      <c r="B17" s="37">
        <v>3</v>
      </c>
      <c r="C17" s="37">
        <v>221</v>
      </c>
      <c r="D17" s="37">
        <v>31</v>
      </c>
      <c r="E17" s="37">
        <v>190</v>
      </c>
      <c r="F17" s="235" t="s">
        <v>234</v>
      </c>
      <c r="G17" s="41">
        <v>4</v>
      </c>
      <c r="H17" s="37">
        <v>246</v>
      </c>
      <c r="I17" s="37">
        <v>172</v>
      </c>
      <c r="J17" s="37">
        <v>74</v>
      </c>
      <c r="K17" s="9"/>
    </row>
    <row r="18" spans="1:11" s="6" customFormat="1">
      <c r="A18" s="237" t="s">
        <v>226</v>
      </c>
      <c r="B18" s="37">
        <v>1</v>
      </c>
      <c r="C18" s="37">
        <v>17</v>
      </c>
      <c r="D18" s="37">
        <v>7</v>
      </c>
      <c r="E18" s="37">
        <v>10</v>
      </c>
      <c r="F18" s="235" t="s">
        <v>235</v>
      </c>
      <c r="G18" s="41">
        <v>1</v>
      </c>
      <c r="H18" s="37">
        <v>40</v>
      </c>
      <c r="I18" s="37">
        <v>15</v>
      </c>
      <c r="J18" s="37">
        <v>25</v>
      </c>
      <c r="K18" s="9"/>
    </row>
    <row r="19" spans="1:11" s="6" customFormat="1">
      <c r="A19" s="237" t="s">
        <v>228</v>
      </c>
      <c r="B19" s="37">
        <v>1</v>
      </c>
      <c r="C19" s="37">
        <v>0</v>
      </c>
      <c r="D19" s="37">
        <v>0</v>
      </c>
      <c r="E19" s="37">
        <v>0</v>
      </c>
      <c r="F19" s="235" t="s">
        <v>236</v>
      </c>
      <c r="G19" s="37">
        <v>2</v>
      </c>
      <c r="H19" s="37">
        <v>32</v>
      </c>
      <c r="I19" s="37">
        <v>19</v>
      </c>
      <c r="J19" s="37">
        <v>13</v>
      </c>
      <c r="K19" s="9"/>
    </row>
    <row r="20" spans="1:11" s="6" customFormat="1">
      <c r="A20" s="237" t="s">
        <v>471</v>
      </c>
      <c r="B20" s="37">
        <v>1</v>
      </c>
      <c r="C20" s="37">
        <v>0</v>
      </c>
      <c r="D20" s="37">
        <v>0</v>
      </c>
      <c r="E20" s="37">
        <v>0</v>
      </c>
      <c r="F20" s="235" t="s">
        <v>237</v>
      </c>
      <c r="G20" s="37">
        <v>5</v>
      </c>
      <c r="H20" s="37">
        <v>92</v>
      </c>
      <c r="I20" s="37">
        <v>1</v>
      </c>
      <c r="J20" s="37">
        <v>91</v>
      </c>
      <c r="K20" s="9"/>
    </row>
    <row r="21" spans="1:11" s="6" customFormat="1">
      <c r="A21" s="237" t="s">
        <v>230</v>
      </c>
      <c r="B21" s="37">
        <v>1</v>
      </c>
      <c r="C21" s="37">
        <v>16</v>
      </c>
      <c r="D21" s="37">
        <v>3</v>
      </c>
      <c r="E21" s="37">
        <v>13</v>
      </c>
      <c r="F21" s="239" t="s">
        <v>238</v>
      </c>
      <c r="G21" s="37">
        <v>1</v>
      </c>
      <c r="H21" s="37">
        <v>23</v>
      </c>
      <c r="I21" s="37">
        <v>19</v>
      </c>
      <c r="J21" s="37">
        <v>4</v>
      </c>
      <c r="K21" s="9"/>
    </row>
    <row r="22" spans="1:11" s="6" customFormat="1">
      <c r="A22" s="237" t="s">
        <v>472</v>
      </c>
      <c r="B22" s="37">
        <v>1</v>
      </c>
      <c r="C22" s="37">
        <v>30</v>
      </c>
      <c r="D22" s="37">
        <v>13</v>
      </c>
      <c r="E22" s="37">
        <v>17</v>
      </c>
      <c r="F22" s="235" t="s">
        <v>239</v>
      </c>
      <c r="G22" s="37">
        <v>2</v>
      </c>
      <c r="H22" s="37">
        <v>14</v>
      </c>
      <c r="I22" s="37">
        <v>0</v>
      </c>
      <c r="J22" s="37">
        <v>14</v>
      </c>
      <c r="K22" s="9"/>
    </row>
    <row r="23" spans="1:11" s="6" customFormat="1">
      <c r="A23" s="237" t="s">
        <v>240</v>
      </c>
      <c r="B23" s="37">
        <v>1</v>
      </c>
      <c r="C23" s="37">
        <v>50</v>
      </c>
      <c r="D23" s="37">
        <v>29</v>
      </c>
      <c r="E23" s="37">
        <v>21</v>
      </c>
      <c r="F23" s="235" t="s">
        <v>241</v>
      </c>
      <c r="G23" s="37">
        <v>3</v>
      </c>
      <c r="H23" s="37">
        <v>46</v>
      </c>
      <c r="I23" s="37">
        <v>16</v>
      </c>
      <c r="J23" s="37">
        <v>30</v>
      </c>
      <c r="K23" s="9"/>
    </row>
    <row r="24" spans="1:11" s="6" customFormat="1">
      <c r="A24" s="237" t="s">
        <v>236</v>
      </c>
      <c r="B24" s="37">
        <v>1</v>
      </c>
      <c r="C24" s="37">
        <v>0</v>
      </c>
      <c r="D24" s="37">
        <v>0</v>
      </c>
      <c r="E24" s="37">
        <v>0</v>
      </c>
      <c r="F24" s="235" t="s">
        <v>242</v>
      </c>
      <c r="G24" s="37">
        <v>1</v>
      </c>
      <c r="H24" s="37">
        <v>45</v>
      </c>
      <c r="I24" s="37">
        <v>0</v>
      </c>
      <c r="J24" s="37">
        <v>45</v>
      </c>
      <c r="K24" s="9"/>
    </row>
    <row r="25" spans="1:11" s="6" customFormat="1">
      <c r="A25" s="237" t="s">
        <v>243</v>
      </c>
      <c r="B25" s="37">
        <v>1</v>
      </c>
      <c r="C25" s="37">
        <v>32</v>
      </c>
      <c r="D25" s="37">
        <v>6</v>
      </c>
      <c r="E25" s="37">
        <v>26</v>
      </c>
      <c r="F25" s="235" t="s">
        <v>244</v>
      </c>
      <c r="G25" s="37">
        <v>7</v>
      </c>
      <c r="H25" s="37">
        <v>137</v>
      </c>
      <c r="I25" s="37">
        <v>94</v>
      </c>
      <c r="J25" s="37">
        <v>43</v>
      </c>
      <c r="K25" s="9"/>
    </row>
    <row r="26" spans="1:11" s="6" customFormat="1">
      <c r="A26" s="237"/>
      <c r="B26" s="37"/>
      <c r="C26" s="37"/>
      <c r="D26" s="37"/>
      <c r="E26" s="37"/>
      <c r="F26" s="239" t="s">
        <v>245</v>
      </c>
      <c r="G26" s="37">
        <v>8</v>
      </c>
      <c r="H26" s="37">
        <v>207</v>
      </c>
      <c r="I26" s="37">
        <v>120</v>
      </c>
      <c r="J26" s="41">
        <v>87</v>
      </c>
      <c r="K26" s="9"/>
    </row>
    <row r="27" spans="1:11" s="6" customFormat="1">
      <c r="A27" s="192" t="s">
        <v>473</v>
      </c>
      <c r="B27" s="37">
        <v>75</v>
      </c>
      <c r="C27" s="37">
        <v>3749</v>
      </c>
      <c r="D27" s="37">
        <v>1272</v>
      </c>
      <c r="E27" s="37">
        <v>2477</v>
      </c>
      <c r="F27" s="235"/>
      <c r="G27" s="41"/>
      <c r="H27" s="41"/>
      <c r="I27" s="41"/>
      <c r="J27" s="41"/>
      <c r="K27" s="9"/>
    </row>
    <row r="28" spans="1:11" s="6" customFormat="1">
      <c r="A28" s="237" t="s">
        <v>474</v>
      </c>
      <c r="B28" s="37">
        <v>5</v>
      </c>
      <c r="C28" s="37">
        <v>145</v>
      </c>
      <c r="D28" s="37">
        <v>127</v>
      </c>
      <c r="E28" s="37">
        <v>18</v>
      </c>
      <c r="F28" s="240" t="s">
        <v>475</v>
      </c>
      <c r="G28" s="41">
        <v>6</v>
      </c>
      <c r="H28" s="41">
        <v>276</v>
      </c>
      <c r="I28" s="41">
        <v>198</v>
      </c>
      <c r="J28" s="41">
        <v>78</v>
      </c>
      <c r="K28" s="9"/>
    </row>
    <row r="29" spans="1:11" s="6" customFormat="1">
      <c r="A29" s="237" t="s">
        <v>246</v>
      </c>
      <c r="B29" s="37">
        <v>2</v>
      </c>
      <c r="C29" s="37">
        <v>63</v>
      </c>
      <c r="D29" s="37">
        <v>42</v>
      </c>
      <c r="E29" s="37">
        <v>21</v>
      </c>
      <c r="F29" s="241" t="s">
        <v>247</v>
      </c>
      <c r="G29" s="37">
        <v>2</v>
      </c>
      <c r="H29" s="37">
        <v>271</v>
      </c>
      <c r="I29" s="37">
        <v>198</v>
      </c>
      <c r="J29" s="37">
        <v>73</v>
      </c>
      <c r="K29" s="9"/>
    </row>
    <row r="30" spans="1:11" s="6" customFormat="1">
      <c r="A30" s="237" t="s">
        <v>248</v>
      </c>
      <c r="B30" s="37">
        <v>14</v>
      </c>
      <c r="C30" s="37">
        <v>1598</v>
      </c>
      <c r="D30" s="37">
        <v>215</v>
      </c>
      <c r="E30" s="37">
        <v>1383</v>
      </c>
      <c r="F30" s="235" t="s">
        <v>249</v>
      </c>
      <c r="G30" s="37">
        <v>4</v>
      </c>
      <c r="H30" s="37">
        <v>5</v>
      </c>
      <c r="I30" s="37">
        <v>0</v>
      </c>
      <c r="J30" s="37">
        <v>5</v>
      </c>
      <c r="K30" s="9"/>
    </row>
    <row r="31" spans="1:11" s="6" customFormat="1">
      <c r="A31" s="237"/>
      <c r="B31" s="37"/>
      <c r="C31" s="37"/>
      <c r="D31" s="37"/>
      <c r="E31" s="37"/>
      <c r="F31" s="235"/>
      <c r="G31" s="37"/>
      <c r="H31" s="37"/>
      <c r="I31" s="37"/>
      <c r="J31" s="37"/>
      <c r="K31" s="9"/>
    </row>
    <row r="32" spans="1:11" s="6" customFormat="1">
      <c r="A32" s="242"/>
      <c r="B32" s="243"/>
      <c r="C32" s="243"/>
      <c r="D32" s="243"/>
      <c r="E32" s="243"/>
      <c r="F32" s="244"/>
      <c r="G32" s="245"/>
      <c r="H32" s="245"/>
      <c r="I32" s="245"/>
      <c r="J32" s="245"/>
      <c r="K32" s="9"/>
    </row>
    <row r="33" spans="2:10">
      <c r="B33" s="98"/>
      <c r="C33" s="98"/>
      <c r="D33" s="98"/>
      <c r="E33" s="98"/>
      <c r="F33" s="52"/>
      <c r="G33" s="52"/>
      <c r="H33" s="52"/>
      <c r="I33" s="52"/>
      <c r="J33" s="52"/>
    </row>
    <row r="39" spans="2:10">
      <c r="B39" s="246"/>
    </row>
    <row r="40" spans="2:10">
      <c r="B40" s="246"/>
    </row>
  </sheetData>
  <mergeCells count="6">
    <mergeCell ref="A5:A6"/>
    <mergeCell ref="B5:B6"/>
    <mergeCell ref="C5:E5"/>
    <mergeCell ref="F5:F6"/>
    <mergeCell ref="G5:G6"/>
    <mergeCell ref="H5:J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showGridLines="0" workbookViewId="0">
      <selection activeCell="K22" sqref="K22"/>
    </sheetView>
  </sheetViews>
  <sheetFormatPr defaultRowHeight="18.75"/>
  <cols>
    <col min="1" max="1" width="12.25" style="13" customWidth="1"/>
    <col min="2" max="5" width="10.875" style="13" customWidth="1"/>
    <col min="6" max="6" width="13.625" style="13" customWidth="1"/>
    <col min="7" max="10" width="10.875" style="13" customWidth="1"/>
    <col min="11" max="245" width="9" style="13"/>
    <col min="246" max="246" width="12.25" style="13" customWidth="1"/>
    <col min="247" max="250" width="10.875" style="13" customWidth="1"/>
    <col min="251" max="251" width="13.625" style="13" customWidth="1"/>
    <col min="252" max="255" width="10.875" style="13" customWidth="1"/>
    <col min="256" max="501" width="9" style="13"/>
    <col min="502" max="502" width="12.25" style="13" customWidth="1"/>
    <col min="503" max="506" width="10.875" style="13" customWidth="1"/>
    <col min="507" max="507" width="13.625" style="13" customWidth="1"/>
    <col min="508" max="511" width="10.875" style="13" customWidth="1"/>
    <col min="512" max="757" width="9" style="13"/>
    <col min="758" max="758" width="12.25" style="13" customWidth="1"/>
    <col min="759" max="762" width="10.875" style="13" customWidth="1"/>
    <col min="763" max="763" width="13.625" style="13" customWidth="1"/>
    <col min="764" max="767" width="10.875" style="13" customWidth="1"/>
    <col min="768" max="1013" width="9" style="13"/>
    <col min="1014" max="1014" width="12.25" style="13" customWidth="1"/>
    <col min="1015" max="1018" width="10.875" style="13" customWidth="1"/>
    <col min="1019" max="1019" width="13.625" style="13" customWidth="1"/>
    <col min="1020" max="1023" width="10.875" style="13" customWidth="1"/>
    <col min="1024" max="1269" width="9" style="13"/>
    <col min="1270" max="1270" width="12.25" style="13" customWidth="1"/>
    <col min="1271" max="1274" width="10.875" style="13" customWidth="1"/>
    <col min="1275" max="1275" width="13.625" style="13" customWidth="1"/>
    <col min="1276" max="1279" width="10.875" style="13" customWidth="1"/>
    <col min="1280" max="1525" width="9" style="13"/>
    <col min="1526" max="1526" width="12.25" style="13" customWidth="1"/>
    <col min="1527" max="1530" width="10.875" style="13" customWidth="1"/>
    <col min="1531" max="1531" width="13.625" style="13" customWidth="1"/>
    <col min="1532" max="1535" width="10.875" style="13" customWidth="1"/>
    <col min="1536" max="1781" width="9" style="13"/>
    <col min="1782" max="1782" width="12.25" style="13" customWidth="1"/>
    <col min="1783" max="1786" width="10.875" style="13" customWidth="1"/>
    <col min="1787" max="1787" width="13.625" style="13" customWidth="1"/>
    <col min="1788" max="1791" width="10.875" style="13" customWidth="1"/>
    <col min="1792" max="2037" width="9" style="13"/>
    <col min="2038" max="2038" width="12.25" style="13" customWidth="1"/>
    <col min="2039" max="2042" width="10.875" style="13" customWidth="1"/>
    <col min="2043" max="2043" width="13.625" style="13" customWidth="1"/>
    <col min="2044" max="2047" width="10.875" style="13" customWidth="1"/>
    <col min="2048" max="2293" width="9" style="13"/>
    <col min="2294" max="2294" width="12.25" style="13" customWidth="1"/>
    <col min="2295" max="2298" width="10.875" style="13" customWidth="1"/>
    <col min="2299" max="2299" width="13.625" style="13" customWidth="1"/>
    <col min="2300" max="2303" width="10.875" style="13" customWidth="1"/>
    <col min="2304" max="2549" width="9" style="13"/>
    <col min="2550" max="2550" width="12.25" style="13" customWidth="1"/>
    <col min="2551" max="2554" width="10.875" style="13" customWidth="1"/>
    <col min="2555" max="2555" width="13.625" style="13" customWidth="1"/>
    <col min="2556" max="2559" width="10.875" style="13" customWidth="1"/>
    <col min="2560" max="2805" width="9" style="13"/>
    <col min="2806" max="2806" width="12.25" style="13" customWidth="1"/>
    <col min="2807" max="2810" width="10.875" style="13" customWidth="1"/>
    <col min="2811" max="2811" width="13.625" style="13" customWidth="1"/>
    <col min="2812" max="2815" width="10.875" style="13" customWidth="1"/>
    <col min="2816" max="3061" width="9" style="13"/>
    <col min="3062" max="3062" width="12.25" style="13" customWidth="1"/>
    <col min="3063" max="3066" width="10.875" style="13" customWidth="1"/>
    <col min="3067" max="3067" width="13.625" style="13" customWidth="1"/>
    <col min="3068" max="3071" width="10.875" style="13" customWidth="1"/>
    <col min="3072" max="3317" width="9" style="13"/>
    <col min="3318" max="3318" width="12.25" style="13" customWidth="1"/>
    <col min="3319" max="3322" width="10.875" style="13" customWidth="1"/>
    <col min="3323" max="3323" width="13.625" style="13" customWidth="1"/>
    <col min="3324" max="3327" width="10.875" style="13" customWidth="1"/>
    <col min="3328" max="3573" width="9" style="13"/>
    <col min="3574" max="3574" width="12.25" style="13" customWidth="1"/>
    <col min="3575" max="3578" width="10.875" style="13" customWidth="1"/>
    <col min="3579" max="3579" width="13.625" style="13" customWidth="1"/>
    <col min="3580" max="3583" width="10.875" style="13" customWidth="1"/>
    <col min="3584" max="3829" width="9" style="13"/>
    <col min="3830" max="3830" width="12.25" style="13" customWidth="1"/>
    <col min="3831" max="3834" width="10.875" style="13" customWidth="1"/>
    <col min="3835" max="3835" width="13.625" style="13" customWidth="1"/>
    <col min="3836" max="3839" width="10.875" style="13" customWidth="1"/>
    <col min="3840" max="4085" width="9" style="13"/>
    <col min="4086" max="4086" width="12.25" style="13" customWidth="1"/>
    <col min="4087" max="4090" width="10.875" style="13" customWidth="1"/>
    <col min="4091" max="4091" width="13.625" style="13" customWidth="1"/>
    <col min="4092" max="4095" width="10.875" style="13" customWidth="1"/>
    <col min="4096" max="4341" width="9" style="13"/>
    <col min="4342" max="4342" width="12.25" style="13" customWidth="1"/>
    <col min="4343" max="4346" width="10.875" style="13" customWidth="1"/>
    <col min="4347" max="4347" width="13.625" style="13" customWidth="1"/>
    <col min="4348" max="4351" width="10.875" style="13" customWidth="1"/>
    <col min="4352" max="4597" width="9" style="13"/>
    <col min="4598" max="4598" width="12.25" style="13" customWidth="1"/>
    <col min="4599" max="4602" width="10.875" style="13" customWidth="1"/>
    <col min="4603" max="4603" width="13.625" style="13" customWidth="1"/>
    <col min="4604" max="4607" width="10.875" style="13" customWidth="1"/>
    <col min="4608" max="4853" width="9" style="13"/>
    <col min="4854" max="4854" width="12.25" style="13" customWidth="1"/>
    <col min="4855" max="4858" width="10.875" style="13" customWidth="1"/>
    <col min="4859" max="4859" width="13.625" style="13" customWidth="1"/>
    <col min="4860" max="4863" width="10.875" style="13" customWidth="1"/>
    <col min="4864" max="5109" width="9" style="13"/>
    <col min="5110" max="5110" width="12.25" style="13" customWidth="1"/>
    <col min="5111" max="5114" width="10.875" style="13" customWidth="1"/>
    <col min="5115" max="5115" width="13.625" style="13" customWidth="1"/>
    <col min="5116" max="5119" width="10.875" style="13" customWidth="1"/>
    <col min="5120" max="5365" width="9" style="13"/>
    <col min="5366" max="5366" width="12.25" style="13" customWidth="1"/>
    <col min="5367" max="5370" width="10.875" style="13" customWidth="1"/>
    <col min="5371" max="5371" width="13.625" style="13" customWidth="1"/>
    <col min="5372" max="5375" width="10.875" style="13" customWidth="1"/>
    <col min="5376" max="5621" width="9" style="13"/>
    <col min="5622" max="5622" width="12.25" style="13" customWidth="1"/>
    <col min="5623" max="5626" width="10.875" style="13" customWidth="1"/>
    <col min="5627" max="5627" width="13.625" style="13" customWidth="1"/>
    <col min="5628" max="5631" width="10.875" style="13" customWidth="1"/>
    <col min="5632" max="5877" width="9" style="13"/>
    <col min="5878" max="5878" width="12.25" style="13" customWidth="1"/>
    <col min="5879" max="5882" width="10.875" style="13" customWidth="1"/>
    <col min="5883" max="5883" width="13.625" style="13" customWidth="1"/>
    <col min="5884" max="5887" width="10.875" style="13" customWidth="1"/>
    <col min="5888" max="6133" width="9" style="13"/>
    <col min="6134" max="6134" width="12.25" style="13" customWidth="1"/>
    <col min="6135" max="6138" width="10.875" style="13" customWidth="1"/>
    <col min="6139" max="6139" width="13.625" style="13" customWidth="1"/>
    <col min="6140" max="6143" width="10.875" style="13" customWidth="1"/>
    <col min="6144" max="6389" width="9" style="13"/>
    <col min="6390" max="6390" width="12.25" style="13" customWidth="1"/>
    <col min="6391" max="6394" width="10.875" style="13" customWidth="1"/>
    <col min="6395" max="6395" width="13.625" style="13" customWidth="1"/>
    <col min="6396" max="6399" width="10.875" style="13" customWidth="1"/>
    <col min="6400" max="6645" width="9" style="13"/>
    <col min="6646" max="6646" width="12.25" style="13" customWidth="1"/>
    <col min="6647" max="6650" width="10.875" style="13" customWidth="1"/>
    <col min="6651" max="6651" width="13.625" style="13" customWidth="1"/>
    <col min="6652" max="6655" width="10.875" style="13" customWidth="1"/>
    <col min="6656" max="6901" width="9" style="13"/>
    <col min="6902" max="6902" width="12.25" style="13" customWidth="1"/>
    <col min="6903" max="6906" width="10.875" style="13" customWidth="1"/>
    <col min="6907" max="6907" width="13.625" style="13" customWidth="1"/>
    <col min="6908" max="6911" width="10.875" style="13" customWidth="1"/>
    <col min="6912" max="7157" width="9" style="13"/>
    <col min="7158" max="7158" width="12.25" style="13" customWidth="1"/>
    <col min="7159" max="7162" width="10.875" style="13" customWidth="1"/>
    <col min="7163" max="7163" width="13.625" style="13" customWidth="1"/>
    <col min="7164" max="7167" width="10.875" style="13" customWidth="1"/>
    <col min="7168" max="7413" width="9" style="13"/>
    <col min="7414" max="7414" width="12.25" style="13" customWidth="1"/>
    <col min="7415" max="7418" width="10.875" style="13" customWidth="1"/>
    <col min="7419" max="7419" width="13.625" style="13" customWidth="1"/>
    <col min="7420" max="7423" width="10.875" style="13" customWidth="1"/>
    <col min="7424" max="7669" width="9" style="13"/>
    <col min="7670" max="7670" width="12.25" style="13" customWidth="1"/>
    <col min="7671" max="7674" width="10.875" style="13" customWidth="1"/>
    <col min="7675" max="7675" width="13.625" style="13" customWidth="1"/>
    <col min="7676" max="7679" width="10.875" style="13" customWidth="1"/>
    <col min="7680" max="7925" width="9" style="13"/>
    <col min="7926" max="7926" width="12.25" style="13" customWidth="1"/>
    <col min="7927" max="7930" width="10.875" style="13" customWidth="1"/>
    <col min="7931" max="7931" width="13.625" style="13" customWidth="1"/>
    <col min="7932" max="7935" width="10.875" style="13" customWidth="1"/>
    <col min="7936" max="8181" width="9" style="13"/>
    <col min="8182" max="8182" width="12.25" style="13" customWidth="1"/>
    <col min="8183" max="8186" width="10.875" style="13" customWidth="1"/>
    <col min="8187" max="8187" width="13.625" style="13" customWidth="1"/>
    <col min="8188" max="8191" width="10.875" style="13" customWidth="1"/>
    <col min="8192" max="8437" width="9" style="13"/>
    <col min="8438" max="8438" width="12.25" style="13" customWidth="1"/>
    <col min="8439" max="8442" width="10.875" style="13" customWidth="1"/>
    <col min="8443" max="8443" width="13.625" style="13" customWidth="1"/>
    <col min="8444" max="8447" width="10.875" style="13" customWidth="1"/>
    <col min="8448" max="8693" width="9" style="13"/>
    <col min="8694" max="8694" width="12.25" style="13" customWidth="1"/>
    <col min="8695" max="8698" width="10.875" style="13" customWidth="1"/>
    <col min="8699" max="8699" width="13.625" style="13" customWidth="1"/>
    <col min="8700" max="8703" width="10.875" style="13" customWidth="1"/>
    <col min="8704" max="8949" width="9" style="13"/>
    <col min="8950" max="8950" width="12.25" style="13" customWidth="1"/>
    <col min="8951" max="8954" width="10.875" style="13" customWidth="1"/>
    <col min="8955" max="8955" width="13.625" style="13" customWidth="1"/>
    <col min="8956" max="8959" width="10.875" style="13" customWidth="1"/>
    <col min="8960" max="9205" width="9" style="13"/>
    <col min="9206" max="9206" width="12.25" style="13" customWidth="1"/>
    <col min="9207" max="9210" width="10.875" style="13" customWidth="1"/>
    <col min="9211" max="9211" width="13.625" style="13" customWidth="1"/>
    <col min="9212" max="9215" width="10.875" style="13" customWidth="1"/>
    <col min="9216" max="9461" width="9" style="13"/>
    <col min="9462" max="9462" width="12.25" style="13" customWidth="1"/>
    <col min="9463" max="9466" width="10.875" style="13" customWidth="1"/>
    <col min="9467" max="9467" width="13.625" style="13" customWidth="1"/>
    <col min="9468" max="9471" width="10.875" style="13" customWidth="1"/>
    <col min="9472" max="9717" width="9" style="13"/>
    <col min="9718" max="9718" width="12.25" style="13" customWidth="1"/>
    <col min="9719" max="9722" width="10.875" style="13" customWidth="1"/>
    <col min="9723" max="9723" width="13.625" style="13" customWidth="1"/>
    <col min="9724" max="9727" width="10.875" style="13" customWidth="1"/>
    <col min="9728" max="9973" width="9" style="13"/>
    <col min="9974" max="9974" width="12.25" style="13" customWidth="1"/>
    <col min="9975" max="9978" width="10.875" style="13" customWidth="1"/>
    <col min="9979" max="9979" width="13.625" style="13" customWidth="1"/>
    <col min="9980" max="9983" width="10.875" style="13" customWidth="1"/>
    <col min="9984" max="10229" width="9" style="13"/>
    <col min="10230" max="10230" width="12.25" style="13" customWidth="1"/>
    <col min="10231" max="10234" width="10.875" style="13" customWidth="1"/>
    <col min="10235" max="10235" width="13.625" style="13" customWidth="1"/>
    <col min="10236" max="10239" width="10.875" style="13" customWidth="1"/>
    <col min="10240" max="10485" width="9" style="13"/>
    <col min="10486" max="10486" width="12.25" style="13" customWidth="1"/>
    <col min="10487" max="10490" width="10.875" style="13" customWidth="1"/>
    <col min="10491" max="10491" width="13.625" style="13" customWidth="1"/>
    <col min="10492" max="10495" width="10.875" style="13" customWidth="1"/>
    <col min="10496" max="10741" width="9" style="13"/>
    <col min="10742" max="10742" width="12.25" style="13" customWidth="1"/>
    <col min="10743" max="10746" width="10.875" style="13" customWidth="1"/>
    <col min="10747" max="10747" width="13.625" style="13" customWidth="1"/>
    <col min="10748" max="10751" width="10.875" style="13" customWidth="1"/>
    <col min="10752" max="10997" width="9" style="13"/>
    <col min="10998" max="10998" width="12.25" style="13" customWidth="1"/>
    <col min="10999" max="11002" width="10.875" style="13" customWidth="1"/>
    <col min="11003" max="11003" width="13.625" style="13" customWidth="1"/>
    <col min="11004" max="11007" width="10.875" style="13" customWidth="1"/>
    <col min="11008" max="11253" width="9" style="13"/>
    <col min="11254" max="11254" width="12.25" style="13" customWidth="1"/>
    <col min="11255" max="11258" width="10.875" style="13" customWidth="1"/>
    <col min="11259" max="11259" width="13.625" style="13" customWidth="1"/>
    <col min="11260" max="11263" width="10.875" style="13" customWidth="1"/>
    <col min="11264" max="11509" width="9" style="13"/>
    <col min="11510" max="11510" width="12.25" style="13" customWidth="1"/>
    <col min="11511" max="11514" width="10.875" style="13" customWidth="1"/>
    <col min="11515" max="11515" width="13.625" style="13" customWidth="1"/>
    <col min="11516" max="11519" width="10.875" style="13" customWidth="1"/>
    <col min="11520" max="11765" width="9" style="13"/>
    <col min="11766" max="11766" width="12.25" style="13" customWidth="1"/>
    <col min="11767" max="11770" width="10.875" style="13" customWidth="1"/>
    <col min="11771" max="11771" width="13.625" style="13" customWidth="1"/>
    <col min="11772" max="11775" width="10.875" style="13" customWidth="1"/>
    <col min="11776" max="12021" width="9" style="13"/>
    <col min="12022" max="12022" width="12.25" style="13" customWidth="1"/>
    <col min="12023" max="12026" width="10.875" style="13" customWidth="1"/>
    <col min="12027" max="12027" width="13.625" style="13" customWidth="1"/>
    <col min="12028" max="12031" width="10.875" style="13" customWidth="1"/>
    <col min="12032" max="12277" width="9" style="13"/>
    <col min="12278" max="12278" width="12.25" style="13" customWidth="1"/>
    <col min="12279" max="12282" width="10.875" style="13" customWidth="1"/>
    <col min="12283" max="12283" width="13.625" style="13" customWidth="1"/>
    <col min="12284" max="12287" width="10.875" style="13" customWidth="1"/>
    <col min="12288" max="12533" width="9" style="13"/>
    <col min="12534" max="12534" width="12.25" style="13" customWidth="1"/>
    <col min="12535" max="12538" width="10.875" style="13" customWidth="1"/>
    <col min="12539" max="12539" width="13.625" style="13" customWidth="1"/>
    <col min="12540" max="12543" width="10.875" style="13" customWidth="1"/>
    <col min="12544" max="12789" width="9" style="13"/>
    <col min="12790" max="12790" width="12.25" style="13" customWidth="1"/>
    <col min="12791" max="12794" width="10.875" style="13" customWidth="1"/>
    <col min="12795" max="12795" width="13.625" style="13" customWidth="1"/>
    <col min="12796" max="12799" width="10.875" style="13" customWidth="1"/>
    <col min="12800" max="13045" width="9" style="13"/>
    <col min="13046" max="13046" width="12.25" style="13" customWidth="1"/>
    <col min="13047" max="13050" width="10.875" style="13" customWidth="1"/>
    <col min="13051" max="13051" width="13.625" style="13" customWidth="1"/>
    <col min="13052" max="13055" width="10.875" style="13" customWidth="1"/>
    <col min="13056" max="13301" width="9" style="13"/>
    <col min="13302" max="13302" width="12.25" style="13" customWidth="1"/>
    <col min="13303" max="13306" width="10.875" style="13" customWidth="1"/>
    <col min="13307" max="13307" width="13.625" style="13" customWidth="1"/>
    <col min="13308" max="13311" width="10.875" style="13" customWidth="1"/>
    <col min="13312" max="13557" width="9" style="13"/>
    <col min="13558" max="13558" width="12.25" style="13" customWidth="1"/>
    <col min="13559" max="13562" width="10.875" style="13" customWidth="1"/>
    <col min="13563" max="13563" width="13.625" style="13" customWidth="1"/>
    <col min="13564" max="13567" width="10.875" style="13" customWidth="1"/>
    <col min="13568" max="13813" width="9" style="13"/>
    <col min="13814" max="13814" width="12.25" style="13" customWidth="1"/>
    <col min="13815" max="13818" width="10.875" style="13" customWidth="1"/>
    <col min="13819" max="13819" width="13.625" style="13" customWidth="1"/>
    <col min="13820" max="13823" width="10.875" style="13" customWidth="1"/>
    <col min="13824" max="14069" width="9" style="13"/>
    <col min="14070" max="14070" width="12.25" style="13" customWidth="1"/>
    <col min="14071" max="14074" width="10.875" style="13" customWidth="1"/>
    <col min="14075" max="14075" width="13.625" style="13" customWidth="1"/>
    <col min="14076" max="14079" width="10.875" style="13" customWidth="1"/>
    <col min="14080" max="14325" width="9" style="13"/>
    <col min="14326" max="14326" width="12.25" style="13" customWidth="1"/>
    <col min="14327" max="14330" width="10.875" style="13" customWidth="1"/>
    <col min="14331" max="14331" width="13.625" style="13" customWidth="1"/>
    <col min="14332" max="14335" width="10.875" style="13" customWidth="1"/>
    <col min="14336" max="14581" width="9" style="13"/>
    <col min="14582" max="14582" width="12.25" style="13" customWidth="1"/>
    <col min="14583" max="14586" width="10.875" style="13" customWidth="1"/>
    <col min="14587" max="14587" width="13.625" style="13" customWidth="1"/>
    <col min="14588" max="14591" width="10.875" style="13" customWidth="1"/>
    <col min="14592" max="14837" width="9" style="13"/>
    <col min="14838" max="14838" width="12.25" style="13" customWidth="1"/>
    <col min="14839" max="14842" width="10.875" style="13" customWidth="1"/>
    <col min="14843" max="14843" width="13.625" style="13" customWidth="1"/>
    <col min="14844" max="14847" width="10.875" style="13" customWidth="1"/>
    <col min="14848" max="15093" width="9" style="13"/>
    <col min="15094" max="15094" width="12.25" style="13" customWidth="1"/>
    <col min="15095" max="15098" width="10.875" style="13" customWidth="1"/>
    <col min="15099" max="15099" width="13.625" style="13" customWidth="1"/>
    <col min="15100" max="15103" width="10.875" style="13" customWidth="1"/>
    <col min="15104" max="15349" width="9" style="13"/>
    <col min="15350" max="15350" width="12.25" style="13" customWidth="1"/>
    <col min="15351" max="15354" width="10.875" style="13" customWidth="1"/>
    <col min="15355" max="15355" width="13.625" style="13" customWidth="1"/>
    <col min="15356" max="15359" width="10.875" style="13" customWidth="1"/>
    <col min="15360" max="15605" width="9" style="13"/>
    <col min="15606" max="15606" width="12.25" style="13" customWidth="1"/>
    <col min="15607" max="15610" width="10.875" style="13" customWidth="1"/>
    <col min="15611" max="15611" width="13.625" style="13" customWidth="1"/>
    <col min="15612" max="15615" width="10.875" style="13" customWidth="1"/>
    <col min="15616" max="15861" width="9" style="13"/>
    <col min="15862" max="15862" width="12.25" style="13" customWidth="1"/>
    <col min="15863" max="15866" width="10.875" style="13" customWidth="1"/>
    <col min="15867" max="15867" width="13.625" style="13" customWidth="1"/>
    <col min="15868" max="15871" width="10.875" style="13" customWidth="1"/>
    <col min="15872" max="16117" width="9" style="13"/>
    <col min="16118" max="16118" width="12.25" style="13" customWidth="1"/>
    <col min="16119" max="16122" width="10.875" style="13" customWidth="1"/>
    <col min="16123" max="16123" width="13.625" style="13" customWidth="1"/>
    <col min="16124" max="16127" width="10.875" style="13" customWidth="1"/>
    <col min="16128" max="16384" width="9" style="13"/>
  </cols>
  <sheetData>
    <row r="1" spans="1:11">
      <c r="A1" s="217"/>
      <c r="B1" s="228"/>
      <c r="C1" s="217"/>
      <c r="D1" s="217"/>
      <c r="E1" s="217"/>
      <c r="F1" s="217"/>
      <c r="G1" s="217"/>
      <c r="H1" s="217"/>
      <c r="I1" s="217"/>
      <c r="J1" s="217"/>
    </row>
    <row r="2" spans="1:11">
      <c r="A2" s="247"/>
      <c r="B2" s="217"/>
      <c r="C2" s="217"/>
      <c r="D2" s="217"/>
      <c r="E2" s="217"/>
      <c r="F2" s="217"/>
      <c r="G2" s="217"/>
      <c r="H2" s="217"/>
      <c r="I2" s="217"/>
      <c r="J2" s="217"/>
    </row>
    <row r="3" spans="1:11">
      <c r="A3" s="217"/>
      <c r="B3" s="230" t="s">
        <v>250</v>
      </c>
      <c r="C3" s="217"/>
      <c r="D3" s="217"/>
      <c r="E3" s="217"/>
      <c r="F3" s="217"/>
      <c r="G3" s="217"/>
      <c r="H3" s="217"/>
      <c r="I3" s="217"/>
      <c r="J3" s="217"/>
    </row>
    <row r="4" spans="1:11" ht="19.5" thickBot="1">
      <c r="A4" s="217"/>
      <c r="B4" s="217"/>
      <c r="C4" s="217"/>
      <c r="D4" s="217"/>
      <c r="E4" s="217"/>
      <c r="F4" s="217"/>
      <c r="G4" s="217"/>
      <c r="H4" s="217"/>
      <c r="I4" s="217"/>
      <c r="J4" s="217"/>
    </row>
    <row r="5" spans="1:11" ht="15" customHeight="1" thickTop="1">
      <c r="A5" s="429" t="s">
        <v>251</v>
      </c>
      <c r="B5" s="426" t="s">
        <v>252</v>
      </c>
      <c r="C5" s="400" t="s">
        <v>222</v>
      </c>
      <c r="D5" s="404"/>
      <c r="E5" s="401"/>
      <c r="F5" s="426" t="s">
        <v>253</v>
      </c>
      <c r="G5" s="426" t="s">
        <v>252</v>
      </c>
      <c r="H5" s="400" t="s">
        <v>222</v>
      </c>
      <c r="I5" s="404"/>
      <c r="J5" s="404"/>
    </row>
    <row r="6" spans="1:11" ht="15" customHeight="1">
      <c r="A6" s="406"/>
      <c r="B6" s="411"/>
      <c r="C6" s="140" t="s">
        <v>13</v>
      </c>
      <c r="D6" s="186" t="s">
        <v>14</v>
      </c>
      <c r="E6" s="185" t="s">
        <v>15</v>
      </c>
      <c r="F6" s="411"/>
      <c r="G6" s="411"/>
      <c r="H6" s="186" t="s">
        <v>13</v>
      </c>
      <c r="I6" s="186" t="s">
        <v>14</v>
      </c>
      <c r="J6" s="18" t="s">
        <v>15</v>
      </c>
    </row>
    <row r="7" spans="1:11">
      <c r="A7" s="19"/>
      <c r="B7" s="248"/>
      <c r="C7" s="248"/>
      <c r="D7" s="248"/>
      <c r="E7" s="248"/>
      <c r="F7" s="249"/>
      <c r="G7" s="248"/>
      <c r="H7" s="248"/>
      <c r="I7" s="248"/>
      <c r="J7" s="248"/>
    </row>
    <row r="8" spans="1:11" s="6" customFormat="1">
      <c r="A8" s="234" t="s">
        <v>459</v>
      </c>
      <c r="B8" s="37">
        <v>62</v>
      </c>
      <c r="C8" s="37">
        <v>2956</v>
      </c>
      <c r="D8" s="37">
        <v>1824</v>
      </c>
      <c r="E8" s="37">
        <v>1132</v>
      </c>
      <c r="F8" s="235" t="s">
        <v>233</v>
      </c>
      <c r="G8" s="41">
        <v>4</v>
      </c>
      <c r="H8" s="37">
        <v>146</v>
      </c>
      <c r="I8" s="37">
        <v>24</v>
      </c>
      <c r="J8" s="37">
        <v>122</v>
      </c>
      <c r="K8" s="68"/>
    </row>
    <row r="9" spans="1:11" s="6" customFormat="1">
      <c r="A9" s="234" t="s">
        <v>460</v>
      </c>
      <c r="B9" s="37">
        <v>66</v>
      </c>
      <c r="C9" s="37">
        <v>2862</v>
      </c>
      <c r="D9" s="37">
        <v>1731</v>
      </c>
      <c r="E9" s="37">
        <v>1131</v>
      </c>
      <c r="F9" s="235" t="s">
        <v>243</v>
      </c>
      <c r="G9" s="37">
        <v>3</v>
      </c>
      <c r="H9" s="37">
        <v>20</v>
      </c>
      <c r="I9" s="37">
        <v>0</v>
      </c>
      <c r="J9" s="37">
        <v>20</v>
      </c>
      <c r="K9" s="68"/>
    </row>
    <row r="10" spans="1:11" s="6" customFormat="1">
      <c r="A10" s="236">
        <v>2</v>
      </c>
      <c r="B10" s="33">
        <v>68</v>
      </c>
      <c r="C10" s="33">
        <v>2612</v>
      </c>
      <c r="D10" s="33">
        <v>1544</v>
      </c>
      <c r="E10" s="33">
        <v>1068</v>
      </c>
      <c r="F10" s="235" t="s">
        <v>244</v>
      </c>
      <c r="G10" s="219">
        <v>2</v>
      </c>
      <c r="H10" s="37">
        <v>35</v>
      </c>
      <c r="I10" s="37">
        <v>15</v>
      </c>
      <c r="J10" s="219">
        <v>20</v>
      </c>
      <c r="K10" s="68"/>
    </row>
    <row r="11" spans="1:11" s="6" customFormat="1">
      <c r="A11" s="194"/>
      <c r="B11" s="219"/>
      <c r="C11" s="219"/>
      <c r="D11" s="219"/>
      <c r="E11" s="219"/>
      <c r="F11" s="235" t="s">
        <v>254</v>
      </c>
      <c r="G11" s="219">
        <v>0</v>
      </c>
      <c r="H11" s="37">
        <v>0</v>
      </c>
      <c r="I11" s="37">
        <v>0</v>
      </c>
      <c r="J11" s="219">
        <v>0</v>
      </c>
      <c r="K11" s="68"/>
    </row>
    <row r="12" spans="1:11" s="6" customFormat="1">
      <c r="A12" s="237" t="s">
        <v>476</v>
      </c>
      <c r="B12" s="37">
        <v>0</v>
      </c>
      <c r="C12" s="37">
        <v>0</v>
      </c>
      <c r="D12" s="37">
        <v>0</v>
      </c>
      <c r="E12" s="37">
        <v>0</v>
      </c>
      <c r="F12" s="235" t="s">
        <v>255</v>
      </c>
      <c r="G12" s="219">
        <v>56</v>
      </c>
      <c r="H12" s="37">
        <v>2385</v>
      </c>
      <c r="I12" s="37">
        <v>1493</v>
      </c>
      <c r="J12" s="37">
        <v>892</v>
      </c>
      <c r="K12" s="68"/>
    </row>
    <row r="13" spans="1:11" s="6" customFormat="1">
      <c r="A13" s="237" t="s">
        <v>477</v>
      </c>
      <c r="B13" s="219">
        <v>68</v>
      </c>
      <c r="C13" s="219">
        <v>2612</v>
      </c>
      <c r="D13" s="219">
        <v>1544</v>
      </c>
      <c r="E13" s="219">
        <v>1068</v>
      </c>
      <c r="F13" s="235" t="s">
        <v>256</v>
      </c>
      <c r="G13" s="219">
        <v>3</v>
      </c>
      <c r="H13" s="37">
        <v>26</v>
      </c>
      <c r="I13" s="219">
        <v>12</v>
      </c>
      <c r="J13" s="219">
        <v>14</v>
      </c>
      <c r="K13" s="68"/>
    </row>
    <row r="14" spans="1:11" s="6" customFormat="1">
      <c r="A14" s="250" t="s">
        <v>43</v>
      </c>
      <c r="B14" s="251" t="s">
        <v>43</v>
      </c>
      <c r="C14" s="251" t="s">
        <v>43</v>
      </c>
      <c r="D14" s="251" t="s">
        <v>43</v>
      </c>
      <c r="E14" s="251" t="s">
        <v>43</v>
      </c>
      <c r="F14" s="244"/>
      <c r="G14" s="224"/>
      <c r="H14" s="224"/>
      <c r="I14" s="224"/>
      <c r="J14" s="224"/>
      <c r="K14" s="68"/>
    </row>
    <row r="15" spans="1:11">
      <c r="A15" s="52"/>
      <c r="B15" s="52"/>
      <c r="C15" s="52"/>
      <c r="D15" s="52"/>
      <c r="E15" s="52"/>
      <c r="F15" s="52"/>
      <c r="G15" s="98"/>
      <c r="H15" s="98"/>
      <c r="I15" s="98"/>
      <c r="J15" s="98"/>
      <c r="K15" s="52"/>
    </row>
    <row r="16" spans="1:11">
      <c r="K16" s="52"/>
    </row>
  </sheetData>
  <mergeCells count="6">
    <mergeCell ref="A5:A6"/>
    <mergeCell ref="B5:B6"/>
    <mergeCell ref="C5:E5"/>
    <mergeCell ref="F5:F6"/>
    <mergeCell ref="G5:G6"/>
    <mergeCell ref="H5:J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Normal="100" workbookViewId="0">
      <selection activeCell="B25" sqref="B25"/>
    </sheetView>
  </sheetViews>
  <sheetFormatPr defaultRowHeight="18.75"/>
  <cols>
    <col min="1" max="1" width="27.625" style="100" customWidth="1"/>
    <col min="2" max="3" width="8.125" style="100" customWidth="1"/>
    <col min="4" max="9" width="5.625" style="100" customWidth="1"/>
    <col min="10" max="10" width="8.125" style="100" customWidth="1"/>
    <col min="11" max="13" width="5.625" style="100" customWidth="1"/>
    <col min="14" max="256" width="9" style="100"/>
    <col min="257" max="257" width="27.625" style="100" customWidth="1"/>
    <col min="258" max="259" width="8.125" style="100" customWidth="1"/>
    <col min="260" max="265" width="5.625" style="100" customWidth="1"/>
    <col min="266" max="266" width="8.125" style="100" customWidth="1"/>
    <col min="267" max="269" width="5.625" style="100" customWidth="1"/>
    <col min="270" max="512" width="9" style="100"/>
    <col min="513" max="513" width="27.625" style="100" customWidth="1"/>
    <col min="514" max="515" width="8.125" style="100" customWidth="1"/>
    <col min="516" max="521" width="5.625" style="100" customWidth="1"/>
    <col min="522" max="522" width="8.125" style="100" customWidth="1"/>
    <col min="523" max="525" width="5.625" style="100" customWidth="1"/>
    <col min="526" max="768" width="9" style="100"/>
    <col min="769" max="769" width="27.625" style="100" customWidth="1"/>
    <col min="770" max="771" width="8.125" style="100" customWidth="1"/>
    <col min="772" max="777" width="5.625" style="100" customWidth="1"/>
    <col min="778" max="778" width="8.125" style="100" customWidth="1"/>
    <col min="779" max="781" width="5.625" style="100" customWidth="1"/>
    <col min="782" max="1024" width="9" style="100"/>
    <col min="1025" max="1025" width="27.625" style="100" customWidth="1"/>
    <col min="1026" max="1027" width="8.125" style="100" customWidth="1"/>
    <col min="1028" max="1033" width="5.625" style="100" customWidth="1"/>
    <col min="1034" max="1034" width="8.125" style="100" customWidth="1"/>
    <col min="1035" max="1037" width="5.625" style="100" customWidth="1"/>
    <col min="1038" max="1280" width="9" style="100"/>
    <col min="1281" max="1281" width="27.625" style="100" customWidth="1"/>
    <col min="1282" max="1283" width="8.125" style="100" customWidth="1"/>
    <col min="1284" max="1289" width="5.625" style="100" customWidth="1"/>
    <col min="1290" max="1290" width="8.125" style="100" customWidth="1"/>
    <col min="1291" max="1293" width="5.625" style="100" customWidth="1"/>
    <col min="1294" max="1536" width="9" style="100"/>
    <col min="1537" max="1537" width="27.625" style="100" customWidth="1"/>
    <col min="1538" max="1539" width="8.125" style="100" customWidth="1"/>
    <col min="1540" max="1545" width="5.625" style="100" customWidth="1"/>
    <col min="1546" max="1546" width="8.125" style="100" customWidth="1"/>
    <col min="1547" max="1549" width="5.625" style="100" customWidth="1"/>
    <col min="1550" max="1792" width="9" style="100"/>
    <col min="1793" max="1793" width="27.625" style="100" customWidth="1"/>
    <col min="1794" max="1795" width="8.125" style="100" customWidth="1"/>
    <col min="1796" max="1801" width="5.625" style="100" customWidth="1"/>
    <col min="1802" max="1802" width="8.125" style="100" customWidth="1"/>
    <col min="1803" max="1805" width="5.625" style="100" customWidth="1"/>
    <col min="1806" max="2048" width="9" style="100"/>
    <col min="2049" max="2049" width="27.625" style="100" customWidth="1"/>
    <col min="2050" max="2051" width="8.125" style="100" customWidth="1"/>
    <col min="2052" max="2057" width="5.625" style="100" customWidth="1"/>
    <col min="2058" max="2058" width="8.125" style="100" customWidth="1"/>
    <col min="2059" max="2061" width="5.625" style="100" customWidth="1"/>
    <col min="2062" max="2304" width="9" style="100"/>
    <col min="2305" max="2305" width="27.625" style="100" customWidth="1"/>
    <col min="2306" max="2307" width="8.125" style="100" customWidth="1"/>
    <col min="2308" max="2313" width="5.625" style="100" customWidth="1"/>
    <col min="2314" max="2314" width="8.125" style="100" customWidth="1"/>
    <col min="2315" max="2317" width="5.625" style="100" customWidth="1"/>
    <col min="2318" max="2560" width="9" style="100"/>
    <col min="2561" max="2561" width="27.625" style="100" customWidth="1"/>
    <col min="2562" max="2563" width="8.125" style="100" customWidth="1"/>
    <col min="2564" max="2569" width="5.625" style="100" customWidth="1"/>
    <col min="2570" max="2570" width="8.125" style="100" customWidth="1"/>
    <col min="2571" max="2573" width="5.625" style="100" customWidth="1"/>
    <col min="2574" max="2816" width="9" style="100"/>
    <col min="2817" max="2817" width="27.625" style="100" customWidth="1"/>
    <col min="2818" max="2819" width="8.125" style="100" customWidth="1"/>
    <col min="2820" max="2825" width="5.625" style="100" customWidth="1"/>
    <col min="2826" max="2826" width="8.125" style="100" customWidth="1"/>
    <col min="2827" max="2829" width="5.625" style="100" customWidth="1"/>
    <col min="2830" max="3072" width="9" style="100"/>
    <col min="3073" max="3073" width="27.625" style="100" customWidth="1"/>
    <col min="3074" max="3075" width="8.125" style="100" customWidth="1"/>
    <col min="3076" max="3081" width="5.625" style="100" customWidth="1"/>
    <col min="3082" max="3082" width="8.125" style="100" customWidth="1"/>
    <col min="3083" max="3085" width="5.625" style="100" customWidth="1"/>
    <col min="3086" max="3328" width="9" style="100"/>
    <col min="3329" max="3329" width="27.625" style="100" customWidth="1"/>
    <col min="3330" max="3331" width="8.125" style="100" customWidth="1"/>
    <col min="3332" max="3337" width="5.625" style="100" customWidth="1"/>
    <col min="3338" max="3338" width="8.125" style="100" customWidth="1"/>
    <col min="3339" max="3341" width="5.625" style="100" customWidth="1"/>
    <col min="3342" max="3584" width="9" style="100"/>
    <col min="3585" max="3585" width="27.625" style="100" customWidth="1"/>
    <col min="3586" max="3587" width="8.125" style="100" customWidth="1"/>
    <col min="3588" max="3593" width="5.625" style="100" customWidth="1"/>
    <col min="3594" max="3594" width="8.125" style="100" customWidth="1"/>
    <col min="3595" max="3597" width="5.625" style="100" customWidth="1"/>
    <col min="3598" max="3840" width="9" style="100"/>
    <col min="3841" max="3841" width="27.625" style="100" customWidth="1"/>
    <col min="3842" max="3843" width="8.125" style="100" customWidth="1"/>
    <col min="3844" max="3849" width="5.625" style="100" customWidth="1"/>
    <col min="3850" max="3850" width="8.125" style="100" customWidth="1"/>
    <col min="3851" max="3853" width="5.625" style="100" customWidth="1"/>
    <col min="3854" max="4096" width="9" style="100"/>
    <col min="4097" max="4097" width="27.625" style="100" customWidth="1"/>
    <col min="4098" max="4099" width="8.125" style="100" customWidth="1"/>
    <col min="4100" max="4105" width="5.625" style="100" customWidth="1"/>
    <col min="4106" max="4106" width="8.125" style="100" customWidth="1"/>
    <col min="4107" max="4109" width="5.625" style="100" customWidth="1"/>
    <col min="4110" max="4352" width="9" style="100"/>
    <col min="4353" max="4353" width="27.625" style="100" customWidth="1"/>
    <col min="4354" max="4355" width="8.125" style="100" customWidth="1"/>
    <col min="4356" max="4361" width="5.625" style="100" customWidth="1"/>
    <col min="4362" max="4362" width="8.125" style="100" customWidth="1"/>
    <col min="4363" max="4365" width="5.625" style="100" customWidth="1"/>
    <col min="4366" max="4608" width="9" style="100"/>
    <col min="4609" max="4609" width="27.625" style="100" customWidth="1"/>
    <col min="4610" max="4611" width="8.125" style="100" customWidth="1"/>
    <col min="4612" max="4617" width="5.625" style="100" customWidth="1"/>
    <col min="4618" max="4618" width="8.125" style="100" customWidth="1"/>
    <col min="4619" max="4621" width="5.625" style="100" customWidth="1"/>
    <col min="4622" max="4864" width="9" style="100"/>
    <col min="4865" max="4865" width="27.625" style="100" customWidth="1"/>
    <col min="4866" max="4867" width="8.125" style="100" customWidth="1"/>
    <col min="4868" max="4873" width="5.625" style="100" customWidth="1"/>
    <col min="4874" max="4874" width="8.125" style="100" customWidth="1"/>
    <col min="4875" max="4877" width="5.625" style="100" customWidth="1"/>
    <col min="4878" max="5120" width="9" style="100"/>
    <col min="5121" max="5121" width="27.625" style="100" customWidth="1"/>
    <col min="5122" max="5123" width="8.125" style="100" customWidth="1"/>
    <col min="5124" max="5129" width="5.625" style="100" customWidth="1"/>
    <col min="5130" max="5130" width="8.125" style="100" customWidth="1"/>
    <col min="5131" max="5133" width="5.625" style="100" customWidth="1"/>
    <col min="5134" max="5376" width="9" style="100"/>
    <col min="5377" max="5377" width="27.625" style="100" customWidth="1"/>
    <col min="5378" max="5379" width="8.125" style="100" customWidth="1"/>
    <col min="5380" max="5385" width="5.625" style="100" customWidth="1"/>
    <col min="5386" max="5386" width="8.125" style="100" customWidth="1"/>
    <col min="5387" max="5389" width="5.625" style="100" customWidth="1"/>
    <col min="5390" max="5632" width="9" style="100"/>
    <col min="5633" max="5633" width="27.625" style="100" customWidth="1"/>
    <col min="5634" max="5635" width="8.125" style="100" customWidth="1"/>
    <col min="5636" max="5641" width="5.625" style="100" customWidth="1"/>
    <col min="5642" max="5642" width="8.125" style="100" customWidth="1"/>
    <col min="5643" max="5645" width="5.625" style="100" customWidth="1"/>
    <col min="5646" max="5888" width="9" style="100"/>
    <col min="5889" max="5889" width="27.625" style="100" customWidth="1"/>
    <col min="5890" max="5891" width="8.125" style="100" customWidth="1"/>
    <col min="5892" max="5897" width="5.625" style="100" customWidth="1"/>
    <col min="5898" max="5898" width="8.125" style="100" customWidth="1"/>
    <col min="5899" max="5901" width="5.625" style="100" customWidth="1"/>
    <col min="5902" max="6144" width="9" style="100"/>
    <col min="6145" max="6145" width="27.625" style="100" customWidth="1"/>
    <col min="6146" max="6147" width="8.125" style="100" customWidth="1"/>
    <col min="6148" max="6153" width="5.625" style="100" customWidth="1"/>
    <col min="6154" max="6154" width="8.125" style="100" customWidth="1"/>
    <col min="6155" max="6157" width="5.625" style="100" customWidth="1"/>
    <col min="6158" max="6400" width="9" style="100"/>
    <col min="6401" max="6401" width="27.625" style="100" customWidth="1"/>
    <col min="6402" max="6403" width="8.125" style="100" customWidth="1"/>
    <col min="6404" max="6409" width="5.625" style="100" customWidth="1"/>
    <col min="6410" max="6410" width="8.125" style="100" customWidth="1"/>
    <col min="6411" max="6413" width="5.625" style="100" customWidth="1"/>
    <col min="6414" max="6656" width="9" style="100"/>
    <col min="6657" max="6657" width="27.625" style="100" customWidth="1"/>
    <col min="6658" max="6659" width="8.125" style="100" customWidth="1"/>
    <col min="6660" max="6665" width="5.625" style="100" customWidth="1"/>
    <col min="6666" max="6666" width="8.125" style="100" customWidth="1"/>
    <col min="6667" max="6669" width="5.625" style="100" customWidth="1"/>
    <col min="6670" max="6912" width="9" style="100"/>
    <col min="6913" max="6913" width="27.625" style="100" customWidth="1"/>
    <col min="6914" max="6915" width="8.125" style="100" customWidth="1"/>
    <col min="6916" max="6921" width="5.625" style="100" customWidth="1"/>
    <col min="6922" max="6922" width="8.125" style="100" customWidth="1"/>
    <col min="6923" max="6925" width="5.625" style="100" customWidth="1"/>
    <col min="6926" max="7168" width="9" style="100"/>
    <col min="7169" max="7169" width="27.625" style="100" customWidth="1"/>
    <col min="7170" max="7171" width="8.125" style="100" customWidth="1"/>
    <col min="7172" max="7177" width="5.625" style="100" customWidth="1"/>
    <col min="7178" max="7178" width="8.125" style="100" customWidth="1"/>
    <col min="7179" max="7181" width="5.625" style="100" customWidth="1"/>
    <col min="7182" max="7424" width="9" style="100"/>
    <col min="7425" max="7425" width="27.625" style="100" customWidth="1"/>
    <col min="7426" max="7427" width="8.125" style="100" customWidth="1"/>
    <col min="7428" max="7433" width="5.625" style="100" customWidth="1"/>
    <col min="7434" max="7434" width="8.125" style="100" customWidth="1"/>
    <col min="7435" max="7437" width="5.625" style="100" customWidth="1"/>
    <col min="7438" max="7680" width="9" style="100"/>
    <col min="7681" max="7681" width="27.625" style="100" customWidth="1"/>
    <col min="7682" max="7683" width="8.125" style="100" customWidth="1"/>
    <col min="7684" max="7689" width="5.625" style="100" customWidth="1"/>
    <col min="7690" max="7690" width="8.125" style="100" customWidth="1"/>
    <col min="7691" max="7693" width="5.625" style="100" customWidth="1"/>
    <col min="7694" max="7936" width="9" style="100"/>
    <col min="7937" max="7937" width="27.625" style="100" customWidth="1"/>
    <col min="7938" max="7939" width="8.125" style="100" customWidth="1"/>
    <col min="7940" max="7945" width="5.625" style="100" customWidth="1"/>
    <col min="7946" max="7946" width="8.125" style="100" customWidth="1"/>
    <col min="7947" max="7949" width="5.625" style="100" customWidth="1"/>
    <col min="7950" max="8192" width="9" style="100"/>
    <col min="8193" max="8193" width="27.625" style="100" customWidth="1"/>
    <col min="8194" max="8195" width="8.125" style="100" customWidth="1"/>
    <col min="8196" max="8201" width="5.625" style="100" customWidth="1"/>
    <col min="8202" max="8202" width="8.125" style="100" customWidth="1"/>
    <col min="8203" max="8205" width="5.625" style="100" customWidth="1"/>
    <col min="8206" max="8448" width="9" style="100"/>
    <col min="8449" max="8449" width="27.625" style="100" customWidth="1"/>
    <col min="8450" max="8451" width="8.125" style="100" customWidth="1"/>
    <col min="8452" max="8457" width="5.625" style="100" customWidth="1"/>
    <col min="8458" max="8458" width="8.125" style="100" customWidth="1"/>
    <col min="8459" max="8461" width="5.625" style="100" customWidth="1"/>
    <col min="8462" max="8704" width="9" style="100"/>
    <col min="8705" max="8705" width="27.625" style="100" customWidth="1"/>
    <col min="8706" max="8707" width="8.125" style="100" customWidth="1"/>
    <col min="8708" max="8713" width="5.625" style="100" customWidth="1"/>
    <col min="8714" max="8714" width="8.125" style="100" customWidth="1"/>
    <col min="8715" max="8717" width="5.625" style="100" customWidth="1"/>
    <col min="8718" max="8960" width="9" style="100"/>
    <col min="8961" max="8961" width="27.625" style="100" customWidth="1"/>
    <col min="8962" max="8963" width="8.125" style="100" customWidth="1"/>
    <col min="8964" max="8969" width="5.625" style="100" customWidth="1"/>
    <col min="8970" max="8970" width="8.125" style="100" customWidth="1"/>
    <col min="8971" max="8973" width="5.625" style="100" customWidth="1"/>
    <col min="8974" max="9216" width="9" style="100"/>
    <col min="9217" max="9217" width="27.625" style="100" customWidth="1"/>
    <col min="9218" max="9219" width="8.125" style="100" customWidth="1"/>
    <col min="9220" max="9225" width="5.625" style="100" customWidth="1"/>
    <col min="9226" max="9226" width="8.125" style="100" customWidth="1"/>
    <col min="9227" max="9229" width="5.625" style="100" customWidth="1"/>
    <col min="9230" max="9472" width="9" style="100"/>
    <col min="9473" max="9473" width="27.625" style="100" customWidth="1"/>
    <col min="9474" max="9475" width="8.125" style="100" customWidth="1"/>
    <col min="9476" max="9481" width="5.625" style="100" customWidth="1"/>
    <col min="9482" max="9482" width="8.125" style="100" customWidth="1"/>
    <col min="9483" max="9485" width="5.625" style="100" customWidth="1"/>
    <col min="9486" max="9728" width="9" style="100"/>
    <col min="9729" max="9729" width="27.625" style="100" customWidth="1"/>
    <col min="9730" max="9731" width="8.125" style="100" customWidth="1"/>
    <col min="9732" max="9737" width="5.625" style="100" customWidth="1"/>
    <col min="9738" max="9738" width="8.125" style="100" customWidth="1"/>
    <col min="9739" max="9741" width="5.625" style="100" customWidth="1"/>
    <col min="9742" max="9984" width="9" style="100"/>
    <col min="9985" max="9985" width="27.625" style="100" customWidth="1"/>
    <col min="9986" max="9987" width="8.125" style="100" customWidth="1"/>
    <col min="9988" max="9993" width="5.625" style="100" customWidth="1"/>
    <col min="9994" max="9994" width="8.125" style="100" customWidth="1"/>
    <col min="9995" max="9997" width="5.625" style="100" customWidth="1"/>
    <col min="9998" max="10240" width="9" style="100"/>
    <col min="10241" max="10241" width="27.625" style="100" customWidth="1"/>
    <col min="10242" max="10243" width="8.125" style="100" customWidth="1"/>
    <col min="10244" max="10249" width="5.625" style="100" customWidth="1"/>
    <col min="10250" max="10250" width="8.125" style="100" customWidth="1"/>
    <col min="10251" max="10253" width="5.625" style="100" customWidth="1"/>
    <col min="10254" max="10496" width="9" style="100"/>
    <col min="10497" max="10497" width="27.625" style="100" customWidth="1"/>
    <col min="10498" max="10499" width="8.125" style="100" customWidth="1"/>
    <col min="10500" max="10505" width="5.625" style="100" customWidth="1"/>
    <col min="10506" max="10506" width="8.125" style="100" customWidth="1"/>
    <col min="10507" max="10509" width="5.625" style="100" customWidth="1"/>
    <col min="10510" max="10752" width="9" style="100"/>
    <col min="10753" max="10753" width="27.625" style="100" customWidth="1"/>
    <col min="10754" max="10755" width="8.125" style="100" customWidth="1"/>
    <col min="10756" max="10761" width="5.625" style="100" customWidth="1"/>
    <col min="10762" max="10762" width="8.125" style="100" customWidth="1"/>
    <col min="10763" max="10765" width="5.625" style="100" customWidth="1"/>
    <col min="10766" max="11008" width="9" style="100"/>
    <col min="11009" max="11009" width="27.625" style="100" customWidth="1"/>
    <col min="11010" max="11011" width="8.125" style="100" customWidth="1"/>
    <col min="11012" max="11017" width="5.625" style="100" customWidth="1"/>
    <col min="11018" max="11018" width="8.125" style="100" customWidth="1"/>
    <col min="11019" max="11021" width="5.625" style="100" customWidth="1"/>
    <col min="11022" max="11264" width="9" style="100"/>
    <col min="11265" max="11265" width="27.625" style="100" customWidth="1"/>
    <col min="11266" max="11267" width="8.125" style="100" customWidth="1"/>
    <col min="11268" max="11273" width="5.625" style="100" customWidth="1"/>
    <col min="11274" max="11274" width="8.125" style="100" customWidth="1"/>
    <col min="11275" max="11277" width="5.625" style="100" customWidth="1"/>
    <col min="11278" max="11520" width="9" style="100"/>
    <col min="11521" max="11521" width="27.625" style="100" customWidth="1"/>
    <col min="11522" max="11523" width="8.125" style="100" customWidth="1"/>
    <col min="11524" max="11529" width="5.625" style="100" customWidth="1"/>
    <col min="11530" max="11530" width="8.125" style="100" customWidth="1"/>
    <col min="11531" max="11533" width="5.625" style="100" customWidth="1"/>
    <col min="11534" max="11776" width="9" style="100"/>
    <col min="11777" max="11777" width="27.625" style="100" customWidth="1"/>
    <col min="11778" max="11779" width="8.125" style="100" customWidth="1"/>
    <col min="11780" max="11785" width="5.625" style="100" customWidth="1"/>
    <col min="11786" max="11786" width="8.125" style="100" customWidth="1"/>
    <col min="11787" max="11789" width="5.625" style="100" customWidth="1"/>
    <col min="11790" max="12032" width="9" style="100"/>
    <col min="12033" max="12033" width="27.625" style="100" customWidth="1"/>
    <col min="12034" max="12035" width="8.125" style="100" customWidth="1"/>
    <col min="12036" max="12041" width="5.625" style="100" customWidth="1"/>
    <col min="12042" max="12042" width="8.125" style="100" customWidth="1"/>
    <col min="12043" max="12045" width="5.625" style="100" customWidth="1"/>
    <col min="12046" max="12288" width="9" style="100"/>
    <col min="12289" max="12289" width="27.625" style="100" customWidth="1"/>
    <col min="12290" max="12291" width="8.125" style="100" customWidth="1"/>
    <col min="12292" max="12297" width="5.625" style="100" customWidth="1"/>
    <col min="12298" max="12298" width="8.125" style="100" customWidth="1"/>
    <col min="12299" max="12301" width="5.625" style="100" customWidth="1"/>
    <col min="12302" max="12544" width="9" style="100"/>
    <col min="12545" max="12545" width="27.625" style="100" customWidth="1"/>
    <col min="12546" max="12547" width="8.125" style="100" customWidth="1"/>
    <col min="12548" max="12553" width="5.625" style="100" customWidth="1"/>
    <col min="12554" max="12554" width="8.125" style="100" customWidth="1"/>
    <col min="12555" max="12557" width="5.625" style="100" customWidth="1"/>
    <col min="12558" max="12800" width="9" style="100"/>
    <col min="12801" max="12801" width="27.625" style="100" customWidth="1"/>
    <col min="12802" max="12803" width="8.125" style="100" customWidth="1"/>
    <col min="12804" max="12809" width="5.625" style="100" customWidth="1"/>
    <col min="12810" max="12810" width="8.125" style="100" customWidth="1"/>
    <col min="12811" max="12813" width="5.625" style="100" customWidth="1"/>
    <col min="12814" max="13056" width="9" style="100"/>
    <col min="13057" max="13057" width="27.625" style="100" customWidth="1"/>
    <col min="13058" max="13059" width="8.125" style="100" customWidth="1"/>
    <col min="13060" max="13065" width="5.625" style="100" customWidth="1"/>
    <col min="13066" max="13066" width="8.125" style="100" customWidth="1"/>
    <col min="13067" max="13069" width="5.625" style="100" customWidth="1"/>
    <col min="13070" max="13312" width="9" style="100"/>
    <col min="13313" max="13313" width="27.625" style="100" customWidth="1"/>
    <col min="13314" max="13315" width="8.125" style="100" customWidth="1"/>
    <col min="13316" max="13321" width="5.625" style="100" customWidth="1"/>
    <col min="13322" max="13322" width="8.125" style="100" customWidth="1"/>
    <col min="13323" max="13325" width="5.625" style="100" customWidth="1"/>
    <col min="13326" max="13568" width="9" style="100"/>
    <col min="13569" max="13569" width="27.625" style="100" customWidth="1"/>
    <col min="13570" max="13571" width="8.125" style="100" customWidth="1"/>
    <col min="13572" max="13577" width="5.625" style="100" customWidth="1"/>
    <col min="13578" max="13578" width="8.125" style="100" customWidth="1"/>
    <col min="13579" max="13581" width="5.625" style="100" customWidth="1"/>
    <col min="13582" max="13824" width="9" style="100"/>
    <col min="13825" max="13825" width="27.625" style="100" customWidth="1"/>
    <col min="13826" max="13827" width="8.125" style="100" customWidth="1"/>
    <col min="13828" max="13833" width="5.625" style="100" customWidth="1"/>
    <col min="13834" max="13834" width="8.125" style="100" customWidth="1"/>
    <col min="13835" max="13837" width="5.625" style="100" customWidth="1"/>
    <col min="13838" max="14080" width="9" style="100"/>
    <col min="14081" max="14081" width="27.625" style="100" customWidth="1"/>
    <col min="14082" max="14083" width="8.125" style="100" customWidth="1"/>
    <col min="14084" max="14089" width="5.625" style="100" customWidth="1"/>
    <col min="14090" max="14090" width="8.125" style="100" customWidth="1"/>
    <col min="14091" max="14093" width="5.625" style="100" customWidth="1"/>
    <col min="14094" max="14336" width="9" style="100"/>
    <col min="14337" max="14337" width="27.625" style="100" customWidth="1"/>
    <col min="14338" max="14339" width="8.125" style="100" customWidth="1"/>
    <col min="14340" max="14345" width="5.625" style="100" customWidth="1"/>
    <col min="14346" max="14346" width="8.125" style="100" customWidth="1"/>
    <col min="14347" max="14349" width="5.625" style="100" customWidth="1"/>
    <col min="14350" max="14592" width="9" style="100"/>
    <col min="14593" max="14593" width="27.625" style="100" customWidth="1"/>
    <col min="14594" max="14595" width="8.125" style="100" customWidth="1"/>
    <col min="14596" max="14601" width="5.625" style="100" customWidth="1"/>
    <col min="14602" max="14602" width="8.125" style="100" customWidth="1"/>
    <col min="14603" max="14605" width="5.625" style="100" customWidth="1"/>
    <col min="14606" max="14848" width="9" style="100"/>
    <col min="14849" max="14849" width="27.625" style="100" customWidth="1"/>
    <col min="14850" max="14851" width="8.125" style="100" customWidth="1"/>
    <col min="14852" max="14857" width="5.625" style="100" customWidth="1"/>
    <col min="14858" max="14858" width="8.125" style="100" customWidth="1"/>
    <col min="14859" max="14861" width="5.625" style="100" customWidth="1"/>
    <col min="14862" max="15104" width="9" style="100"/>
    <col min="15105" max="15105" width="27.625" style="100" customWidth="1"/>
    <col min="15106" max="15107" width="8.125" style="100" customWidth="1"/>
    <col min="15108" max="15113" width="5.625" style="100" customWidth="1"/>
    <col min="15114" max="15114" width="8.125" style="100" customWidth="1"/>
    <col min="15115" max="15117" width="5.625" style="100" customWidth="1"/>
    <col min="15118" max="15360" width="9" style="100"/>
    <col min="15361" max="15361" width="27.625" style="100" customWidth="1"/>
    <col min="15362" max="15363" width="8.125" style="100" customWidth="1"/>
    <col min="15364" max="15369" width="5.625" style="100" customWidth="1"/>
    <col min="15370" max="15370" width="8.125" style="100" customWidth="1"/>
    <col min="15371" max="15373" width="5.625" style="100" customWidth="1"/>
    <col min="15374" max="15616" width="9" style="100"/>
    <col min="15617" max="15617" width="27.625" style="100" customWidth="1"/>
    <col min="15618" max="15619" width="8.125" style="100" customWidth="1"/>
    <col min="15620" max="15625" width="5.625" style="100" customWidth="1"/>
    <col min="15626" max="15626" width="8.125" style="100" customWidth="1"/>
    <col min="15627" max="15629" width="5.625" style="100" customWidth="1"/>
    <col min="15630" max="15872" width="9" style="100"/>
    <col min="15873" max="15873" width="27.625" style="100" customWidth="1"/>
    <col min="15874" max="15875" width="8.125" style="100" customWidth="1"/>
    <col min="15876" max="15881" width="5.625" style="100" customWidth="1"/>
    <col min="15882" max="15882" width="8.125" style="100" customWidth="1"/>
    <col min="15883" max="15885" width="5.625" style="100" customWidth="1"/>
    <col min="15886" max="16128" width="9" style="100"/>
    <col min="16129" max="16129" width="27.625" style="100" customWidth="1"/>
    <col min="16130" max="16131" width="8.125" style="100" customWidth="1"/>
    <col min="16132" max="16137" width="5.625" style="100" customWidth="1"/>
    <col min="16138" max="16138" width="8.125" style="100" customWidth="1"/>
    <col min="16139" max="16141" width="5.625" style="100" customWidth="1"/>
    <col min="16142" max="16384" width="9" style="100"/>
  </cols>
  <sheetData>
    <row r="1" spans="1:14">
      <c r="A1" s="252"/>
      <c r="B1" s="253" t="s">
        <v>257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4" ht="19.5" thickBot="1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4" ht="14.25" customHeight="1" thickTop="1">
      <c r="A3" s="254"/>
      <c r="B3" s="255"/>
      <c r="C3" s="256" t="s">
        <v>258</v>
      </c>
      <c r="D3" s="107"/>
      <c r="E3" s="107"/>
      <c r="F3" s="107"/>
      <c r="G3" s="107"/>
      <c r="H3" s="107"/>
      <c r="I3" s="105"/>
      <c r="J3" s="435" t="s">
        <v>259</v>
      </c>
      <c r="K3" s="436"/>
      <c r="L3" s="436"/>
      <c r="M3" s="436"/>
    </row>
    <row r="4" spans="1:14" ht="14.25" customHeight="1">
      <c r="A4" s="118" t="s">
        <v>260</v>
      </c>
      <c r="B4" s="257" t="s">
        <v>13</v>
      </c>
      <c r="C4" s="437" t="s">
        <v>13</v>
      </c>
      <c r="D4" s="439" t="s">
        <v>261</v>
      </c>
      <c r="E4" s="413" t="s">
        <v>262</v>
      </c>
      <c r="F4" s="413" t="s">
        <v>263</v>
      </c>
      <c r="G4" s="413" t="s">
        <v>264</v>
      </c>
      <c r="H4" s="413" t="s">
        <v>265</v>
      </c>
      <c r="I4" s="413" t="s">
        <v>266</v>
      </c>
      <c r="J4" s="437" t="s">
        <v>13</v>
      </c>
      <c r="K4" s="413" t="s">
        <v>267</v>
      </c>
      <c r="L4" s="413" t="s">
        <v>268</v>
      </c>
      <c r="M4" s="433" t="s">
        <v>269</v>
      </c>
    </row>
    <row r="5" spans="1:14" ht="14.25" customHeight="1">
      <c r="A5" s="258"/>
      <c r="B5" s="259"/>
      <c r="C5" s="438"/>
      <c r="D5" s="440"/>
      <c r="E5" s="414"/>
      <c r="F5" s="414"/>
      <c r="G5" s="414"/>
      <c r="H5" s="414"/>
      <c r="I5" s="414"/>
      <c r="J5" s="438"/>
      <c r="K5" s="414"/>
      <c r="L5" s="414"/>
      <c r="M5" s="434"/>
    </row>
    <row r="6" spans="1:14" ht="7.5" customHeight="1">
      <c r="A6" s="261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</row>
    <row r="7" spans="1:14" ht="14.25" customHeight="1">
      <c r="A7" s="263" t="s">
        <v>478</v>
      </c>
      <c r="B7" s="264">
        <v>83</v>
      </c>
      <c r="C7" s="265">
        <v>56</v>
      </c>
      <c r="D7" s="265">
        <v>15</v>
      </c>
      <c r="E7" s="265">
        <v>5</v>
      </c>
      <c r="F7" s="265">
        <v>8</v>
      </c>
      <c r="G7" s="265">
        <v>9</v>
      </c>
      <c r="H7" s="265">
        <v>10</v>
      </c>
      <c r="I7" s="265">
        <v>9</v>
      </c>
      <c r="J7" s="265">
        <v>27</v>
      </c>
      <c r="K7" s="265">
        <v>8</v>
      </c>
      <c r="L7" s="265">
        <v>10</v>
      </c>
      <c r="M7" s="265">
        <v>9</v>
      </c>
      <c r="N7" s="115"/>
    </row>
    <row r="8" spans="1:14" ht="14.25" customHeight="1">
      <c r="A8" s="263" t="s">
        <v>479</v>
      </c>
      <c r="B8" s="264">
        <v>81</v>
      </c>
      <c r="C8" s="265">
        <v>54</v>
      </c>
      <c r="D8" s="265">
        <v>9</v>
      </c>
      <c r="E8" s="265">
        <v>13</v>
      </c>
      <c r="F8" s="265">
        <v>7</v>
      </c>
      <c r="G8" s="265">
        <v>5</v>
      </c>
      <c r="H8" s="265">
        <v>10</v>
      </c>
      <c r="I8" s="265">
        <v>10</v>
      </c>
      <c r="J8" s="265">
        <v>27</v>
      </c>
      <c r="K8" s="265">
        <v>10</v>
      </c>
      <c r="L8" s="265">
        <v>9</v>
      </c>
      <c r="M8" s="265">
        <v>8</v>
      </c>
      <c r="N8" s="115"/>
    </row>
    <row r="9" spans="1:14" ht="7.5" customHeight="1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115"/>
    </row>
    <row r="10" spans="1:14" ht="14.25" customHeight="1">
      <c r="A10" s="268">
        <v>2</v>
      </c>
      <c r="B10" s="269">
        <v>80</v>
      </c>
      <c r="C10" s="270">
        <v>51</v>
      </c>
      <c r="D10" s="270">
        <v>6</v>
      </c>
      <c r="E10" s="270">
        <v>13</v>
      </c>
      <c r="F10" s="270">
        <v>8</v>
      </c>
      <c r="G10" s="270">
        <v>7</v>
      </c>
      <c r="H10" s="270">
        <v>6</v>
      </c>
      <c r="I10" s="270">
        <v>11</v>
      </c>
      <c r="J10" s="270">
        <v>29</v>
      </c>
      <c r="K10" s="270">
        <v>12</v>
      </c>
      <c r="L10" s="270">
        <v>10</v>
      </c>
      <c r="M10" s="270">
        <v>7</v>
      </c>
      <c r="N10" s="115"/>
    </row>
    <row r="11" spans="1:14" ht="14.25" customHeight="1">
      <c r="A11" s="261"/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115"/>
    </row>
    <row r="12" spans="1:14">
      <c r="A12" s="271" t="s">
        <v>270</v>
      </c>
      <c r="B12" s="265">
        <v>80</v>
      </c>
      <c r="C12" s="265">
        <v>51</v>
      </c>
      <c r="D12" s="265">
        <v>6</v>
      </c>
      <c r="E12" s="265">
        <v>13</v>
      </c>
      <c r="F12" s="265">
        <v>8</v>
      </c>
      <c r="G12" s="265">
        <v>7</v>
      </c>
      <c r="H12" s="265">
        <v>6</v>
      </c>
      <c r="I12" s="265">
        <v>11</v>
      </c>
      <c r="J12" s="265">
        <v>29</v>
      </c>
      <c r="K12" s="265">
        <v>12</v>
      </c>
      <c r="L12" s="265">
        <v>10</v>
      </c>
      <c r="M12" s="265">
        <v>7</v>
      </c>
      <c r="N12" s="115"/>
    </row>
    <row r="13" spans="1:14">
      <c r="A13" s="272" t="s">
        <v>271</v>
      </c>
      <c r="B13" s="265">
        <v>0</v>
      </c>
      <c r="C13" s="265">
        <v>0</v>
      </c>
      <c r="D13" s="265">
        <v>0</v>
      </c>
      <c r="E13" s="265">
        <v>0</v>
      </c>
      <c r="F13" s="265">
        <v>0</v>
      </c>
      <c r="G13" s="265">
        <v>0</v>
      </c>
      <c r="H13" s="265">
        <v>0</v>
      </c>
      <c r="I13" s="265">
        <v>0</v>
      </c>
      <c r="J13" s="265">
        <v>0</v>
      </c>
      <c r="K13" s="265">
        <v>0</v>
      </c>
      <c r="L13" s="265">
        <v>0</v>
      </c>
      <c r="M13" s="265">
        <v>0</v>
      </c>
      <c r="N13" s="115"/>
    </row>
    <row r="14" spans="1:14" ht="27">
      <c r="A14" s="273" t="s">
        <v>272</v>
      </c>
      <c r="B14" s="265">
        <v>0</v>
      </c>
      <c r="C14" s="265">
        <v>0</v>
      </c>
      <c r="D14" s="265">
        <v>0</v>
      </c>
      <c r="E14" s="265">
        <v>0</v>
      </c>
      <c r="F14" s="265">
        <v>0</v>
      </c>
      <c r="G14" s="265">
        <v>0</v>
      </c>
      <c r="H14" s="265">
        <v>0</v>
      </c>
      <c r="I14" s="265">
        <v>0</v>
      </c>
      <c r="J14" s="265">
        <v>0</v>
      </c>
      <c r="K14" s="265">
        <v>0</v>
      </c>
      <c r="L14" s="265">
        <v>0</v>
      </c>
      <c r="M14" s="265">
        <v>0</v>
      </c>
      <c r="N14" s="115"/>
    </row>
    <row r="15" spans="1:14">
      <c r="A15" s="273" t="s">
        <v>273</v>
      </c>
      <c r="B15" s="265">
        <v>80</v>
      </c>
      <c r="C15" s="265">
        <v>51</v>
      </c>
      <c r="D15" s="265">
        <v>6</v>
      </c>
      <c r="E15" s="265">
        <v>13</v>
      </c>
      <c r="F15" s="265">
        <v>8</v>
      </c>
      <c r="G15" s="265">
        <v>7</v>
      </c>
      <c r="H15" s="265">
        <v>6</v>
      </c>
      <c r="I15" s="265">
        <v>11</v>
      </c>
      <c r="J15" s="265">
        <v>29</v>
      </c>
      <c r="K15" s="265">
        <v>12</v>
      </c>
      <c r="L15" s="265">
        <v>10</v>
      </c>
      <c r="M15" s="265">
        <v>7</v>
      </c>
      <c r="N15" s="115"/>
    </row>
    <row r="16" spans="1:14">
      <c r="A16" s="272" t="s">
        <v>274</v>
      </c>
      <c r="B16" s="265">
        <v>0</v>
      </c>
      <c r="C16" s="265">
        <v>0</v>
      </c>
      <c r="D16" s="265">
        <v>0</v>
      </c>
      <c r="E16" s="265">
        <v>0</v>
      </c>
      <c r="F16" s="265">
        <v>0</v>
      </c>
      <c r="G16" s="265">
        <v>0</v>
      </c>
      <c r="H16" s="265">
        <v>0</v>
      </c>
      <c r="I16" s="265">
        <v>0</v>
      </c>
      <c r="J16" s="265">
        <v>0</v>
      </c>
      <c r="K16" s="265">
        <v>0</v>
      </c>
      <c r="L16" s="265">
        <v>0</v>
      </c>
      <c r="M16" s="265">
        <v>0</v>
      </c>
      <c r="N16" s="115"/>
    </row>
    <row r="17" spans="1:14" ht="18" customHeight="1">
      <c r="A17" s="271"/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115"/>
    </row>
    <row r="18" spans="1:14">
      <c r="A18" s="271" t="s">
        <v>275</v>
      </c>
      <c r="B18" s="265">
        <v>0</v>
      </c>
      <c r="C18" s="265">
        <v>0</v>
      </c>
      <c r="D18" s="265">
        <v>0</v>
      </c>
      <c r="E18" s="265">
        <v>0</v>
      </c>
      <c r="F18" s="265">
        <v>0</v>
      </c>
      <c r="G18" s="265">
        <v>0</v>
      </c>
      <c r="H18" s="265">
        <v>0</v>
      </c>
      <c r="I18" s="265">
        <v>0</v>
      </c>
      <c r="J18" s="265">
        <v>0</v>
      </c>
      <c r="K18" s="265">
        <v>0</v>
      </c>
      <c r="L18" s="265">
        <v>0</v>
      </c>
      <c r="M18" s="265">
        <v>0</v>
      </c>
      <c r="N18" s="115"/>
    </row>
    <row r="19" spans="1:14">
      <c r="A19" s="272" t="s">
        <v>271</v>
      </c>
      <c r="B19" s="265">
        <v>0</v>
      </c>
      <c r="C19" s="265">
        <v>0</v>
      </c>
      <c r="D19" s="265">
        <v>0</v>
      </c>
      <c r="E19" s="265">
        <v>0</v>
      </c>
      <c r="F19" s="265">
        <v>0</v>
      </c>
      <c r="G19" s="265">
        <v>0</v>
      </c>
      <c r="H19" s="265">
        <v>0</v>
      </c>
      <c r="I19" s="265">
        <v>0</v>
      </c>
      <c r="J19" s="265">
        <v>0</v>
      </c>
      <c r="K19" s="265">
        <v>0</v>
      </c>
      <c r="L19" s="265">
        <v>0</v>
      </c>
      <c r="M19" s="265">
        <v>0</v>
      </c>
      <c r="N19" s="115"/>
    </row>
    <row r="20" spans="1:14" ht="27">
      <c r="A20" s="273" t="s">
        <v>272</v>
      </c>
      <c r="B20" s="265">
        <v>0</v>
      </c>
      <c r="C20" s="265">
        <v>0</v>
      </c>
      <c r="D20" s="265">
        <v>0</v>
      </c>
      <c r="E20" s="265">
        <v>0</v>
      </c>
      <c r="F20" s="265">
        <v>0</v>
      </c>
      <c r="G20" s="265">
        <v>0</v>
      </c>
      <c r="H20" s="265">
        <v>0</v>
      </c>
      <c r="I20" s="265">
        <v>0</v>
      </c>
      <c r="J20" s="265">
        <v>0</v>
      </c>
      <c r="K20" s="265">
        <v>0</v>
      </c>
      <c r="L20" s="265">
        <v>0</v>
      </c>
      <c r="M20" s="265">
        <v>0</v>
      </c>
      <c r="N20" s="115"/>
    </row>
    <row r="21" spans="1:14">
      <c r="A21" s="273" t="s">
        <v>273</v>
      </c>
      <c r="B21" s="265">
        <v>0</v>
      </c>
      <c r="C21" s="265">
        <v>0</v>
      </c>
      <c r="D21" s="265">
        <v>0</v>
      </c>
      <c r="E21" s="265">
        <v>0</v>
      </c>
      <c r="F21" s="265">
        <v>0</v>
      </c>
      <c r="G21" s="265">
        <v>0</v>
      </c>
      <c r="H21" s="265">
        <v>0</v>
      </c>
      <c r="I21" s="265">
        <v>0</v>
      </c>
      <c r="J21" s="265">
        <v>0</v>
      </c>
      <c r="K21" s="265">
        <v>0</v>
      </c>
      <c r="L21" s="265">
        <v>0</v>
      </c>
      <c r="M21" s="265">
        <v>0</v>
      </c>
      <c r="N21" s="115"/>
    </row>
    <row r="22" spans="1:14">
      <c r="A22" s="273" t="s">
        <v>274</v>
      </c>
      <c r="B22" s="265">
        <v>0</v>
      </c>
      <c r="C22" s="265">
        <v>0</v>
      </c>
      <c r="D22" s="265">
        <v>0</v>
      </c>
      <c r="E22" s="265">
        <v>0</v>
      </c>
      <c r="F22" s="265">
        <v>0</v>
      </c>
      <c r="G22" s="265">
        <v>0</v>
      </c>
      <c r="H22" s="265">
        <v>0</v>
      </c>
      <c r="I22" s="265">
        <v>0</v>
      </c>
      <c r="J22" s="265">
        <v>0</v>
      </c>
      <c r="K22" s="265">
        <v>0</v>
      </c>
      <c r="L22" s="265">
        <v>0</v>
      </c>
      <c r="M22" s="265">
        <v>0</v>
      </c>
      <c r="N22" s="115"/>
    </row>
    <row r="23" spans="1:14" ht="7.5" customHeight="1">
      <c r="A23" s="274"/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115"/>
    </row>
    <row r="24" spans="1:14"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115"/>
    </row>
    <row r="25" spans="1:14"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115"/>
    </row>
    <row r="26" spans="1:14"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115"/>
    </row>
    <row r="27" spans="1:14"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115"/>
    </row>
    <row r="28" spans="1:14">
      <c r="B28" s="277"/>
      <c r="C28" s="277"/>
      <c r="D28" s="277"/>
      <c r="E28" s="277"/>
      <c r="F28" s="277"/>
      <c r="G28" s="277"/>
      <c r="H28" s="277"/>
      <c r="I28" s="277"/>
      <c r="J28" s="277"/>
      <c r="K28" s="277"/>
      <c r="L28" s="277"/>
      <c r="M28" s="277"/>
    </row>
    <row r="29" spans="1:14">
      <c r="B29" s="277"/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</row>
    <row r="30" spans="1:14"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</row>
    <row r="31" spans="1:14">
      <c r="B31" s="277"/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</row>
    <row r="32" spans="1:14">
      <c r="B32" s="277"/>
      <c r="C32" s="277"/>
      <c r="D32" s="277"/>
      <c r="E32" s="277"/>
      <c r="F32" s="277"/>
      <c r="G32" s="277"/>
      <c r="H32" s="277"/>
      <c r="I32" s="277"/>
      <c r="J32" s="277"/>
      <c r="K32" s="277"/>
      <c r="L32" s="277"/>
      <c r="M32" s="277"/>
    </row>
    <row r="33" spans="2:13">
      <c r="B33" s="277"/>
      <c r="C33" s="277"/>
      <c r="D33" s="277"/>
      <c r="E33" s="277"/>
      <c r="F33" s="277"/>
      <c r="G33" s="277"/>
      <c r="H33" s="277"/>
      <c r="I33" s="277"/>
      <c r="J33" s="277"/>
      <c r="K33" s="277"/>
      <c r="L33" s="277"/>
      <c r="M33" s="277"/>
    </row>
    <row r="34" spans="2:13">
      <c r="B34" s="277"/>
      <c r="C34" s="277"/>
      <c r="D34" s="277"/>
      <c r="E34" s="277"/>
      <c r="F34" s="277"/>
      <c r="G34" s="277"/>
      <c r="H34" s="277"/>
      <c r="I34" s="277"/>
      <c r="J34" s="277"/>
      <c r="K34" s="277"/>
      <c r="L34" s="277"/>
      <c r="M34" s="277"/>
    </row>
    <row r="35" spans="2:13"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</row>
    <row r="36" spans="2:13"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</row>
    <row r="37" spans="2:13"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</row>
    <row r="38" spans="2:13"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</row>
  </sheetData>
  <mergeCells count="12">
    <mergeCell ref="L4:L5"/>
    <mergeCell ref="M4:M5"/>
    <mergeCell ref="J3:M3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showGridLines="0" zoomScale="90" zoomScaleNormal="90" workbookViewId="0">
      <selection activeCell="K37" sqref="K37"/>
    </sheetView>
  </sheetViews>
  <sheetFormatPr defaultRowHeight="18.75"/>
  <cols>
    <col min="1" max="1" width="29.375" style="6" customWidth="1"/>
    <col min="2" max="10" width="8.875" style="6" customWidth="1"/>
    <col min="11" max="246" width="9" style="6"/>
    <col min="247" max="247" width="29.375" style="6" customWidth="1"/>
    <col min="248" max="256" width="8.875" style="6" customWidth="1"/>
    <col min="257" max="502" width="9" style="6"/>
    <col min="503" max="503" width="29.375" style="6" customWidth="1"/>
    <col min="504" max="512" width="8.875" style="6" customWidth="1"/>
    <col min="513" max="758" width="9" style="6"/>
    <col min="759" max="759" width="29.375" style="6" customWidth="1"/>
    <col min="760" max="768" width="8.875" style="6" customWidth="1"/>
    <col min="769" max="1014" width="9" style="6"/>
    <col min="1015" max="1015" width="29.375" style="6" customWidth="1"/>
    <col min="1016" max="1024" width="8.875" style="6" customWidth="1"/>
    <col min="1025" max="1270" width="9" style="6"/>
    <col min="1271" max="1271" width="29.375" style="6" customWidth="1"/>
    <col min="1272" max="1280" width="8.875" style="6" customWidth="1"/>
    <col min="1281" max="1526" width="9" style="6"/>
    <col min="1527" max="1527" width="29.375" style="6" customWidth="1"/>
    <col min="1528" max="1536" width="8.875" style="6" customWidth="1"/>
    <col min="1537" max="1782" width="9" style="6"/>
    <col min="1783" max="1783" width="29.375" style="6" customWidth="1"/>
    <col min="1784" max="1792" width="8.875" style="6" customWidth="1"/>
    <col min="1793" max="2038" width="9" style="6"/>
    <col min="2039" max="2039" width="29.375" style="6" customWidth="1"/>
    <col min="2040" max="2048" width="8.875" style="6" customWidth="1"/>
    <col min="2049" max="2294" width="9" style="6"/>
    <col min="2295" max="2295" width="29.375" style="6" customWidth="1"/>
    <col min="2296" max="2304" width="8.875" style="6" customWidth="1"/>
    <col min="2305" max="2550" width="9" style="6"/>
    <col min="2551" max="2551" width="29.375" style="6" customWidth="1"/>
    <col min="2552" max="2560" width="8.875" style="6" customWidth="1"/>
    <col min="2561" max="2806" width="9" style="6"/>
    <col min="2807" max="2807" width="29.375" style="6" customWidth="1"/>
    <col min="2808" max="2816" width="8.875" style="6" customWidth="1"/>
    <col min="2817" max="3062" width="9" style="6"/>
    <col min="3063" max="3063" width="29.375" style="6" customWidth="1"/>
    <col min="3064" max="3072" width="8.875" style="6" customWidth="1"/>
    <col min="3073" max="3318" width="9" style="6"/>
    <col min="3319" max="3319" width="29.375" style="6" customWidth="1"/>
    <col min="3320" max="3328" width="8.875" style="6" customWidth="1"/>
    <col min="3329" max="3574" width="9" style="6"/>
    <col min="3575" max="3575" width="29.375" style="6" customWidth="1"/>
    <col min="3576" max="3584" width="8.875" style="6" customWidth="1"/>
    <col min="3585" max="3830" width="9" style="6"/>
    <col min="3831" max="3831" width="29.375" style="6" customWidth="1"/>
    <col min="3832" max="3840" width="8.875" style="6" customWidth="1"/>
    <col min="3841" max="4086" width="9" style="6"/>
    <col min="4087" max="4087" width="29.375" style="6" customWidth="1"/>
    <col min="4088" max="4096" width="8.875" style="6" customWidth="1"/>
    <col min="4097" max="4342" width="9" style="6"/>
    <col min="4343" max="4343" width="29.375" style="6" customWidth="1"/>
    <col min="4344" max="4352" width="8.875" style="6" customWidth="1"/>
    <col min="4353" max="4598" width="9" style="6"/>
    <col min="4599" max="4599" width="29.375" style="6" customWidth="1"/>
    <col min="4600" max="4608" width="8.875" style="6" customWidth="1"/>
    <col min="4609" max="4854" width="9" style="6"/>
    <col min="4855" max="4855" width="29.375" style="6" customWidth="1"/>
    <col min="4856" max="4864" width="8.875" style="6" customWidth="1"/>
    <col min="4865" max="5110" width="9" style="6"/>
    <col min="5111" max="5111" width="29.375" style="6" customWidth="1"/>
    <col min="5112" max="5120" width="8.875" style="6" customWidth="1"/>
    <col min="5121" max="5366" width="9" style="6"/>
    <col min="5367" max="5367" width="29.375" style="6" customWidth="1"/>
    <col min="5368" max="5376" width="8.875" style="6" customWidth="1"/>
    <col min="5377" max="5622" width="9" style="6"/>
    <col min="5623" max="5623" width="29.375" style="6" customWidth="1"/>
    <col min="5624" max="5632" width="8.875" style="6" customWidth="1"/>
    <col min="5633" max="5878" width="9" style="6"/>
    <col min="5879" max="5879" width="29.375" style="6" customWidth="1"/>
    <col min="5880" max="5888" width="8.875" style="6" customWidth="1"/>
    <col min="5889" max="6134" width="9" style="6"/>
    <col min="6135" max="6135" width="29.375" style="6" customWidth="1"/>
    <col min="6136" max="6144" width="8.875" style="6" customWidth="1"/>
    <col min="6145" max="6390" width="9" style="6"/>
    <col min="6391" max="6391" width="29.375" style="6" customWidth="1"/>
    <col min="6392" max="6400" width="8.875" style="6" customWidth="1"/>
    <col min="6401" max="6646" width="9" style="6"/>
    <col min="6647" max="6647" width="29.375" style="6" customWidth="1"/>
    <col min="6648" max="6656" width="8.875" style="6" customWidth="1"/>
    <col min="6657" max="6902" width="9" style="6"/>
    <col min="6903" max="6903" width="29.375" style="6" customWidth="1"/>
    <col min="6904" max="6912" width="8.875" style="6" customWidth="1"/>
    <col min="6913" max="7158" width="9" style="6"/>
    <col min="7159" max="7159" width="29.375" style="6" customWidth="1"/>
    <col min="7160" max="7168" width="8.875" style="6" customWidth="1"/>
    <col min="7169" max="7414" width="9" style="6"/>
    <col min="7415" max="7415" width="29.375" style="6" customWidth="1"/>
    <col min="7416" max="7424" width="8.875" style="6" customWidth="1"/>
    <col min="7425" max="7670" width="9" style="6"/>
    <col min="7671" max="7671" width="29.375" style="6" customWidth="1"/>
    <col min="7672" max="7680" width="8.875" style="6" customWidth="1"/>
    <col min="7681" max="7926" width="9" style="6"/>
    <col min="7927" max="7927" width="29.375" style="6" customWidth="1"/>
    <col min="7928" max="7936" width="8.875" style="6" customWidth="1"/>
    <col min="7937" max="8182" width="9" style="6"/>
    <col min="8183" max="8183" width="29.375" style="6" customWidth="1"/>
    <col min="8184" max="8192" width="8.875" style="6" customWidth="1"/>
    <col min="8193" max="8438" width="9" style="6"/>
    <col min="8439" max="8439" width="29.375" style="6" customWidth="1"/>
    <col min="8440" max="8448" width="8.875" style="6" customWidth="1"/>
    <col min="8449" max="8694" width="9" style="6"/>
    <col min="8695" max="8695" width="29.375" style="6" customWidth="1"/>
    <col min="8696" max="8704" width="8.875" style="6" customWidth="1"/>
    <col min="8705" max="8950" width="9" style="6"/>
    <col min="8951" max="8951" width="29.375" style="6" customWidth="1"/>
    <col min="8952" max="8960" width="8.875" style="6" customWidth="1"/>
    <col min="8961" max="9206" width="9" style="6"/>
    <col min="9207" max="9207" width="29.375" style="6" customWidth="1"/>
    <col min="9208" max="9216" width="8.875" style="6" customWidth="1"/>
    <col min="9217" max="9462" width="9" style="6"/>
    <col min="9463" max="9463" width="29.375" style="6" customWidth="1"/>
    <col min="9464" max="9472" width="8.875" style="6" customWidth="1"/>
    <col min="9473" max="9718" width="9" style="6"/>
    <col min="9719" max="9719" width="29.375" style="6" customWidth="1"/>
    <col min="9720" max="9728" width="8.875" style="6" customWidth="1"/>
    <col min="9729" max="9974" width="9" style="6"/>
    <col min="9975" max="9975" width="29.375" style="6" customWidth="1"/>
    <col min="9976" max="9984" width="8.875" style="6" customWidth="1"/>
    <col min="9985" max="10230" width="9" style="6"/>
    <col min="10231" max="10231" width="29.375" style="6" customWidth="1"/>
    <col min="10232" max="10240" width="8.875" style="6" customWidth="1"/>
    <col min="10241" max="10486" width="9" style="6"/>
    <col min="10487" max="10487" width="29.375" style="6" customWidth="1"/>
    <col min="10488" max="10496" width="8.875" style="6" customWidth="1"/>
    <col min="10497" max="10742" width="9" style="6"/>
    <col min="10743" max="10743" width="29.375" style="6" customWidth="1"/>
    <col min="10744" max="10752" width="8.875" style="6" customWidth="1"/>
    <col min="10753" max="10998" width="9" style="6"/>
    <col min="10999" max="10999" width="29.375" style="6" customWidth="1"/>
    <col min="11000" max="11008" width="8.875" style="6" customWidth="1"/>
    <col min="11009" max="11254" width="9" style="6"/>
    <col min="11255" max="11255" width="29.375" style="6" customWidth="1"/>
    <col min="11256" max="11264" width="8.875" style="6" customWidth="1"/>
    <col min="11265" max="11510" width="9" style="6"/>
    <col min="11511" max="11511" width="29.375" style="6" customWidth="1"/>
    <col min="11512" max="11520" width="8.875" style="6" customWidth="1"/>
    <col min="11521" max="11766" width="9" style="6"/>
    <col min="11767" max="11767" width="29.375" style="6" customWidth="1"/>
    <col min="11768" max="11776" width="8.875" style="6" customWidth="1"/>
    <col min="11777" max="12022" width="9" style="6"/>
    <col min="12023" max="12023" width="29.375" style="6" customWidth="1"/>
    <col min="12024" max="12032" width="8.875" style="6" customWidth="1"/>
    <col min="12033" max="12278" width="9" style="6"/>
    <col min="12279" max="12279" width="29.375" style="6" customWidth="1"/>
    <col min="12280" max="12288" width="8.875" style="6" customWidth="1"/>
    <col min="12289" max="12534" width="9" style="6"/>
    <col min="12535" max="12535" width="29.375" style="6" customWidth="1"/>
    <col min="12536" max="12544" width="8.875" style="6" customWidth="1"/>
    <col min="12545" max="12790" width="9" style="6"/>
    <col min="12791" max="12791" width="29.375" style="6" customWidth="1"/>
    <col min="12792" max="12800" width="8.875" style="6" customWidth="1"/>
    <col min="12801" max="13046" width="9" style="6"/>
    <col min="13047" max="13047" width="29.375" style="6" customWidth="1"/>
    <col min="13048" max="13056" width="8.875" style="6" customWidth="1"/>
    <col min="13057" max="13302" width="9" style="6"/>
    <col min="13303" max="13303" width="29.375" style="6" customWidth="1"/>
    <col min="13304" max="13312" width="8.875" style="6" customWidth="1"/>
    <col min="13313" max="13558" width="9" style="6"/>
    <col min="13559" max="13559" width="29.375" style="6" customWidth="1"/>
    <col min="13560" max="13568" width="8.875" style="6" customWidth="1"/>
    <col min="13569" max="13814" width="9" style="6"/>
    <col min="13815" max="13815" width="29.375" style="6" customWidth="1"/>
    <col min="13816" max="13824" width="8.875" style="6" customWidth="1"/>
    <col min="13825" max="14070" width="9" style="6"/>
    <col min="14071" max="14071" width="29.375" style="6" customWidth="1"/>
    <col min="14072" max="14080" width="8.875" style="6" customWidth="1"/>
    <col min="14081" max="14326" width="9" style="6"/>
    <col min="14327" max="14327" width="29.375" style="6" customWidth="1"/>
    <col min="14328" max="14336" width="8.875" style="6" customWidth="1"/>
    <col min="14337" max="14582" width="9" style="6"/>
    <col min="14583" max="14583" width="29.375" style="6" customWidth="1"/>
    <col min="14584" max="14592" width="8.875" style="6" customWidth="1"/>
    <col min="14593" max="14838" width="9" style="6"/>
    <col min="14839" max="14839" width="29.375" style="6" customWidth="1"/>
    <col min="14840" max="14848" width="8.875" style="6" customWidth="1"/>
    <col min="14849" max="15094" width="9" style="6"/>
    <col min="15095" max="15095" width="29.375" style="6" customWidth="1"/>
    <col min="15096" max="15104" width="8.875" style="6" customWidth="1"/>
    <col min="15105" max="15350" width="9" style="6"/>
    <col min="15351" max="15351" width="29.375" style="6" customWidth="1"/>
    <col min="15352" max="15360" width="8.875" style="6" customWidth="1"/>
    <col min="15361" max="15606" width="9" style="6"/>
    <col min="15607" max="15607" width="29.375" style="6" customWidth="1"/>
    <col min="15608" max="15616" width="8.875" style="6" customWidth="1"/>
    <col min="15617" max="15862" width="9" style="6"/>
    <col min="15863" max="15863" width="29.375" style="6" customWidth="1"/>
    <col min="15864" max="15872" width="8.875" style="6" customWidth="1"/>
    <col min="15873" max="16118" width="9" style="6"/>
    <col min="16119" max="16119" width="29.375" style="6" customWidth="1"/>
    <col min="16120" max="16128" width="8.875" style="6" customWidth="1"/>
    <col min="16129" max="16384" width="9" style="6"/>
  </cols>
  <sheetData>
    <row r="1" spans="1:11">
      <c r="A1" s="5"/>
      <c r="B1" s="123"/>
      <c r="C1" s="5"/>
      <c r="D1" s="5"/>
      <c r="E1" s="5"/>
      <c r="F1" s="5"/>
      <c r="G1" s="5"/>
      <c r="H1" s="5"/>
      <c r="I1" s="5"/>
      <c r="J1" s="5"/>
    </row>
    <row r="2" spans="1:11">
      <c r="A2" s="125"/>
      <c r="B2" s="5"/>
      <c r="C2" s="5"/>
      <c r="D2" s="5"/>
      <c r="E2" s="5"/>
      <c r="F2" s="5"/>
      <c r="G2" s="5"/>
      <c r="H2" s="5"/>
      <c r="I2" s="5"/>
      <c r="J2" s="5"/>
    </row>
    <row r="3" spans="1:11">
      <c r="A3" s="5"/>
      <c r="B3" s="278" t="s">
        <v>480</v>
      </c>
      <c r="C3" s="5"/>
      <c r="D3" s="5"/>
      <c r="E3" s="5"/>
      <c r="F3" s="5"/>
      <c r="G3" s="5"/>
      <c r="H3" s="5"/>
      <c r="I3" s="5"/>
      <c r="J3" s="5"/>
    </row>
    <row r="4" spans="1:11">
      <c r="A4" s="229" t="s">
        <v>276</v>
      </c>
      <c r="B4" s="279"/>
      <c r="C4" s="5"/>
      <c r="D4" s="5"/>
      <c r="E4" s="5"/>
      <c r="F4" s="5"/>
      <c r="G4" s="5"/>
      <c r="H4" s="5"/>
      <c r="I4" s="5"/>
      <c r="J4" s="5"/>
    </row>
    <row r="5" spans="1:11" ht="19.5" thickBot="1">
      <c r="A5" s="5"/>
      <c r="B5" s="5"/>
      <c r="C5" s="5"/>
      <c r="D5" s="5"/>
      <c r="E5" s="5"/>
      <c r="F5" s="5"/>
      <c r="G5" s="5"/>
      <c r="H5" s="5"/>
      <c r="I5" s="5"/>
      <c r="J5" s="5"/>
    </row>
    <row r="6" spans="1:11" ht="15.75" customHeight="1" thickTop="1">
      <c r="A6" s="429" t="s">
        <v>277</v>
      </c>
      <c r="B6" s="15"/>
      <c r="C6" s="280" t="s">
        <v>481</v>
      </c>
      <c r="D6" s="16"/>
      <c r="E6" s="15"/>
      <c r="F6" s="280" t="s">
        <v>278</v>
      </c>
      <c r="G6" s="17"/>
      <c r="H6" s="16"/>
      <c r="I6" s="308" t="s">
        <v>482</v>
      </c>
      <c r="J6" s="16"/>
    </row>
    <row r="7" spans="1:11" ht="15.75" customHeight="1">
      <c r="A7" s="406"/>
      <c r="B7" s="281" t="s">
        <v>13</v>
      </c>
      <c r="C7" s="282" t="s">
        <v>14</v>
      </c>
      <c r="D7" s="283" t="s">
        <v>15</v>
      </c>
      <c r="E7" s="281" t="s">
        <v>13</v>
      </c>
      <c r="F7" s="282" t="s">
        <v>14</v>
      </c>
      <c r="G7" s="284" t="s">
        <v>15</v>
      </c>
      <c r="H7" s="281" t="s">
        <v>13</v>
      </c>
      <c r="I7" s="282" t="s">
        <v>14</v>
      </c>
      <c r="J7" s="283" t="s">
        <v>15</v>
      </c>
    </row>
    <row r="8" spans="1:11" ht="15.75" customHeight="1">
      <c r="A8" s="285"/>
      <c r="B8" s="286"/>
      <c r="C8" s="42"/>
      <c r="D8" s="42"/>
      <c r="E8" s="42"/>
      <c r="F8" s="42"/>
      <c r="G8" s="42"/>
      <c r="H8" s="42"/>
      <c r="I8" s="42"/>
      <c r="J8" s="42"/>
      <c r="K8" s="68"/>
    </row>
    <row r="9" spans="1:11" ht="15.75" customHeight="1">
      <c r="A9" s="287" t="s">
        <v>483</v>
      </c>
      <c r="B9" s="288">
        <v>12102</v>
      </c>
      <c r="C9" s="289">
        <v>6082</v>
      </c>
      <c r="D9" s="289">
        <v>6020</v>
      </c>
      <c r="E9" s="289">
        <v>11815</v>
      </c>
      <c r="F9" s="289">
        <v>6051</v>
      </c>
      <c r="G9" s="289">
        <v>5764</v>
      </c>
      <c r="H9" s="289">
        <v>11611</v>
      </c>
      <c r="I9" s="289">
        <v>5968</v>
      </c>
      <c r="J9" s="289">
        <v>5643</v>
      </c>
      <c r="K9" s="68"/>
    </row>
    <row r="10" spans="1:11" ht="9" customHeight="1">
      <c r="A10" s="285"/>
      <c r="B10" s="290"/>
      <c r="C10" s="41"/>
      <c r="D10" s="41"/>
      <c r="E10" s="41"/>
      <c r="F10" s="41"/>
      <c r="G10" s="41"/>
      <c r="H10" s="41"/>
      <c r="I10" s="41"/>
      <c r="J10" s="41"/>
      <c r="K10" s="68"/>
    </row>
    <row r="11" spans="1:11" ht="15.75" customHeight="1">
      <c r="A11" s="291" t="s">
        <v>484</v>
      </c>
      <c r="B11" s="290">
        <v>11888</v>
      </c>
      <c r="C11" s="41">
        <v>5948</v>
      </c>
      <c r="D11" s="41">
        <v>5940</v>
      </c>
      <c r="E11" s="41">
        <v>11624</v>
      </c>
      <c r="F11" s="41">
        <v>5943</v>
      </c>
      <c r="G11" s="41">
        <v>5681</v>
      </c>
      <c r="H11" s="41">
        <v>11419</v>
      </c>
      <c r="I11" s="41">
        <v>5857</v>
      </c>
      <c r="J11" s="41">
        <v>5562</v>
      </c>
      <c r="K11" s="68"/>
    </row>
    <row r="12" spans="1:11" ht="15.75" customHeight="1">
      <c r="A12" s="292" t="s">
        <v>485</v>
      </c>
      <c r="B12" s="290">
        <v>11344</v>
      </c>
      <c r="C12" s="41">
        <v>5576</v>
      </c>
      <c r="D12" s="41">
        <v>5768</v>
      </c>
      <c r="E12" s="41">
        <v>11061</v>
      </c>
      <c r="F12" s="41">
        <v>5544</v>
      </c>
      <c r="G12" s="41">
        <v>5517</v>
      </c>
      <c r="H12" s="41">
        <v>10889</v>
      </c>
      <c r="I12" s="41">
        <v>5507</v>
      </c>
      <c r="J12" s="41">
        <v>5382</v>
      </c>
      <c r="K12" s="68"/>
    </row>
    <row r="13" spans="1:11" ht="15.75" customHeight="1">
      <c r="A13" s="293" t="s">
        <v>486</v>
      </c>
      <c r="B13" s="290">
        <v>11084</v>
      </c>
      <c r="C13" s="41">
        <v>5435</v>
      </c>
      <c r="D13" s="41">
        <v>5649</v>
      </c>
      <c r="E13" s="41">
        <v>10754</v>
      </c>
      <c r="F13" s="41">
        <v>5378</v>
      </c>
      <c r="G13" s="41">
        <v>5376</v>
      </c>
      <c r="H13" s="41">
        <v>10530</v>
      </c>
      <c r="I13" s="41">
        <v>5309</v>
      </c>
      <c r="J13" s="41">
        <v>5221</v>
      </c>
      <c r="K13" s="68"/>
    </row>
    <row r="14" spans="1:11" ht="15.75" customHeight="1">
      <c r="A14" s="293" t="s">
        <v>487</v>
      </c>
      <c r="B14" s="290">
        <v>93</v>
      </c>
      <c r="C14" s="41">
        <v>53</v>
      </c>
      <c r="D14" s="41">
        <v>40</v>
      </c>
      <c r="E14" s="41">
        <v>143</v>
      </c>
      <c r="F14" s="41">
        <v>85</v>
      </c>
      <c r="G14" s="41">
        <v>58</v>
      </c>
      <c r="H14" s="41">
        <v>147</v>
      </c>
      <c r="I14" s="41">
        <v>80</v>
      </c>
      <c r="J14" s="41">
        <v>67</v>
      </c>
      <c r="K14" s="68"/>
    </row>
    <row r="15" spans="1:11" ht="15.75" customHeight="1">
      <c r="A15" s="293" t="s">
        <v>279</v>
      </c>
      <c r="B15" s="290">
        <v>167</v>
      </c>
      <c r="C15" s="41">
        <v>88</v>
      </c>
      <c r="D15" s="41">
        <v>79</v>
      </c>
      <c r="E15" s="41">
        <v>164</v>
      </c>
      <c r="F15" s="41">
        <v>81</v>
      </c>
      <c r="G15" s="41">
        <v>83</v>
      </c>
      <c r="H15" s="41">
        <v>212</v>
      </c>
      <c r="I15" s="41">
        <v>118</v>
      </c>
      <c r="J15" s="41">
        <v>94</v>
      </c>
      <c r="K15" s="68"/>
    </row>
    <row r="16" spans="1:11" ht="15.75" customHeight="1">
      <c r="A16" s="292" t="s">
        <v>488</v>
      </c>
      <c r="B16" s="294">
        <v>0</v>
      </c>
      <c r="C16" s="295">
        <v>0</v>
      </c>
      <c r="D16" s="295">
        <v>0</v>
      </c>
      <c r="E16" s="295">
        <v>0</v>
      </c>
      <c r="F16" s="295">
        <v>0</v>
      </c>
      <c r="G16" s="295">
        <v>0</v>
      </c>
      <c r="H16" s="295">
        <v>0</v>
      </c>
      <c r="I16" s="295">
        <v>0</v>
      </c>
      <c r="J16" s="295">
        <v>0</v>
      </c>
      <c r="K16" s="68"/>
    </row>
    <row r="17" spans="1:11" ht="15.75" customHeight="1">
      <c r="A17" s="296" t="s">
        <v>280</v>
      </c>
      <c r="B17" s="294">
        <v>0</v>
      </c>
      <c r="C17" s="295">
        <v>0</v>
      </c>
      <c r="D17" s="295">
        <v>0</v>
      </c>
      <c r="E17" s="295">
        <v>0</v>
      </c>
      <c r="F17" s="295">
        <v>0</v>
      </c>
      <c r="G17" s="295">
        <v>0</v>
      </c>
      <c r="H17" s="295">
        <v>0</v>
      </c>
      <c r="I17" s="295">
        <v>0</v>
      </c>
      <c r="J17" s="295">
        <v>0</v>
      </c>
      <c r="K17" s="68"/>
    </row>
    <row r="18" spans="1:11" ht="15.75" customHeight="1">
      <c r="A18" s="292" t="s">
        <v>489</v>
      </c>
      <c r="B18" s="290">
        <v>438</v>
      </c>
      <c r="C18" s="41">
        <v>308</v>
      </c>
      <c r="D18" s="41">
        <v>130</v>
      </c>
      <c r="E18" s="41">
        <v>455</v>
      </c>
      <c r="F18" s="41">
        <v>327</v>
      </c>
      <c r="G18" s="41">
        <v>128</v>
      </c>
      <c r="H18" s="41">
        <v>426</v>
      </c>
      <c r="I18" s="41">
        <v>288</v>
      </c>
      <c r="J18" s="41">
        <v>138</v>
      </c>
      <c r="K18" s="68"/>
    </row>
    <row r="19" spans="1:11" ht="15.75" customHeight="1">
      <c r="A19" s="292" t="s">
        <v>281</v>
      </c>
      <c r="B19" s="290">
        <v>106</v>
      </c>
      <c r="C19" s="41">
        <v>64</v>
      </c>
      <c r="D19" s="41">
        <v>42</v>
      </c>
      <c r="E19" s="41">
        <v>108</v>
      </c>
      <c r="F19" s="41">
        <v>72</v>
      </c>
      <c r="G19" s="41">
        <v>36</v>
      </c>
      <c r="H19" s="41">
        <v>104</v>
      </c>
      <c r="I19" s="41">
        <v>62</v>
      </c>
      <c r="J19" s="41">
        <v>42</v>
      </c>
      <c r="K19" s="68"/>
    </row>
    <row r="20" spans="1:11" ht="15.75" customHeight="1">
      <c r="A20" s="291" t="s">
        <v>490</v>
      </c>
      <c r="B20" s="294">
        <v>38</v>
      </c>
      <c r="C20" s="295">
        <v>20</v>
      </c>
      <c r="D20" s="295">
        <v>18</v>
      </c>
      <c r="E20" s="295">
        <v>32</v>
      </c>
      <c r="F20" s="295">
        <v>15</v>
      </c>
      <c r="G20" s="295">
        <v>17</v>
      </c>
      <c r="H20" s="295">
        <v>36</v>
      </c>
      <c r="I20" s="295">
        <v>14</v>
      </c>
      <c r="J20" s="295">
        <v>22</v>
      </c>
      <c r="K20" s="68"/>
    </row>
    <row r="21" spans="1:11" ht="15.75" customHeight="1">
      <c r="A21" s="291" t="s">
        <v>491</v>
      </c>
      <c r="B21" s="290">
        <v>12</v>
      </c>
      <c r="C21" s="41">
        <v>6</v>
      </c>
      <c r="D21" s="41">
        <v>6</v>
      </c>
      <c r="E21" s="41">
        <v>17</v>
      </c>
      <c r="F21" s="41">
        <v>6</v>
      </c>
      <c r="G21" s="41">
        <v>11</v>
      </c>
      <c r="H21" s="41">
        <v>11</v>
      </c>
      <c r="I21" s="41">
        <v>3</v>
      </c>
      <c r="J21" s="41">
        <v>8</v>
      </c>
      <c r="K21" s="68"/>
    </row>
    <row r="22" spans="1:11" ht="15.75" customHeight="1">
      <c r="A22" s="452" t="s">
        <v>492</v>
      </c>
      <c r="B22" s="290">
        <v>2</v>
      </c>
      <c r="C22" s="41">
        <v>2</v>
      </c>
      <c r="D22" s="41">
        <v>0</v>
      </c>
      <c r="E22" s="41">
        <v>2</v>
      </c>
      <c r="F22" s="41">
        <v>2</v>
      </c>
      <c r="G22" s="41">
        <v>0</v>
      </c>
      <c r="H22" s="41">
        <v>0</v>
      </c>
      <c r="I22" s="41">
        <v>0</v>
      </c>
      <c r="J22" s="41">
        <v>0</v>
      </c>
      <c r="K22" s="68"/>
    </row>
    <row r="23" spans="1:11" ht="15.75" customHeight="1">
      <c r="A23" s="291" t="s">
        <v>282</v>
      </c>
      <c r="B23" s="290">
        <v>70</v>
      </c>
      <c r="C23" s="41">
        <v>50</v>
      </c>
      <c r="D23" s="41">
        <v>20</v>
      </c>
      <c r="E23" s="41">
        <f t="shared" ref="E23:J23" si="0">E24+E26+E27+E28</f>
        <v>42</v>
      </c>
      <c r="F23" s="41">
        <f t="shared" si="0"/>
        <v>36</v>
      </c>
      <c r="G23" s="41">
        <f t="shared" si="0"/>
        <v>6</v>
      </c>
      <c r="H23" s="41">
        <f t="shared" si="0"/>
        <v>47</v>
      </c>
      <c r="I23" s="41">
        <f t="shared" si="0"/>
        <v>40</v>
      </c>
      <c r="J23" s="41">
        <f t="shared" si="0"/>
        <v>7</v>
      </c>
      <c r="K23" s="68"/>
    </row>
    <row r="24" spans="1:11" ht="15.75" customHeight="1">
      <c r="A24" s="291" t="s">
        <v>493</v>
      </c>
      <c r="B24" s="290">
        <v>10</v>
      </c>
      <c r="C24" s="41">
        <v>9</v>
      </c>
      <c r="D24" s="41">
        <v>1</v>
      </c>
      <c r="E24" s="41">
        <v>12</v>
      </c>
      <c r="F24" s="41">
        <v>11</v>
      </c>
      <c r="G24" s="41">
        <v>1</v>
      </c>
      <c r="H24" s="41">
        <v>15</v>
      </c>
      <c r="I24" s="41">
        <v>13</v>
      </c>
      <c r="J24" s="41">
        <v>2</v>
      </c>
      <c r="K24" s="68"/>
    </row>
    <row r="25" spans="1:11" ht="15.75" customHeight="1">
      <c r="A25" s="291" t="s">
        <v>494</v>
      </c>
      <c r="B25" s="290"/>
      <c r="C25" s="41"/>
      <c r="D25" s="41"/>
      <c r="E25" s="41"/>
      <c r="F25" s="41"/>
      <c r="G25" s="41"/>
      <c r="H25" s="41"/>
      <c r="I25" s="41"/>
      <c r="J25" s="41"/>
      <c r="K25" s="68"/>
    </row>
    <row r="26" spans="1:11" ht="15.75" customHeight="1">
      <c r="A26" s="291" t="s">
        <v>495</v>
      </c>
      <c r="B26" s="290">
        <v>26</v>
      </c>
      <c r="C26" s="41">
        <v>20</v>
      </c>
      <c r="D26" s="41">
        <v>6</v>
      </c>
      <c r="E26" s="41">
        <v>18</v>
      </c>
      <c r="F26" s="41">
        <v>18</v>
      </c>
      <c r="G26" s="41">
        <v>0</v>
      </c>
      <c r="H26" s="41">
        <v>24</v>
      </c>
      <c r="I26" s="41">
        <v>21</v>
      </c>
      <c r="J26" s="41">
        <v>3</v>
      </c>
      <c r="K26" s="68"/>
    </row>
    <row r="27" spans="1:11" ht="34.5" customHeight="1">
      <c r="A27" s="453" t="s">
        <v>496</v>
      </c>
      <c r="B27" s="290">
        <v>9</v>
      </c>
      <c r="C27" s="41">
        <v>4</v>
      </c>
      <c r="D27" s="41">
        <v>5</v>
      </c>
      <c r="E27" s="41">
        <v>5</v>
      </c>
      <c r="F27" s="41">
        <v>4</v>
      </c>
      <c r="G27" s="41">
        <v>1</v>
      </c>
      <c r="H27" s="41">
        <v>4</v>
      </c>
      <c r="I27" s="41">
        <v>4</v>
      </c>
      <c r="J27" s="41">
        <v>0</v>
      </c>
      <c r="K27" s="68"/>
    </row>
    <row r="28" spans="1:11" ht="15.75" customHeight="1">
      <c r="A28" s="291" t="s">
        <v>497</v>
      </c>
      <c r="B28" s="290">
        <v>25</v>
      </c>
      <c r="C28" s="41">
        <v>17</v>
      </c>
      <c r="D28" s="41">
        <v>8</v>
      </c>
      <c r="E28" s="41">
        <v>7</v>
      </c>
      <c r="F28" s="41">
        <v>3</v>
      </c>
      <c r="G28" s="41">
        <v>4</v>
      </c>
      <c r="H28" s="41">
        <v>4</v>
      </c>
      <c r="I28" s="41">
        <v>2</v>
      </c>
      <c r="J28" s="41">
        <v>2</v>
      </c>
      <c r="K28" s="68"/>
    </row>
    <row r="29" spans="1:11" ht="15.75" customHeight="1">
      <c r="A29" s="297" t="s">
        <v>283</v>
      </c>
      <c r="B29" s="290">
        <v>92</v>
      </c>
      <c r="C29" s="41">
        <v>56</v>
      </c>
      <c r="D29" s="41">
        <v>36</v>
      </c>
      <c r="E29" s="41">
        <v>97</v>
      </c>
      <c r="F29" s="41">
        <v>48</v>
      </c>
      <c r="G29" s="41">
        <v>49</v>
      </c>
      <c r="H29" s="41">
        <v>92</v>
      </c>
      <c r="I29" s="41">
        <v>52</v>
      </c>
      <c r="J29" s="41">
        <v>40</v>
      </c>
      <c r="K29" s="68"/>
    </row>
    <row r="30" spans="1:11" ht="15.75" customHeight="1">
      <c r="A30" s="291" t="s">
        <v>284</v>
      </c>
      <c r="B30" s="294">
        <v>0</v>
      </c>
      <c r="C30" s="295">
        <v>0</v>
      </c>
      <c r="D30" s="295">
        <v>0</v>
      </c>
      <c r="E30" s="295">
        <v>1</v>
      </c>
      <c r="F30" s="295">
        <v>1</v>
      </c>
      <c r="G30" s="295">
        <v>0</v>
      </c>
      <c r="H30" s="295">
        <v>6</v>
      </c>
      <c r="I30" s="295">
        <v>2</v>
      </c>
      <c r="J30" s="295">
        <v>4</v>
      </c>
      <c r="K30" s="68"/>
    </row>
    <row r="31" spans="1:11" ht="9" customHeight="1">
      <c r="A31" s="291"/>
      <c r="B31" s="290"/>
      <c r="C31" s="41"/>
      <c r="D31" s="41"/>
      <c r="E31" s="41"/>
      <c r="F31" s="41"/>
      <c r="G31" s="41"/>
      <c r="H31" s="41"/>
      <c r="I31" s="41"/>
      <c r="J31" s="41"/>
      <c r="K31" s="68"/>
    </row>
    <row r="32" spans="1:11" ht="15.75" customHeight="1">
      <c r="A32" s="291" t="s">
        <v>498</v>
      </c>
      <c r="B32" s="294">
        <v>1</v>
      </c>
      <c r="C32" s="295">
        <v>1</v>
      </c>
      <c r="D32" s="295">
        <v>0</v>
      </c>
      <c r="E32" s="295">
        <v>2</v>
      </c>
      <c r="F32" s="295">
        <v>1</v>
      </c>
      <c r="G32" s="295">
        <v>1</v>
      </c>
      <c r="H32" s="295">
        <v>0</v>
      </c>
      <c r="I32" s="295">
        <v>0</v>
      </c>
      <c r="J32" s="295">
        <v>0</v>
      </c>
      <c r="K32" s="68"/>
    </row>
    <row r="33" spans="1:11" ht="25.5">
      <c r="A33" s="454" t="s">
        <v>499</v>
      </c>
      <c r="B33" s="290">
        <v>5</v>
      </c>
      <c r="C33" s="41">
        <v>3</v>
      </c>
      <c r="D33" s="41">
        <v>2</v>
      </c>
      <c r="E33" s="41">
        <v>3</v>
      </c>
      <c r="F33" s="41">
        <v>3</v>
      </c>
      <c r="G33" s="41">
        <v>0</v>
      </c>
      <c r="H33" s="41">
        <v>3</v>
      </c>
      <c r="I33" s="41">
        <v>3</v>
      </c>
      <c r="J33" s="41">
        <v>0</v>
      </c>
      <c r="K33" s="68"/>
    </row>
    <row r="34" spans="1:11" ht="9" customHeight="1">
      <c r="A34" s="285"/>
      <c r="B34" s="290"/>
      <c r="C34" s="41"/>
      <c r="D34" s="41"/>
      <c r="E34" s="41"/>
      <c r="F34" s="41"/>
      <c r="G34" s="41"/>
      <c r="H34" s="41"/>
      <c r="I34" s="41"/>
      <c r="J34" s="41"/>
      <c r="K34" s="68"/>
    </row>
    <row r="35" spans="1:11" ht="15.75" customHeight="1">
      <c r="A35" s="287" t="s">
        <v>285</v>
      </c>
      <c r="B35" s="288">
        <v>42</v>
      </c>
      <c r="C35" s="289">
        <v>33</v>
      </c>
      <c r="D35" s="289">
        <v>9</v>
      </c>
      <c r="E35" s="289">
        <v>35</v>
      </c>
      <c r="F35" s="289">
        <v>33</v>
      </c>
      <c r="G35" s="289">
        <v>2</v>
      </c>
      <c r="H35" s="289">
        <v>42</v>
      </c>
      <c r="I35" s="289">
        <v>37</v>
      </c>
      <c r="J35" s="289">
        <v>5</v>
      </c>
      <c r="K35" s="68"/>
    </row>
    <row r="36" spans="1:11" ht="9" customHeight="1">
      <c r="A36" s="285"/>
      <c r="B36" s="290"/>
      <c r="C36" s="41"/>
      <c r="D36" s="41"/>
      <c r="E36" s="41"/>
      <c r="F36" s="41"/>
      <c r="G36" s="41"/>
      <c r="H36" s="41"/>
      <c r="I36" s="41"/>
      <c r="J36" s="41"/>
      <c r="K36" s="68"/>
    </row>
    <row r="37" spans="1:11" ht="15.75" customHeight="1">
      <c r="A37" s="291" t="s">
        <v>500</v>
      </c>
      <c r="B37" s="294">
        <v>1</v>
      </c>
      <c r="C37" s="295">
        <v>1</v>
      </c>
      <c r="D37" s="295">
        <v>0</v>
      </c>
      <c r="E37" s="295">
        <v>0</v>
      </c>
      <c r="F37" s="295">
        <v>0</v>
      </c>
      <c r="G37" s="295">
        <v>0</v>
      </c>
      <c r="H37" s="295">
        <v>1</v>
      </c>
      <c r="I37" s="295">
        <v>0</v>
      </c>
      <c r="J37" s="295">
        <v>1</v>
      </c>
      <c r="K37" s="68"/>
    </row>
    <row r="38" spans="1:11" ht="15.75" customHeight="1">
      <c r="A38" s="291" t="s">
        <v>501</v>
      </c>
      <c r="B38" s="290">
        <v>25</v>
      </c>
      <c r="C38" s="41">
        <v>22</v>
      </c>
      <c r="D38" s="41">
        <v>3</v>
      </c>
      <c r="E38" s="41">
        <v>23</v>
      </c>
      <c r="F38" s="41">
        <v>23</v>
      </c>
      <c r="G38" s="295">
        <v>0</v>
      </c>
      <c r="H38" s="41">
        <v>30</v>
      </c>
      <c r="I38" s="41">
        <v>28</v>
      </c>
      <c r="J38" s="295">
        <v>2</v>
      </c>
      <c r="K38" s="68"/>
    </row>
    <row r="39" spans="1:11" ht="15.75" customHeight="1">
      <c r="A39" s="291" t="s">
        <v>502</v>
      </c>
      <c r="B39" s="290">
        <v>12</v>
      </c>
      <c r="C39" s="41">
        <v>6</v>
      </c>
      <c r="D39" s="41">
        <v>6</v>
      </c>
      <c r="E39" s="41">
        <v>11</v>
      </c>
      <c r="F39" s="41">
        <v>10</v>
      </c>
      <c r="G39" s="41">
        <v>1</v>
      </c>
      <c r="H39" s="41">
        <v>6</v>
      </c>
      <c r="I39" s="41">
        <v>4</v>
      </c>
      <c r="J39" s="41">
        <v>2</v>
      </c>
      <c r="K39" s="68"/>
    </row>
    <row r="40" spans="1:11" ht="15.75" customHeight="1">
      <c r="A40" s="205" t="s">
        <v>503</v>
      </c>
      <c r="B40" s="298">
        <v>4</v>
      </c>
      <c r="C40" s="47">
        <v>4</v>
      </c>
      <c r="D40" s="47">
        <v>0</v>
      </c>
      <c r="E40" s="47">
        <v>1</v>
      </c>
      <c r="F40" s="47">
        <v>0</v>
      </c>
      <c r="G40" s="47">
        <v>1</v>
      </c>
      <c r="H40" s="47">
        <v>5</v>
      </c>
      <c r="I40" s="47">
        <v>5</v>
      </c>
      <c r="J40" s="47">
        <v>0</v>
      </c>
      <c r="K40" s="68"/>
    </row>
    <row r="41" spans="1:11">
      <c r="A41" s="125"/>
      <c r="B41" s="299"/>
      <c r="C41" s="299"/>
      <c r="D41" s="299"/>
      <c r="E41" s="299"/>
      <c r="F41" s="299"/>
      <c r="G41" s="299"/>
      <c r="H41" s="299"/>
      <c r="I41" s="299"/>
      <c r="J41" s="299"/>
      <c r="K41" s="68"/>
    </row>
    <row r="42" spans="1:11">
      <c r="A42" s="300"/>
      <c r="C42" s="68"/>
      <c r="D42" s="68"/>
      <c r="E42" s="68"/>
      <c r="F42" s="68"/>
      <c r="G42" s="68"/>
      <c r="H42" s="68"/>
      <c r="I42" s="68"/>
      <c r="J42" s="68"/>
      <c r="K42" s="68"/>
    </row>
    <row r="43" spans="1:11">
      <c r="C43" s="68"/>
      <c r="D43" s="68"/>
      <c r="E43" s="68"/>
      <c r="F43" s="68"/>
      <c r="G43" s="68"/>
      <c r="H43" s="68"/>
      <c r="I43" s="68"/>
      <c r="J43" s="68"/>
      <c r="K43" s="68"/>
    </row>
    <row r="44" spans="1:11">
      <c r="C44" s="68"/>
      <c r="D44" s="68"/>
      <c r="E44" s="68"/>
      <c r="F44" s="68"/>
      <c r="G44" s="68"/>
      <c r="H44" s="68"/>
      <c r="I44" s="68"/>
      <c r="J44" s="68"/>
      <c r="K44" s="68"/>
    </row>
    <row r="45" spans="1:11">
      <c r="C45" s="68"/>
      <c r="D45" s="68"/>
      <c r="E45" s="68"/>
      <c r="F45" s="68"/>
      <c r="G45" s="68"/>
      <c r="H45" s="68"/>
      <c r="I45" s="68"/>
      <c r="J45" s="68"/>
      <c r="K45" s="68"/>
    </row>
    <row r="46" spans="1:11">
      <c r="C46" s="68"/>
      <c r="D46" s="68"/>
      <c r="E46" s="68"/>
      <c r="F46" s="68"/>
      <c r="G46" s="68"/>
      <c r="H46" s="68"/>
      <c r="I46" s="68"/>
      <c r="J46" s="68"/>
      <c r="K46" s="68"/>
    </row>
  </sheetData>
  <mergeCells count="1">
    <mergeCell ref="A6:A7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7"/>
  <sheetViews>
    <sheetView showGridLines="0" zoomScale="90" zoomScaleNormal="90" workbookViewId="0">
      <selection activeCell="M83" sqref="M83"/>
    </sheetView>
  </sheetViews>
  <sheetFormatPr defaultRowHeight="18.75"/>
  <cols>
    <col min="1" max="1" width="32.5" style="13" customWidth="1"/>
    <col min="2" max="2" width="8.75" style="13" customWidth="1"/>
    <col min="3" max="3" width="8.125" style="13" customWidth="1"/>
    <col min="4" max="15" width="7.5" style="13" customWidth="1"/>
    <col min="16" max="241" width="9" style="13"/>
    <col min="242" max="242" width="32.5" style="13" customWidth="1"/>
    <col min="243" max="243" width="8.75" style="13" customWidth="1"/>
    <col min="244" max="244" width="8.125" style="13" customWidth="1"/>
    <col min="245" max="256" width="7.5" style="13" customWidth="1"/>
    <col min="257" max="497" width="9" style="13"/>
    <col min="498" max="498" width="32.5" style="13" customWidth="1"/>
    <col min="499" max="499" width="8.75" style="13" customWidth="1"/>
    <col min="500" max="500" width="8.125" style="13" customWidth="1"/>
    <col min="501" max="512" width="7.5" style="13" customWidth="1"/>
    <col min="513" max="753" width="9" style="13"/>
    <col min="754" max="754" width="32.5" style="13" customWidth="1"/>
    <col min="755" max="755" width="8.75" style="13" customWidth="1"/>
    <col min="756" max="756" width="8.125" style="13" customWidth="1"/>
    <col min="757" max="768" width="7.5" style="13" customWidth="1"/>
    <col min="769" max="1009" width="9" style="13"/>
    <col min="1010" max="1010" width="32.5" style="13" customWidth="1"/>
    <col min="1011" max="1011" width="8.75" style="13" customWidth="1"/>
    <col min="1012" max="1012" width="8.125" style="13" customWidth="1"/>
    <col min="1013" max="1024" width="7.5" style="13" customWidth="1"/>
    <col min="1025" max="1265" width="9" style="13"/>
    <col min="1266" max="1266" width="32.5" style="13" customWidth="1"/>
    <col min="1267" max="1267" width="8.75" style="13" customWidth="1"/>
    <col min="1268" max="1268" width="8.125" style="13" customWidth="1"/>
    <col min="1269" max="1280" width="7.5" style="13" customWidth="1"/>
    <col min="1281" max="1521" width="9" style="13"/>
    <col min="1522" max="1522" width="32.5" style="13" customWidth="1"/>
    <col min="1523" max="1523" width="8.75" style="13" customWidth="1"/>
    <col min="1524" max="1524" width="8.125" style="13" customWidth="1"/>
    <col min="1525" max="1536" width="7.5" style="13" customWidth="1"/>
    <col min="1537" max="1777" width="9" style="13"/>
    <col min="1778" max="1778" width="32.5" style="13" customWidth="1"/>
    <col min="1779" max="1779" width="8.75" style="13" customWidth="1"/>
    <col min="1780" max="1780" width="8.125" style="13" customWidth="1"/>
    <col min="1781" max="1792" width="7.5" style="13" customWidth="1"/>
    <col min="1793" max="2033" width="9" style="13"/>
    <col min="2034" max="2034" width="32.5" style="13" customWidth="1"/>
    <col min="2035" max="2035" width="8.75" style="13" customWidth="1"/>
    <col min="2036" max="2036" width="8.125" style="13" customWidth="1"/>
    <col min="2037" max="2048" width="7.5" style="13" customWidth="1"/>
    <col min="2049" max="2289" width="9" style="13"/>
    <col min="2290" max="2290" width="32.5" style="13" customWidth="1"/>
    <col min="2291" max="2291" width="8.75" style="13" customWidth="1"/>
    <col min="2292" max="2292" width="8.125" style="13" customWidth="1"/>
    <col min="2293" max="2304" width="7.5" style="13" customWidth="1"/>
    <col min="2305" max="2545" width="9" style="13"/>
    <col min="2546" max="2546" width="32.5" style="13" customWidth="1"/>
    <col min="2547" max="2547" width="8.75" style="13" customWidth="1"/>
    <col min="2548" max="2548" width="8.125" style="13" customWidth="1"/>
    <col min="2549" max="2560" width="7.5" style="13" customWidth="1"/>
    <col min="2561" max="2801" width="9" style="13"/>
    <col min="2802" max="2802" width="32.5" style="13" customWidth="1"/>
    <col min="2803" max="2803" width="8.75" style="13" customWidth="1"/>
    <col min="2804" max="2804" width="8.125" style="13" customWidth="1"/>
    <col min="2805" max="2816" width="7.5" style="13" customWidth="1"/>
    <col min="2817" max="3057" width="9" style="13"/>
    <col min="3058" max="3058" width="32.5" style="13" customWidth="1"/>
    <col min="3059" max="3059" width="8.75" style="13" customWidth="1"/>
    <col min="3060" max="3060" width="8.125" style="13" customWidth="1"/>
    <col min="3061" max="3072" width="7.5" style="13" customWidth="1"/>
    <col min="3073" max="3313" width="9" style="13"/>
    <col min="3314" max="3314" width="32.5" style="13" customWidth="1"/>
    <col min="3315" max="3315" width="8.75" style="13" customWidth="1"/>
    <col min="3316" max="3316" width="8.125" style="13" customWidth="1"/>
    <col min="3317" max="3328" width="7.5" style="13" customWidth="1"/>
    <col min="3329" max="3569" width="9" style="13"/>
    <col min="3570" max="3570" width="32.5" style="13" customWidth="1"/>
    <col min="3571" max="3571" width="8.75" style="13" customWidth="1"/>
    <col min="3572" max="3572" width="8.125" style="13" customWidth="1"/>
    <col min="3573" max="3584" width="7.5" style="13" customWidth="1"/>
    <col min="3585" max="3825" width="9" style="13"/>
    <col min="3826" max="3826" width="32.5" style="13" customWidth="1"/>
    <col min="3827" max="3827" width="8.75" style="13" customWidth="1"/>
    <col min="3828" max="3828" width="8.125" style="13" customWidth="1"/>
    <col min="3829" max="3840" width="7.5" style="13" customWidth="1"/>
    <col min="3841" max="4081" width="9" style="13"/>
    <col min="4082" max="4082" width="32.5" style="13" customWidth="1"/>
    <col min="4083" max="4083" width="8.75" style="13" customWidth="1"/>
    <col min="4084" max="4084" width="8.125" style="13" customWidth="1"/>
    <col min="4085" max="4096" width="7.5" style="13" customWidth="1"/>
    <col min="4097" max="4337" width="9" style="13"/>
    <col min="4338" max="4338" width="32.5" style="13" customWidth="1"/>
    <col min="4339" max="4339" width="8.75" style="13" customWidth="1"/>
    <col min="4340" max="4340" width="8.125" style="13" customWidth="1"/>
    <col min="4341" max="4352" width="7.5" style="13" customWidth="1"/>
    <col min="4353" max="4593" width="9" style="13"/>
    <col min="4594" max="4594" width="32.5" style="13" customWidth="1"/>
    <col min="4595" max="4595" width="8.75" style="13" customWidth="1"/>
    <col min="4596" max="4596" width="8.125" style="13" customWidth="1"/>
    <col min="4597" max="4608" width="7.5" style="13" customWidth="1"/>
    <col min="4609" max="4849" width="9" style="13"/>
    <col min="4850" max="4850" width="32.5" style="13" customWidth="1"/>
    <col min="4851" max="4851" width="8.75" style="13" customWidth="1"/>
    <col min="4852" max="4852" width="8.125" style="13" customWidth="1"/>
    <col min="4853" max="4864" width="7.5" style="13" customWidth="1"/>
    <col min="4865" max="5105" width="9" style="13"/>
    <col min="5106" max="5106" width="32.5" style="13" customWidth="1"/>
    <col min="5107" max="5107" width="8.75" style="13" customWidth="1"/>
    <col min="5108" max="5108" width="8.125" style="13" customWidth="1"/>
    <col min="5109" max="5120" width="7.5" style="13" customWidth="1"/>
    <col min="5121" max="5361" width="9" style="13"/>
    <col min="5362" max="5362" width="32.5" style="13" customWidth="1"/>
    <col min="5363" max="5363" width="8.75" style="13" customWidth="1"/>
    <col min="5364" max="5364" width="8.125" style="13" customWidth="1"/>
    <col min="5365" max="5376" width="7.5" style="13" customWidth="1"/>
    <col min="5377" max="5617" width="9" style="13"/>
    <col min="5618" max="5618" width="32.5" style="13" customWidth="1"/>
    <col min="5619" max="5619" width="8.75" style="13" customWidth="1"/>
    <col min="5620" max="5620" width="8.125" style="13" customWidth="1"/>
    <col min="5621" max="5632" width="7.5" style="13" customWidth="1"/>
    <col min="5633" max="5873" width="9" style="13"/>
    <col min="5874" max="5874" width="32.5" style="13" customWidth="1"/>
    <col min="5875" max="5875" width="8.75" style="13" customWidth="1"/>
    <col min="5876" max="5876" width="8.125" style="13" customWidth="1"/>
    <col min="5877" max="5888" width="7.5" style="13" customWidth="1"/>
    <col min="5889" max="6129" width="9" style="13"/>
    <col min="6130" max="6130" width="32.5" style="13" customWidth="1"/>
    <col min="6131" max="6131" width="8.75" style="13" customWidth="1"/>
    <col min="6132" max="6132" width="8.125" style="13" customWidth="1"/>
    <col min="6133" max="6144" width="7.5" style="13" customWidth="1"/>
    <col min="6145" max="6385" width="9" style="13"/>
    <col min="6386" max="6386" width="32.5" style="13" customWidth="1"/>
    <col min="6387" max="6387" width="8.75" style="13" customWidth="1"/>
    <col min="6388" max="6388" width="8.125" style="13" customWidth="1"/>
    <col min="6389" max="6400" width="7.5" style="13" customWidth="1"/>
    <col min="6401" max="6641" width="9" style="13"/>
    <col min="6642" max="6642" width="32.5" style="13" customWidth="1"/>
    <col min="6643" max="6643" width="8.75" style="13" customWidth="1"/>
    <col min="6644" max="6644" width="8.125" style="13" customWidth="1"/>
    <col min="6645" max="6656" width="7.5" style="13" customWidth="1"/>
    <col min="6657" max="6897" width="9" style="13"/>
    <col min="6898" max="6898" width="32.5" style="13" customWidth="1"/>
    <col min="6899" max="6899" width="8.75" style="13" customWidth="1"/>
    <col min="6900" max="6900" width="8.125" style="13" customWidth="1"/>
    <col min="6901" max="6912" width="7.5" style="13" customWidth="1"/>
    <col min="6913" max="7153" width="9" style="13"/>
    <col min="7154" max="7154" width="32.5" style="13" customWidth="1"/>
    <col min="7155" max="7155" width="8.75" style="13" customWidth="1"/>
    <col min="7156" max="7156" width="8.125" style="13" customWidth="1"/>
    <col min="7157" max="7168" width="7.5" style="13" customWidth="1"/>
    <col min="7169" max="7409" width="9" style="13"/>
    <col min="7410" max="7410" width="32.5" style="13" customWidth="1"/>
    <col min="7411" max="7411" width="8.75" style="13" customWidth="1"/>
    <col min="7412" max="7412" width="8.125" style="13" customWidth="1"/>
    <col min="7413" max="7424" width="7.5" style="13" customWidth="1"/>
    <col min="7425" max="7665" width="9" style="13"/>
    <col min="7666" max="7666" width="32.5" style="13" customWidth="1"/>
    <col min="7667" max="7667" width="8.75" style="13" customWidth="1"/>
    <col min="7668" max="7668" width="8.125" style="13" customWidth="1"/>
    <col min="7669" max="7680" width="7.5" style="13" customWidth="1"/>
    <col min="7681" max="7921" width="9" style="13"/>
    <col min="7922" max="7922" width="32.5" style="13" customWidth="1"/>
    <col min="7923" max="7923" width="8.75" style="13" customWidth="1"/>
    <col min="7924" max="7924" width="8.125" style="13" customWidth="1"/>
    <col min="7925" max="7936" width="7.5" style="13" customWidth="1"/>
    <col min="7937" max="8177" width="9" style="13"/>
    <col min="8178" max="8178" width="32.5" style="13" customWidth="1"/>
    <col min="8179" max="8179" width="8.75" style="13" customWidth="1"/>
    <col min="8180" max="8180" width="8.125" style="13" customWidth="1"/>
    <col min="8181" max="8192" width="7.5" style="13" customWidth="1"/>
    <col min="8193" max="8433" width="9" style="13"/>
    <col min="8434" max="8434" width="32.5" style="13" customWidth="1"/>
    <col min="8435" max="8435" width="8.75" style="13" customWidth="1"/>
    <col min="8436" max="8436" width="8.125" style="13" customWidth="1"/>
    <col min="8437" max="8448" width="7.5" style="13" customWidth="1"/>
    <col min="8449" max="8689" width="9" style="13"/>
    <col min="8690" max="8690" width="32.5" style="13" customWidth="1"/>
    <col min="8691" max="8691" width="8.75" style="13" customWidth="1"/>
    <col min="8692" max="8692" width="8.125" style="13" customWidth="1"/>
    <col min="8693" max="8704" width="7.5" style="13" customWidth="1"/>
    <col min="8705" max="8945" width="9" style="13"/>
    <col min="8946" max="8946" width="32.5" style="13" customWidth="1"/>
    <col min="8947" max="8947" width="8.75" style="13" customWidth="1"/>
    <col min="8948" max="8948" width="8.125" style="13" customWidth="1"/>
    <col min="8949" max="8960" width="7.5" style="13" customWidth="1"/>
    <col min="8961" max="9201" width="9" style="13"/>
    <col min="9202" max="9202" width="32.5" style="13" customWidth="1"/>
    <col min="9203" max="9203" width="8.75" style="13" customWidth="1"/>
    <col min="9204" max="9204" width="8.125" style="13" customWidth="1"/>
    <col min="9205" max="9216" width="7.5" style="13" customWidth="1"/>
    <col min="9217" max="9457" width="9" style="13"/>
    <col min="9458" max="9458" width="32.5" style="13" customWidth="1"/>
    <col min="9459" max="9459" width="8.75" style="13" customWidth="1"/>
    <col min="9460" max="9460" width="8.125" style="13" customWidth="1"/>
    <col min="9461" max="9472" width="7.5" style="13" customWidth="1"/>
    <col min="9473" max="9713" width="9" style="13"/>
    <col min="9714" max="9714" width="32.5" style="13" customWidth="1"/>
    <col min="9715" max="9715" width="8.75" style="13" customWidth="1"/>
    <col min="9716" max="9716" width="8.125" style="13" customWidth="1"/>
    <col min="9717" max="9728" width="7.5" style="13" customWidth="1"/>
    <col min="9729" max="9969" width="9" style="13"/>
    <col min="9970" max="9970" width="32.5" style="13" customWidth="1"/>
    <col min="9971" max="9971" width="8.75" style="13" customWidth="1"/>
    <col min="9972" max="9972" width="8.125" style="13" customWidth="1"/>
    <col min="9973" max="9984" width="7.5" style="13" customWidth="1"/>
    <col min="9985" max="10225" width="9" style="13"/>
    <col min="10226" max="10226" width="32.5" style="13" customWidth="1"/>
    <col min="10227" max="10227" width="8.75" style="13" customWidth="1"/>
    <col min="10228" max="10228" width="8.125" style="13" customWidth="1"/>
    <col min="10229" max="10240" width="7.5" style="13" customWidth="1"/>
    <col min="10241" max="10481" width="9" style="13"/>
    <col min="10482" max="10482" width="32.5" style="13" customWidth="1"/>
    <col min="10483" max="10483" width="8.75" style="13" customWidth="1"/>
    <col min="10484" max="10484" width="8.125" style="13" customWidth="1"/>
    <col min="10485" max="10496" width="7.5" style="13" customWidth="1"/>
    <col min="10497" max="10737" width="9" style="13"/>
    <col min="10738" max="10738" width="32.5" style="13" customWidth="1"/>
    <col min="10739" max="10739" width="8.75" style="13" customWidth="1"/>
    <col min="10740" max="10740" width="8.125" style="13" customWidth="1"/>
    <col min="10741" max="10752" width="7.5" style="13" customWidth="1"/>
    <col min="10753" max="10993" width="9" style="13"/>
    <col min="10994" max="10994" width="32.5" style="13" customWidth="1"/>
    <col min="10995" max="10995" width="8.75" style="13" customWidth="1"/>
    <col min="10996" max="10996" width="8.125" style="13" customWidth="1"/>
    <col min="10997" max="11008" width="7.5" style="13" customWidth="1"/>
    <col min="11009" max="11249" width="9" style="13"/>
    <col min="11250" max="11250" width="32.5" style="13" customWidth="1"/>
    <col min="11251" max="11251" width="8.75" style="13" customWidth="1"/>
    <col min="11252" max="11252" width="8.125" style="13" customWidth="1"/>
    <col min="11253" max="11264" width="7.5" style="13" customWidth="1"/>
    <col min="11265" max="11505" width="9" style="13"/>
    <col min="11506" max="11506" width="32.5" style="13" customWidth="1"/>
    <col min="11507" max="11507" width="8.75" style="13" customWidth="1"/>
    <col min="11508" max="11508" width="8.125" style="13" customWidth="1"/>
    <col min="11509" max="11520" width="7.5" style="13" customWidth="1"/>
    <col min="11521" max="11761" width="9" style="13"/>
    <col min="11762" max="11762" width="32.5" style="13" customWidth="1"/>
    <col min="11763" max="11763" width="8.75" style="13" customWidth="1"/>
    <col min="11764" max="11764" width="8.125" style="13" customWidth="1"/>
    <col min="11765" max="11776" width="7.5" style="13" customWidth="1"/>
    <col min="11777" max="12017" width="9" style="13"/>
    <col min="12018" max="12018" width="32.5" style="13" customWidth="1"/>
    <col min="12019" max="12019" width="8.75" style="13" customWidth="1"/>
    <col min="12020" max="12020" width="8.125" style="13" customWidth="1"/>
    <col min="12021" max="12032" width="7.5" style="13" customWidth="1"/>
    <col min="12033" max="12273" width="9" style="13"/>
    <col min="12274" max="12274" width="32.5" style="13" customWidth="1"/>
    <col min="12275" max="12275" width="8.75" style="13" customWidth="1"/>
    <col min="12276" max="12276" width="8.125" style="13" customWidth="1"/>
    <col min="12277" max="12288" width="7.5" style="13" customWidth="1"/>
    <col min="12289" max="12529" width="9" style="13"/>
    <col min="12530" max="12530" width="32.5" style="13" customWidth="1"/>
    <col min="12531" max="12531" width="8.75" style="13" customWidth="1"/>
    <col min="12532" max="12532" width="8.125" style="13" customWidth="1"/>
    <col min="12533" max="12544" width="7.5" style="13" customWidth="1"/>
    <col min="12545" max="12785" width="9" style="13"/>
    <col min="12786" max="12786" width="32.5" style="13" customWidth="1"/>
    <col min="12787" max="12787" width="8.75" style="13" customWidth="1"/>
    <col min="12788" max="12788" width="8.125" style="13" customWidth="1"/>
    <col min="12789" max="12800" width="7.5" style="13" customWidth="1"/>
    <col min="12801" max="13041" width="9" style="13"/>
    <col min="13042" max="13042" width="32.5" style="13" customWidth="1"/>
    <col min="13043" max="13043" width="8.75" style="13" customWidth="1"/>
    <col min="13044" max="13044" width="8.125" style="13" customWidth="1"/>
    <col min="13045" max="13056" width="7.5" style="13" customWidth="1"/>
    <col min="13057" max="13297" width="9" style="13"/>
    <col min="13298" max="13298" width="32.5" style="13" customWidth="1"/>
    <col min="13299" max="13299" width="8.75" style="13" customWidth="1"/>
    <col min="13300" max="13300" width="8.125" style="13" customWidth="1"/>
    <col min="13301" max="13312" width="7.5" style="13" customWidth="1"/>
    <col min="13313" max="13553" width="9" style="13"/>
    <col min="13554" max="13554" width="32.5" style="13" customWidth="1"/>
    <col min="13555" max="13555" width="8.75" style="13" customWidth="1"/>
    <col min="13556" max="13556" width="8.125" style="13" customWidth="1"/>
    <col min="13557" max="13568" width="7.5" style="13" customWidth="1"/>
    <col min="13569" max="13809" width="9" style="13"/>
    <col min="13810" max="13810" width="32.5" style="13" customWidth="1"/>
    <col min="13811" max="13811" width="8.75" style="13" customWidth="1"/>
    <col min="13812" max="13812" width="8.125" style="13" customWidth="1"/>
    <col min="13813" max="13824" width="7.5" style="13" customWidth="1"/>
    <col min="13825" max="14065" width="9" style="13"/>
    <col min="14066" max="14066" width="32.5" style="13" customWidth="1"/>
    <col min="14067" max="14067" width="8.75" style="13" customWidth="1"/>
    <col min="14068" max="14068" width="8.125" style="13" customWidth="1"/>
    <col min="14069" max="14080" width="7.5" style="13" customWidth="1"/>
    <col min="14081" max="14321" width="9" style="13"/>
    <col min="14322" max="14322" width="32.5" style="13" customWidth="1"/>
    <col min="14323" max="14323" width="8.75" style="13" customWidth="1"/>
    <col min="14324" max="14324" width="8.125" style="13" customWidth="1"/>
    <col min="14325" max="14336" width="7.5" style="13" customWidth="1"/>
    <col min="14337" max="14577" width="9" style="13"/>
    <col min="14578" max="14578" width="32.5" style="13" customWidth="1"/>
    <col min="14579" max="14579" width="8.75" style="13" customWidth="1"/>
    <col min="14580" max="14580" width="8.125" style="13" customWidth="1"/>
    <col min="14581" max="14592" width="7.5" style="13" customWidth="1"/>
    <col min="14593" max="14833" width="9" style="13"/>
    <col min="14834" max="14834" width="32.5" style="13" customWidth="1"/>
    <col min="14835" max="14835" width="8.75" style="13" customWidth="1"/>
    <col min="14836" max="14836" width="8.125" style="13" customWidth="1"/>
    <col min="14837" max="14848" width="7.5" style="13" customWidth="1"/>
    <col min="14849" max="15089" width="9" style="13"/>
    <col min="15090" max="15090" width="32.5" style="13" customWidth="1"/>
    <col min="15091" max="15091" width="8.75" style="13" customWidth="1"/>
    <col min="15092" max="15092" width="8.125" style="13" customWidth="1"/>
    <col min="15093" max="15104" width="7.5" style="13" customWidth="1"/>
    <col min="15105" max="15345" width="9" style="13"/>
    <col min="15346" max="15346" width="32.5" style="13" customWidth="1"/>
    <col min="15347" max="15347" width="8.75" style="13" customWidth="1"/>
    <col min="15348" max="15348" width="8.125" style="13" customWidth="1"/>
    <col min="15349" max="15360" width="7.5" style="13" customWidth="1"/>
    <col min="15361" max="15601" width="9" style="13"/>
    <col min="15602" max="15602" width="32.5" style="13" customWidth="1"/>
    <col min="15603" max="15603" width="8.75" style="13" customWidth="1"/>
    <col min="15604" max="15604" width="8.125" style="13" customWidth="1"/>
    <col min="15605" max="15616" width="7.5" style="13" customWidth="1"/>
    <col min="15617" max="15857" width="9" style="13"/>
    <col min="15858" max="15858" width="32.5" style="13" customWidth="1"/>
    <col min="15859" max="15859" width="8.75" style="13" customWidth="1"/>
    <col min="15860" max="15860" width="8.125" style="13" customWidth="1"/>
    <col min="15861" max="15872" width="7.5" style="13" customWidth="1"/>
    <col min="15873" max="16113" width="9" style="13"/>
    <col min="16114" max="16114" width="32.5" style="13" customWidth="1"/>
    <col min="16115" max="16115" width="8.75" style="13" customWidth="1"/>
    <col min="16116" max="16116" width="8.125" style="13" customWidth="1"/>
    <col min="16117" max="16128" width="7.5" style="13" customWidth="1"/>
    <col min="16129" max="16384" width="9" style="13"/>
  </cols>
  <sheetData>
    <row r="1" spans="1:16">
      <c r="A1" s="301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49"/>
      <c r="P1" s="455"/>
    </row>
    <row r="2" spans="1:16">
      <c r="A2" s="50"/>
      <c r="B2" s="302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49"/>
    </row>
    <row r="3" spans="1:16">
      <c r="A3" s="303"/>
      <c r="B3" s="304" t="s">
        <v>286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217"/>
    </row>
    <row r="4" spans="1:16">
      <c r="A4" s="11"/>
      <c r="B4" s="305" t="s">
        <v>287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217"/>
    </row>
    <row r="5" spans="1:16" ht="19.5" thickBo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217"/>
    </row>
    <row r="6" spans="1:16" s="6" customFormat="1" ht="16.5" customHeight="1" thickTop="1">
      <c r="A6" s="306"/>
      <c r="B6" s="307" t="s">
        <v>288</v>
      </c>
      <c r="C6" s="441" t="s">
        <v>504</v>
      </c>
      <c r="D6" s="442"/>
      <c r="E6" s="442"/>
      <c r="F6" s="442"/>
      <c r="G6" s="442"/>
      <c r="H6" s="442"/>
      <c r="I6" s="442"/>
      <c r="J6" s="442"/>
      <c r="K6" s="442"/>
      <c r="L6" s="442"/>
      <c r="M6" s="442"/>
      <c r="N6" s="442"/>
      <c r="O6" s="442"/>
    </row>
    <row r="7" spans="1:16" s="6" customFormat="1" ht="16.5" customHeight="1">
      <c r="A7" s="89" t="s">
        <v>277</v>
      </c>
      <c r="B7" s="309" t="s">
        <v>505</v>
      </c>
      <c r="C7" s="410" t="s">
        <v>13</v>
      </c>
      <c r="D7" s="90" t="s">
        <v>289</v>
      </c>
      <c r="E7" s="91"/>
      <c r="F7" s="90" t="s">
        <v>290</v>
      </c>
      <c r="G7" s="91"/>
      <c r="H7" s="91"/>
      <c r="I7" s="91"/>
      <c r="J7" s="91"/>
      <c r="K7" s="91"/>
      <c r="L7" s="91"/>
      <c r="M7" s="91"/>
      <c r="N7" s="91"/>
      <c r="O7" s="91"/>
    </row>
    <row r="8" spans="1:16" s="6" customFormat="1" ht="16.5" customHeight="1">
      <c r="A8" s="310"/>
      <c r="B8" s="92" t="s">
        <v>506</v>
      </c>
      <c r="C8" s="411"/>
      <c r="D8" s="18" t="s">
        <v>14</v>
      </c>
      <c r="E8" s="186" t="s">
        <v>15</v>
      </c>
      <c r="F8" s="186" t="s">
        <v>291</v>
      </c>
      <c r="G8" s="186" t="s">
        <v>292</v>
      </c>
      <c r="H8" s="186" t="s">
        <v>293</v>
      </c>
      <c r="I8" s="186" t="s">
        <v>294</v>
      </c>
      <c r="J8" s="186" t="s">
        <v>295</v>
      </c>
      <c r="K8" s="186" t="s">
        <v>296</v>
      </c>
      <c r="L8" s="186" t="s">
        <v>297</v>
      </c>
      <c r="M8" s="186" t="s">
        <v>298</v>
      </c>
      <c r="N8" s="140" t="s">
        <v>299</v>
      </c>
      <c r="O8" s="140" t="s">
        <v>300</v>
      </c>
    </row>
    <row r="9" spans="1:16" s="6" customFormat="1" ht="16.5" customHeight="1">
      <c r="A9" s="30"/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201"/>
      <c r="P9" s="68"/>
    </row>
    <row r="10" spans="1:16" s="6" customFormat="1" ht="16.5" customHeight="1">
      <c r="A10" s="31" t="s">
        <v>507</v>
      </c>
      <c r="B10" s="289">
        <v>10980</v>
      </c>
      <c r="C10" s="289">
        <v>11070</v>
      </c>
      <c r="D10" s="289">
        <v>5586</v>
      </c>
      <c r="E10" s="289">
        <v>5484</v>
      </c>
      <c r="F10" s="289">
        <v>6341</v>
      </c>
      <c r="G10" s="289">
        <v>312</v>
      </c>
      <c r="H10" s="289">
        <v>1530</v>
      </c>
      <c r="I10" s="289">
        <v>1248</v>
      </c>
      <c r="J10" s="289">
        <v>48</v>
      </c>
      <c r="K10" s="289">
        <v>283</v>
      </c>
      <c r="L10" s="289">
        <v>186</v>
      </c>
      <c r="M10" s="289">
        <v>69</v>
      </c>
      <c r="N10" s="289">
        <v>370</v>
      </c>
      <c r="O10" s="289">
        <v>683</v>
      </c>
      <c r="P10" s="68"/>
    </row>
    <row r="11" spans="1:16" s="6" customFormat="1" ht="11.25" customHeight="1">
      <c r="A11" s="3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219"/>
      <c r="P11" s="68"/>
    </row>
    <row r="12" spans="1:16" s="6" customFormat="1" ht="16.5" customHeight="1">
      <c r="A12" s="35" t="s">
        <v>508</v>
      </c>
      <c r="B12" s="41">
        <v>4728</v>
      </c>
      <c r="C12" s="41">
        <v>4899</v>
      </c>
      <c r="D12" s="41">
        <v>2256</v>
      </c>
      <c r="E12" s="41">
        <v>2643</v>
      </c>
      <c r="F12" s="41">
        <v>3837</v>
      </c>
      <c r="G12" s="41">
        <v>35</v>
      </c>
      <c r="H12" s="41">
        <v>84</v>
      </c>
      <c r="I12" s="41">
        <v>244</v>
      </c>
      <c r="J12" s="41">
        <v>13</v>
      </c>
      <c r="K12" s="41">
        <v>73</v>
      </c>
      <c r="L12" s="41">
        <v>125</v>
      </c>
      <c r="M12" s="41">
        <v>7</v>
      </c>
      <c r="N12" s="41">
        <v>270</v>
      </c>
      <c r="O12" s="219">
        <v>211</v>
      </c>
      <c r="P12" s="68"/>
    </row>
    <row r="13" spans="1:16" s="6" customFormat="1" ht="16.5" customHeight="1">
      <c r="A13" s="221" t="s">
        <v>301</v>
      </c>
      <c r="B13" s="41">
        <v>4039</v>
      </c>
      <c r="C13" s="41">
        <v>4278</v>
      </c>
      <c r="D13" s="41">
        <v>2211</v>
      </c>
      <c r="E13" s="41">
        <v>2067</v>
      </c>
      <c r="F13" s="41">
        <v>3560</v>
      </c>
      <c r="G13" s="41">
        <v>18</v>
      </c>
      <c r="H13" s="41">
        <v>80</v>
      </c>
      <c r="I13" s="41">
        <v>198</v>
      </c>
      <c r="J13" s="41">
        <v>2</v>
      </c>
      <c r="K13" s="41">
        <v>15</v>
      </c>
      <c r="L13" s="41">
        <v>9</v>
      </c>
      <c r="M13" s="41">
        <v>1</v>
      </c>
      <c r="N13" s="41">
        <v>266</v>
      </c>
      <c r="O13" s="219">
        <v>129</v>
      </c>
      <c r="P13" s="68"/>
    </row>
    <row r="14" spans="1:16" s="6" customFormat="1" ht="16.5" customHeight="1">
      <c r="A14" s="221" t="s">
        <v>302</v>
      </c>
      <c r="B14" s="41">
        <v>555</v>
      </c>
      <c r="C14" s="41">
        <v>500</v>
      </c>
      <c r="D14" s="41">
        <v>29</v>
      </c>
      <c r="E14" s="41">
        <v>471</v>
      </c>
      <c r="F14" s="41">
        <v>274</v>
      </c>
      <c r="G14" s="41">
        <v>17</v>
      </c>
      <c r="H14" s="41">
        <v>4</v>
      </c>
      <c r="I14" s="41">
        <v>46</v>
      </c>
      <c r="J14" s="41">
        <v>1</v>
      </c>
      <c r="K14" s="41">
        <v>58</v>
      </c>
      <c r="L14" s="41">
        <v>10</v>
      </c>
      <c r="M14" s="41">
        <v>6</v>
      </c>
      <c r="N14" s="41">
        <v>3</v>
      </c>
      <c r="O14" s="219">
        <v>81</v>
      </c>
      <c r="P14" s="68"/>
    </row>
    <row r="15" spans="1:16" s="6" customFormat="1" ht="33" customHeight="1">
      <c r="A15" s="312" t="s">
        <v>303</v>
      </c>
      <c r="B15" s="41">
        <v>0</v>
      </c>
      <c r="C15" s="41">
        <v>1</v>
      </c>
      <c r="D15" s="41">
        <v>1</v>
      </c>
      <c r="E15" s="41">
        <v>0</v>
      </c>
      <c r="F15" s="41">
        <v>1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68"/>
    </row>
    <row r="16" spans="1:16" s="6" customFormat="1" ht="16.5" customHeight="1">
      <c r="A16" s="221" t="s">
        <v>509</v>
      </c>
      <c r="B16" s="290">
        <v>0</v>
      </c>
      <c r="C16" s="41">
        <v>1</v>
      </c>
      <c r="D16" s="41">
        <v>0</v>
      </c>
      <c r="E16" s="41">
        <v>1</v>
      </c>
      <c r="F16" s="41">
        <v>1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68"/>
    </row>
    <row r="17" spans="1:16" s="6" customFormat="1" ht="16.5" customHeight="1">
      <c r="A17" s="221" t="s">
        <v>304</v>
      </c>
      <c r="B17" s="41">
        <v>134</v>
      </c>
      <c r="C17" s="41">
        <v>119</v>
      </c>
      <c r="D17" s="41">
        <v>15</v>
      </c>
      <c r="E17" s="41">
        <v>104</v>
      </c>
      <c r="F17" s="41">
        <v>1</v>
      </c>
      <c r="G17" s="41">
        <v>0</v>
      </c>
      <c r="H17" s="41">
        <v>0</v>
      </c>
      <c r="I17" s="41">
        <v>0</v>
      </c>
      <c r="J17" s="41">
        <v>10</v>
      </c>
      <c r="K17" s="41">
        <v>0</v>
      </c>
      <c r="L17" s="41">
        <v>106</v>
      </c>
      <c r="M17" s="41">
        <v>0</v>
      </c>
      <c r="N17" s="41">
        <v>1</v>
      </c>
      <c r="O17" s="41">
        <v>1</v>
      </c>
      <c r="P17" s="68"/>
    </row>
    <row r="18" spans="1:16" s="6" customFormat="1" ht="16.5" customHeight="1">
      <c r="A18" s="221" t="s">
        <v>305</v>
      </c>
      <c r="B18" s="41">
        <v>0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68"/>
    </row>
    <row r="19" spans="1:16" s="6" customFormat="1" ht="11.25" customHeight="1">
      <c r="A19" s="35"/>
      <c r="B19" s="29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219"/>
      <c r="P19" s="68"/>
    </row>
    <row r="20" spans="1:16" s="6" customFormat="1" ht="16.5" customHeight="1">
      <c r="A20" s="35" t="s">
        <v>510</v>
      </c>
      <c r="B20" s="41">
        <v>1758</v>
      </c>
      <c r="C20" s="41">
        <v>1854</v>
      </c>
      <c r="D20" s="41">
        <v>642</v>
      </c>
      <c r="E20" s="41">
        <v>1212</v>
      </c>
      <c r="F20" s="41">
        <v>1025</v>
      </c>
      <c r="G20" s="41">
        <v>95</v>
      </c>
      <c r="H20" s="41">
        <v>89</v>
      </c>
      <c r="I20" s="41">
        <v>316</v>
      </c>
      <c r="J20" s="41">
        <v>6</v>
      </c>
      <c r="K20" s="41">
        <v>38</v>
      </c>
      <c r="L20" s="41">
        <v>51</v>
      </c>
      <c r="M20" s="41">
        <v>13</v>
      </c>
      <c r="N20" s="41">
        <v>17</v>
      </c>
      <c r="O20" s="219">
        <v>204</v>
      </c>
      <c r="P20" s="68"/>
    </row>
    <row r="21" spans="1:16" s="6" customFormat="1" ht="16.5" customHeight="1">
      <c r="A21" s="35" t="s">
        <v>511</v>
      </c>
      <c r="B21" s="41">
        <v>768</v>
      </c>
      <c r="C21" s="41">
        <v>585</v>
      </c>
      <c r="D21" s="41">
        <v>329</v>
      </c>
      <c r="E21" s="41">
        <v>256</v>
      </c>
      <c r="F21" s="41">
        <v>391</v>
      </c>
      <c r="G21" s="41">
        <v>0</v>
      </c>
      <c r="H21" s="41">
        <v>18</v>
      </c>
      <c r="I21" s="41">
        <v>25</v>
      </c>
      <c r="J21" s="41">
        <v>0</v>
      </c>
      <c r="K21" s="41">
        <v>36</v>
      </c>
      <c r="L21" s="41">
        <v>0</v>
      </c>
      <c r="M21" s="41">
        <v>0</v>
      </c>
      <c r="N21" s="41">
        <v>61</v>
      </c>
      <c r="O21" s="219">
        <v>54</v>
      </c>
      <c r="P21" s="68"/>
    </row>
    <row r="22" spans="1:16" s="6" customFormat="1" ht="16.5" customHeight="1">
      <c r="A22" s="35" t="s">
        <v>512</v>
      </c>
      <c r="B22" s="41">
        <v>53</v>
      </c>
      <c r="C22" s="41">
        <v>65</v>
      </c>
      <c r="D22" s="41">
        <v>56</v>
      </c>
      <c r="E22" s="41">
        <v>9</v>
      </c>
      <c r="F22" s="41">
        <v>45</v>
      </c>
      <c r="G22" s="41">
        <v>2</v>
      </c>
      <c r="H22" s="41">
        <v>10</v>
      </c>
      <c r="I22" s="41">
        <v>2</v>
      </c>
      <c r="J22" s="41">
        <v>3</v>
      </c>
      <c r="K22" s="41">
        <v>0</v>
      </c>
      <c r="L22" s="41">
        <v>0</v>
      </c>
      <c r="M22" s="41">
        <v>0</v>
      </c>
      <c r="N22" s="41">
        <v>2</v>
      </c>
      <c r="O22" s="219">
        <v>1</v>
      </c>
      <c r="P22" s="38"/>
    </row>
    <row r="23" spans="1:16" s="6" customFormat="1" ht="16.5" customHeight="1">
      <c r="A23" s="35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219"/>
      <c r="P23" s="38"/>
    </row>
    <row r="24" spans="1:16" s="6" customFormat="1" ht="16.5" customHeight="1">
      <c r="A24" s="35" t="s">
        <v>513</v>
      </c>
      <c r="B24" s="290" t="s">
        <v>514</v>
      </c>
      <c r="C24" s="41">
        <f>C25+C26+C27+C28</f>
        <v>3427</v>
      </c>
      <c r="D24" s="41">
        <f t="shared" ref="D24:O24" si="0">D25+D26+D27+D28</f>
        <v>2184</v>
      </c>
      <c r="E24" s="41">
        <f t="shared" si="0"/>
        <v>1243</v>
      </c>
      <c r="F24" s="41">
        <f t="shared" si="0"/>
        <v>878</v>
      </c>
      <c r="G24" s="41">
        <f t="shared" si="0"/>
        <v>177</v>
      </c>
      <c r="H24" s="41">
        <f t="shared" si="0"/>
        <v>1320</v>
      </c>
      <c r="I24" s="41">
        <f t="shared" si="0"/>
        <v>637</v>
      </c>
      <c r="J24" s="41">
        <f t="shared" si="0"/>
        <v>26</v>
      </c>
      <c r="K24" s="41">
        <f t="shared" si="0"/>
        <v>129</v>
      </c>
      <c r="L24" s="41">
        <f t="shared" si="0"/>
        <v>10</v>
      </c>
      <c r="M24" s="41">
        <f t="shared" si="0"/>
        <v>42</v>
      </c>
      <c r="N24" s="41">
        <f t="shared" si="0"/>
        <v>12</v>
      </c>
      <c r="O24" s="219">
        <f t="shared" si="0"/>
        <v>196</v>
      </c>
      <c r="P24" s="38"/>
    </row>
    <row r="25" spans="1:16" s="6" customFormat="1" ht="16.5" customHeight="1">
      <c r="A25" s="35" t="s">
        <v>515</v>
      </c>
      <c r="B25" s="290" t="s">
        <v>516</v>
      </c>
      <c r="C25" s="41">
        <v>92</v>
      </c>
      <c r="D25" s="41">
        <v>42</v>
      </c>
      <c r="E25" s="41">
        <v>50</v>
      </c>
      <c r="F25" s="41">
        <v>37</v>
      </c>
      <c r="G25" s="41">
        <v>3</v>
      </c>
      <c r="H25" s="41">
        <v>16</v>
      </c>
      <c r="I25" s="41">
        <v>9</v>
      </c>
      <c r="J25" s="41">
        <v>0</v>
      </c>
      <c r="K25" s="41">
        <v>22</v>
      </c>
      <c r="L25" s="41">
        <v>0</v>
      </c>
      <c r="M25" s="41">
        <v>3</v>
      </c>
      <c r="N25" s="41">
        <v>1</v>
      </c>
      <c r="O25" s="219">
        <v>1</v>
      </c>
      <c r="P25" s="38"/>
    </row>
    <row r="26" spans="1:16" s="6" customFormat="1" ht="16.5" customHeight="1">
      <c r="A26" s="35" t="s">
        <v>517</v>
      </c>
      <c r="B26" s="290" t="s">
        <v>16</v>
      </c>
      <c r="C26" s="41">
        <v>3301</v>
      </c>
      <c r="D26" s="41">
        <v>2130</v>
      </c>
      <c r="E26" s="41">
        <v>1171</v>
      </c>
      <c r="F26" s="41">
        <v>818</v>
      </c>
      <c r="G26" s="41">
        <v>173</v>
      </c>
      <c r="H26" s="41">
        <v>1304</v>
      </c>
      <c r="I26" s="41">
        <v>625</v>
      </c>
      <c r="J26" s="41">
        <v>26</v>
      </c>
      <c r="K26" s="41">
        <v>105</v>
      </c>
      <c r="L26" s="41">
        <v>10</v>
      </c>
      <c r="M26" s="41">
        <v>39</v>
      </c>
      <c r="N26" s="41">
        <v>10</v>
      </c>
      <c r="O26" s="219">
        <v>191</v>
      </c>
      <c r="P26" s="38"/>
    </row>
    <row r="27" spans="1:16" s="6" customFormat="1" ht="38.25" customHeight="1">
      <c r="A27" s="456" t="s">
        <v>518</v>
      </c>
      <c r="B27" s="290" t="s">
        <v>16</v>
      </c>
      <c r="C27" s="41">
        <v>23</v>
      </c>
      <c r="D27" s="41">
        <v>7</v>
      </c>
      <c r="E27" s="41">
        <v>16</v>
      </c>
      <c r="F27" s="41">
        <v>15</v>
      </c>
      <c r="G27" s="41">
        <v>0</v>
      </c>
      <c r="H27" s="41">
        <v>0</v>
      </c>
      <c r="I27" s="41">
        <v>3</v>
      </c>
      <c r="J27" s="41">
        <v>0</v>
      </c>
      <c r="K27" s="41">
        <v>2</v>
      </c>
      <c r="L27" s="41">
        <v>0</v>
      </c>
      <c r="M27" s="41">
        <v>0</v>
      </c>
      <c r="N27" s="41">
        <v>1</v>
      </c>
      <c r="O27" s="219">
        <v>2</v>
      </c>
      <c r="P27" s="38"/>
    </row>
    <row r="28" spans="1:16" s="6" customFormat="1" ht="16.5" customHeight="1">
      <c r="A28" s="35" t="s">
        <v>519</v>
      </c>
      <c r="B28" s="290" t="s">
        <v>16</v>
      </c>
      <c r="C28" s="41">
        <v>11</v>
      </c>
      <c r="D28" s="41">
        <v>5</v>
      </c>
      <c r="E28" s="41">
        <v>6</v>
      </c>
      <c r="F28" s="41">
        <v>8</v>
      </c>
      <c r="G28" s="41">
        <v>1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219">
        <v>2</v>
      </c>
      <c r="P28" s="68"/>
    </row>
    <row r="29" spans="1:16" s="6" customFormat="1" ht="16.5" customHeight="1">
      <c r="A29" s="35" t="s">
        <v>520</v>
      </c>
      <c r="B29" s="41">
        <v>273</v>
      </c>
      <c r="C29" s="41">
        <v>238</v>
      </c>
      <c r="D29" s="41">
        <v>117</v>
      </c>
      <c r="E29" s="41">
        <v>121</v>
      </c>
      <c r="F29" s="41">
        <v>163</v>
      </c>
      <c r="G29" s="41">
        <v>3</v>
      </c>
      <c r="H29" s="41">
        <v>9</v>
      </c>
      <c r="I29" s="41">
        <v>24</v>
      </c>
      <c r="J29" s="41">
        <v>0</v>
      </c>
      <c r="K29" s="41">
        <v>7</v>
      </c>
      <c r="L29" s="41">
        <v>0</v>
      </c>
      <c r="M29" s="41">
        <v>7</v>
      </c>
      <c r="N29" s="41">
        <v>8</v>
      </c>
      <c r="O29" s="219">
        <v>17</v>
      </c>
      <c r="P29" s="38"/>
    </row>
    <row r="30" spans="1:16" s="6" customFormat="1" ht="16.5" customHeight="1">
      <c r="A30" s="35" t="s">
        <v>306</v>
      </c>
      <c r="B30" s="41">
        <v>1</v>
      </c>
      <c r="C30" s="41">
        <v>2</v>
      </c>
      <c r="D30" s="41">
        <v>2</v>
      </c>
      <c r="E30" s="41">
        <v>0</v>
      </c>
      <c r="F30" s="41">
        <v>2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38"/>
    </row>
    <row r="31" spans="1:16" s="6" customFormat="1" ht="16.5" customHeight="1">
      <c r="A31" s="35"/>
      <c r="B31" s="313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68"/>
    </row>
    <row r="32" spans="1:16" s="6" customFormat="1" ht="16.5" customHeight="1">
      <c r="A32" s="457" t="s">
        <v>521</v>
      </c>
      <c r="B32" s="290" t="s">
        <v>16</v>
      </c>
      <c r="C32" s="41">
        <v>13</v>
      </c>
      <c r="D32" s="41">
        <v>2</v>
      </c>
      <c r="E32" s="41">
        <v>11</v>
      </c>
      <c r="F32" s="41">
        <v>1</v>
      </c>
      <c r="G32" s="41">
        <v>0</v>
      </c>
      <c r="H32" s="41">
        <v>0</v>
      </c>
      <c r="I32" s="41">
        <v>1</v>
      </c>
      <c r="J32" s="41">
        <v>0</v>
      </c>
      <c r="K32" s="41">
        <v>0</v>
      </c>
      <c r="L32" s="41">
        <v>0</v>
      </c>
      <c r="M32" s="41">
        <v>4</v>
      </c>
      <c r="N32" s="41">
        <v>0</v>
      </c>
      <c r="O32" s="37">
        <v>7</v>
      </c>
      <c r="P32" s="68"/>
    </row>
    <row r="33" spans="1:16" s="6" customFormat="1" ht="35.25" customHeight="1">
      <c r="A33" s="458" t="s">
        <v>522</v>
      </c>
      <c r="B33" s="290" t="s">
        <v>16</v>
      </c>
      <c r="C33" s="41">
        <v>15</v>
      </c>
      <c r="D33" s="41">
        <v>6</v>
      </c>
      <c r="E33" s="41">
        <v>9</v>
      </c>
      <c r="F33" s="41">
        <v>13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1</v>
      </c>
      <c r="O33" s="37">
        <v>1</v>
      </c>
      <c r="P33" s="68"/>
    </row>
    <row r="34" spans="1:16" s="6" customFormat="1" ht="20.25" customHeight="1">
      <c r="A34" s="35"/>
      <c r="B34" s="29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37"/>
      <c r="P34" s="68"/>
    </row>
    <row r="35" spans="1:16" s="6" customFormat="1" ht="11.25" customHeight="1">
      <c r="A35" s="31" t="s">
        <v>285</v>
      </c>
      <c r="B35" s="289">
        <v>3395</v>
      </c>
      <c r="C35" s="289">
        <v>3421</v>
      </c>
      <c r="D35" s="289">
        <v>2180</v>
      </c>
      <c r="E35" s="289">
        <v>1241</v>
      </c>
      <c r="F35" s="289">
        <v>869</v>
      </c>
      <c r="G35" s="289">
        <v>176</v>
      </c>
      <c r="H35" s="289">
        <v>1320</v>
      </c>
      <c r="I35" s="289">
        <v>635</v>
      </c>
      <c r="J35" s="289">
        <v>26</v>
      </c>
      <c r="K35" s="289">
        <v>127</v>
      </c>
      <c r="L35" s="289">
        <v>10</v>
      </c>
      <c r="M35" s="289">
        <v>46</v>
      </c>
      <c r="N35" s="289">
        <v>12</v>
      </c>
      <c r="O35" s="33">
        <v>200</v>
      </c>
      <c r="P35" s="68"/>
    </row>
    <row r="36" spans="1:16" s="6" customFormat="1" ht="16.5" customHeight="1">
      <c r="A36" s="35"/>
      <c r="B36" s="29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37"/>
      <c r="P36" s="38"/>
    </row>
    <row r="37" spans="1:16" s="6" customFormat="1" ht="11.25" customHeight="1">
      <c r="A37" s="35" t="s">
        <v>307</v>
      </c>
      <c r="B37" s="41">
        <v>15</v>
      </c>
      <c r="C37" s="41">
        <f>C38+C39</f>
        <v>11</v>
      </c>
      <c r="D37" s="41">
        <f>D38+D39</f>
        <v>8</v>
      </c>
      <c r="E37" s="41">
        <f t="shared" ref="E37:M37" si="1">E38+E39</f>
        <v>3</v>
      </c>
      <c r="F37" s="41">
        <v>2</v>
      </c>
      <c r="G37" s="41">
        <f t="shared" si="1"/>
        <v>1</v>
      </c>
      <c r="H37" s="41">
        <f t="shared" si="1"/>
        <v>0</v>
      </c>
      <c r="I37" s="41">
        <v>2</v>
      </c>
      <c r="J37" s="41">
        <f t="shared" si="1"/>
        <v>6</v>
      </c>
      <c r="K37" s="41">
        <f t="shared" si="1"/>
        <v>0</v>
      </c>
      <c r="L37" s="41">
        <f t="shared" si="1"/>
        <v>0</v>
      </c>
      <c r="M37" s="41">
        <f t="shared" si="1"/>
        <v>0</v>
      </c>
      <c r="N37" s="41">
        <v>0</v>
      </c>
      <c r="O37" s="41">
        <v>0</v>
      </c>
      <c r="P37" s="68"/>
    </row>
    <row r="38" spans="1:16" s="6" customFormat="1" ht="16.5" customHeight="1">
      <c r="A38" s="221" t="s">
        <v>308</v>
      </c>
      <c r="B38" s="41">
        <v>12</v>
      </c>
      <c r="C38" s="41">
        <v>5</v>
      </c>
      <c r="D38" s="41">
        <v>2</v>
      </c>
      <c r="E38" s="41">
        <v>3</v>
      </c>
      <c r="F38" s="41">
        <v>2</v>
      </c>
      <c r="G38" s="41">
        <v>1</v>
      </c>
      <c r="H38" s="41">
        <v>0</v>
      </c>
      <c r="I38" s="41">
        <v>2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68"/>
    </row>
    <row r="39" spans="1:16" s="6" customFormat="1" ht="16.5" customHeight="1">
      <c r="A39" s="221" t="s">
        <v>309</v>
      </c>
      <c r="B39" s="41">
        <v>3</v>
      </c>
      <c r="C39" s="41">
        <v>6</v>
      </c>
      <c r="D39" s="41">
        <v>6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6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68"/>
    </row>
    <row r="40" spans="1:16" s="6" customFormat="1" ht="16.5" customHeight="1">
      <c r="A40" s="35"/>
      <c r="B40" s="290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37"/>
      <c r="P40" s="68"/>
    </row>
    <row r="41" spans="1:16" s="6" customFormat="1" ht="11.25" customHeight="1">
      <c r="A41" s="35" t="s">
        <v>523</v>
      </c>
      <c r="B41" s="41">
        <v>1945</v>
      </c>
      <c r="C41" s="41">
        <f>C42+C43+C44</f>
        <v>1891</v>
      </c>
      <c r="D41" s="41">
        <f t="shared" ref="D41:O41" si="2">D42+D43+D44</f>
        <v>1518</v>
      </c>
      <c r="E41" s="41">
        <f t="shared" si="2"/>
        <v>373</v>
      </c>
      <c r="F41" s="41">
        <f t="shared" si="2"/>
        <v>347</v>
      </c>
      <c r="G41" s="41">
        <f t="shared" si="2"/>
        <v>85</v>
      </c>
      <c r="H41" s="41">
        <f t="shared" si="2"/>
        <v>1099</v>
      </c>
      <c r="I41" s="41">
        <f t="shared" si="2"/>
        <v>234</v>
      </c>
      <c r="J41" s="41">
        <f t="shared" si="2"/>
        <v>4</v>
      </c>
      <c r="K41" s="41">
        <f t="shared" si="2"/>
        <v>26</v>
      </c>
      <c r="L41" s="41">
        <f t="shared" si="2"/>
        <v>0</v>
      </c>
      <c r="M41" s="41">
        <f t="shared" si="2"/>
        <v>13</v>
      </c>
      <c r="N41" s="41">
        <f t="shared" si="2"/>
        <v>4</v>
      </c>
      <c r="O41" s="41">
        <f t="shared" si="2"/>
        <v>79</v>
      </c>
      <c r="P41" s="68"/>
    </row>
    <row r="42" spans="1:16" s="6" customFormat="1" ht="16.5" customHeight="1">
      <c r="A42" s="221" t="s">
        <v>310</v>
      </c>
      <c r="B42" s="41">
        <v>2</v>
      </c>
      <c r="C42" s="41">
        <v>4</v>
      </c>
      <c r="D42" s="41">
        <v>4</v>
      </c>
      <c r="E42" s="41">
        <v>0</v>
      </c>
      <c r="F42" s="41">
        <v>0</v>
      </c>
      <c r="G42" s="41">
        <v>0</v>
      </c>
      <c r="H42" s="41">
        <v>1</v>
      </c>
      <c r="I42" s="41">
        <v>2</v>
      </c>
      <c r="J42" s="41">
        <v>1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68"/>
    </row>
    <row r="43" spans="1:16" s="6" customFormat="1" ht="16.5" customHeight="1">
      <c r="A43" s="221" t="s">
        <v>524</v>
      </c>
      <c r="B43" s="41">
        <v>215</v>
      </c>
      <c r="C43" s="41">
        <v>203</v>
      </c>
      <c r="D43" s="41">
        <v>170</v>
      </c>
      <c r="E43" s="41">
        <v>33</v>
      </c>
      <c r="F43" s="41">
        <v>39</v>
      </c>
      <c r="G43" s="41">
        <v>13</v>
      </c>
      <c r="H43" s="41">
        <v>109</v>
      </c>
      <c r="I43" s="41">
        <v>23</v>
      </c>
      <c r="J43" s="41">
        <v>1</v>
      </c>
      <c r="K43" s="41">
        <v>1</v>
      </c>
      <c r="L43" s="41">
        <v>0</v>
      </c>
      <c r="M43" s="41">
        <v>4</v>
      </c>
      <c r="N43" s="41">
        <v>1</v>
      </c>
      <c r="O43" s="219">
        <v>12</v>
      </c>
      <c r="P43" s="68"/>
    </row>
    <row r="44" spans="1:16" s="6" customFormat="1" ht="16.5" customHeight="1">
      <c r="A44" s="221" t="s">
        <v>311</v>
      </c>
      <c r="B44" s="41">
        <v>1728</v>
      </c>
      <c r="C44" s="41">
        <v>1684</v>
      </c>
      <c r="D44" s="41">
        <v>1344</v>
      </c>
      <c r="E44" s="41">
        <v>340</v>
      </c>
      <c r="F44" s="41">
        <v>308</v>
      </c>
      <c r="G44" s="41">
        <v>72</v>
      </c>
      <c r="H44" s="41">
        <v>989</v>
      </c>
      <c r="I44" s="41">
        <v>209</v>
      </c>
      <c r="J44" s="41">
        <v>2</v>
      </c>
      <c r="K44" s="41">
        <v>25</v>
      </c>
      <c r="L44" s="41">
        <v>0</v>
      </c>
      <c r="M44" s="41">
        <v>9</v>
      </c>
      <c r="N44" s="41">
        <v>3</v>
      </c>
      <c r="O44" s="219">
        <v>67</v>
      </c>
      <c r="P44" s="68"/>
    </row>
    <row r="45" spans="1:16" s="6" customFormat="1" ht="16.5" customHeight="1">
      <c r="A45" s="35"/>
      <c r="B45" s="29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219"/>
      <c r="P45" s="68"/>
    </row>
    <row r="46" spans="1:16" s="6" customFormat="1" ht="11.25" customHeight="1">
      <c r="A46" s="35" t="s">
        <v>312</v>
      </c>
      <c r="B46" s="41">
        <v>1410</v>
      </c>
      <c r="C46" s="41">
        <v>1494</v>
      </c>
      <c r="D46" s="41">
        <v>639</v>
      </c>
      <c r="E46" s="41">
        <v>855</v>
      </c>
      <c r="F46" s="41">
        <v>507</v>
      </c>
      <c r="G46" s="41">
        <v>89</v>
      </c>
      <c r="H46" s="41">
        <v>213</v>
      </c>
      <c r="I46" s="41">
        <v>398</v>
      </c>
      <c r="J46" s="41">
        <v>16</v>
      </c>
      <c r="K46" s="41">
        <v>99</v>
      </c>
      <c r="L46" s="41">
        <v>10</v>
      </c>
      <c r="M46" s="41">
        <v>33</v>
      </c>
      <c r="N46" s="41">
        <v>8</v>
      </c>
      <c r="O46" s="219">
        <v>121</v>
      </c>
      <c r="P46" s="68"/>
    </row>
    <row r="47" spans="1:16" s="6" customFormat="1" ht="16.5" customHeight="1">
      <c r="A47" s="221" t="s">
        <v>525</v>
      </c>
      <c r="B47" s="41">
        <v>36</v>
      </c>
      <c r="C47" s="41">
        <v>40</v>
      </c>
      <c r="D47" s="41">
        <v>26</v>
      </c>
      <c r="E47" s="41">
        <v>14</v>
      </c>
      <c r="F47" s="41">
        <v>11</v>
      </c>
      <c r="G47" s="41">
        <v>2</v>
      </c>
      <c r="H47" s="41">
        <v>13</v>
      </c>
      <c r="I47" s="41">
        <v>9</v>
      </c>
      <c r="J47" s="41">
        <v>0</v>
      </c>
      <c r="K47" s="41">
        <v>2</v>
      </c>
      <c r="L47" s="41">
        <v>0</v>
      </c>
      <c r="M47" s="41">
        <v>0</v>
      </c>
      <c r="N47" s="41">
        <v>0</v>
      </c>
      <c r="O47" s="41">
        <v>3</v>
      </c>
      <c r="P47" s="38"/>
    </row>
    <row r="48" spans="1:16" s="6" customFormat="1" ht="16.5" customHeight="1">
      <c r="A48" s="221" t="s">
        <v>313</v>
      </c>
      <c r="B48" s="41">
        <v>20</v>
      </c>
      <c r="C48" s="41">
        <v>32</v>
      </c>
      <c r="D48" s="41">
        <v>18</v>
      </c>
      <c r="E48" s="41">
        <v>14</v>
      </c>
      <c r="F48" s="41">
        <v>7</v>
      </c>
      <c r="G48" s="41">
        <v>1</v>
      </c>
      <c r="H48" s="41">
        <v>7</v>
      </c>
      <c r="I48" s="41">
        <v>13</v>
      </c>
      <c r="J48" s="41">
        <v>0</v>
      </c>
      <c r="K48" s="41">
        <v>2</v>
      </c>
      <c r="L48" s="41">
        <v>0</v>
      </c>
      <c r="M48" s="41">
        <v>0</v>
      </c>
      <c r="N48" s="41">
        <v>0</v>
      </c>
      <c r="O48" s="219">
        <v>2</v>
      </c>
      <c r="P48" s="38"/>
    </row>
    <row r="49" spans="1:16" s="6" customFormat="1" ht="16.5" customHeight="1">
      <c r="A49" s="221" t="s">
        <v>314</v>
      </c>
      <c r="B49" s="41">
        <v>174</v>
      </c>
      <c r="C49" s="41">
        <v>190</v>
      </c>
      <c r="D49" s="41">
        <v>139</v>
      </c>
      <c r="E49" s="41">
        <v>51</v>
      </c>
      <c r="F49" s="41">
        <v>51</v>
      </c>
      <c r="G49" s="41">
        <v>10</v>
      </c>
      <c r="H49" s="41">
        <v>52</v>
      </c>
      <c r="I49" s="41">
        <v>50</v>
      </c>
      <c r="J49" s="41">
        <v>9</v>
      </c>
      <c r="K49" s="41">
        <v>4</v>
      </c>
      <c r="L49" s="41">
        <v>0</v>
      </c>
      <c r="M49" s="41">
        <v>3</v>
      </c>
      <c r="N49" s="41">
        <v>5</v>
      </c>
      <c r="O49" s="219">
        <v>6</v>
      </c>
      <c r="P49" s="68"/>
    </row>
    <row r="50" spans="1:16" s="6" customFormat="1" ht="16.5" customHeight="1">
      <c r="A50" s="221" t="s">
        <v>315</v>
      </c>
      <c r="B50" s="41">
        <v>258</v>
      </c>
      <c r="C50" s="41">
        <v>282</v>
      </c>
      <c r="D50" s="41">
        <v>97</v>
      </c>
      <c r="E50" s="41">
        <v>185</v>
      </c>
      <c r="F50" s="41">
        <v>84</v>
      </c>
      <c r="G50" s="41">
        <v>24</v>
      </c>
      <c r="H50" s="41">
        <v>32</v>
      </c>
      <c r="I50" s="41">
        <v>87</v>
      </c>
      <c r="J50" s="41">
        <v>0</v>
      </c>
      <c r="K50" s="41">
        <v>22</v>
      </c>
      <c r="L50" s="41">
        <v>0</v>
      </c>
      <c r="M50" s="41">
        <v>1</v>
      </c>
      <c r="N50" s="41">
        <v>2</v>
      </c>
      <c r="O50" s="219">
        <v>30</v>
      </c>
      <c r="P50" s="68"/>
    </row>
    <row r="51" spans="1:16" s="6" customFormat="1" ht="16.5" customHeight="1">
      <c r="A51" s="221" t="s">
        <v>316</v>
      </c>
      <c r="B51" s="41">
        <v>79</v>
      </c>
      <c r="C51" s="41">
        <v>64</v>
      </c>
      <c r="D51" s="41">
        <v>3</v>
      </c>
      <c r="E51" s="41">
        <v>61</v>
      </c>
      <c r="F51" s="41">
        <v>9</v>
      </c>
      <c r="G51" s="41">
        <v>0</v>
      </c>
      <c r="H51" s="41">
        <v>1</v>
      </c>
      <c r="I51" s="41">
        <v>51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3</v>
      </c>
      <c r="P51" s="68"/>
    </row>
    <row r="52" spans="1:16" s="6" customFormat="1" ht="16.5" customHeight="1">
      <c r="A52" s="221" t="s">
        <v>317</v>
      </c>
      <c r="B52" s="41">
        <v>16</v>
      </c>
      <c r="C52" s="41">
        <v>7</v>
      </c>
      <c r="D52" s="41">
        <v>0</v>
      </c>
      <c r="E52" s="41">
        <v>7</v>
      </c>
      <c r="F52" s="41">
        <v>1</v>
      </c>
      <c r="G52" s="41">
        <v>1</v>
      </c>
      <c r="H52" s="41">
        <v>0</v>
      </c>
      <c r="I52" s="41">
        <v>4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1</v>
      </c>
      <c r="P52" s="68"/>
    </row>
    <row r="53" spans="1:16" s="6" customFormat="1" ht="16.5" customHeight="1">
      <c r="A53" s="221" t="s">
        <v>318</v>
      </c>
      <c r="B53" s="41">
        <v>56</v>
      </c>
      <c r="C53" s="41">
        <v>70</v>
      </c>
      <c r="D53" s="41">
        <v>40</v>
      </c>
      <c r="E53" s="41">
        <v>30</v>
      </c>
      <c r="F53" s="41">
        <v>12</v>
      </c>
      <c r="G53" s="41">
        <v>4</v>
      </c>
      <c r="H53" s="41">
        <v>31</v>
      </c>
      <c r="I53" s="41">
        <v>18</v>
      </c>
      <c r="J53" s="41">
        <v>0</v>
      </c>
      <c r="K53" s="41">
        <v>3</v>
      </c>
      <c r="L53" s="41">
        <v>0</v>
      </c>
      <c r="M53" s="41">
        <v>0</v>
      </c>
      <c r="N53" s="41">
        <v>0</v>
      </c>
      <c r="O53" s="41">
        <v>2</v>
      </c>
      <c r="P53" s="68"/>
    </row>
    <row r="54" spans="1:16" s="6" customFormat="1" ht="16.5" customHeight="1">
      <c r="A54" s="221" t="s">
        <v>319</v>
      </c>
      <c r="B54" s="41">
        <v>86</v>
      </c>
      <c r="C54" s="41">
        <v>125</v>
      </c>
      <c r="D54" s="41">
        <v>32</v>
      </c>
      <c r="E54" s="41">
        <v>93</v>
      </c>
      <c r="F54" s="41">
        <v>45</v>
      </c>
      <c r="G54" s="41">
        <v>11</v>
      </c>
      <c r="H54" s="41">
        <v>5</v>
      </c>
      <c r="I54" s="41">
        <v>19</v>
      </c>
      <c r="J54" s="41">
        <v>2</v>
      </c>
      <c r="K54" s="41">
        <v>25</v>
      </c>
      <c r="L54" s="41">
        <v>0</v>
      </c>
      <c r="M54" s="41">
        <v>1</v>
      </c>
      <c r="N54" s="41">
        <v>0</v>
      </c>
      <c r="O54" s="219">
        <v>17</v>
      </c>
      <c r="P54" s="68"/>
    </row>
    <row r="55" spans="1:16" s="6" customFormat="1" ht="16.5" customHeight="1">
      <c r="A55" s="221" t="s">
        <v>320</v>
      </c>
      <c r="B55" s="41">
        <v>100</v>
      </c>
      <c r="C55" s="41">
        <v>106</v>
      </c>
      <c r="D55" s="41">
        <v>18</v>
      </c>
      <c r="E55" s="41">
        <v>88</v>
      </c>
      <c r="F55" s="41">
        <v>60</v>
      </c>
      <c r="G55" s="41">
        <v>6</v>
      </c>
      <c r="H55" s="41">
        <v>2</v>
      </c>
      <c r="I55" s="41">
        <v>19</v>
      </c>
      <c r="J55" s="41">
        <v>1</v>
      </c>
      <c r="K55" s="41">
        <v>4</v>
      </c>
      <c r="L55" s="41">
        <v>0</v>
      </c>
      <c r="M55" s="41">
        <v>2</v>
      </c>
      <c r="N55" s="41">
        <v>0</v>
      </c>
      <c r="O55" s="219">
        <v>12</v>
      </c>
      <c r="P55" s="68"/>
    </row>
    <row r="56" spans="1:16" s="6" customFormat="1" ht="16.5" customHeight="1">
      <c r="A56" s="221" t="s">
        <v>321</v>
      </c>
      <c r="B56" s="41">
        <v>6</v>
      </c>
      <c r="C56" s="41">
        <v>4</v>
      </c>
      <c r="D56" s="41">
        <v>2</v>
      </c>
      <c r="E56" s="41">
        <v>2</v>
      </c>
      <c r="F56" s="41">
        <v>0</v>
      </c>
      <c r="G56" s="41">
        <v>0</v>
      </c>
      <c r="H56" s="41">
        <v>1</v>
      </c>
      <c r="I56" s="41">
        <v>3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68"/>
    </row>
    <row r="57" spans="1:16" s="6" customFormat="1" ht="16.5" customHeight="1">
      <c r="A57" s="221" t="s">
        <v>322</v>
      </c>
      <c r="B57" s="41">
        <v>217</v>
      </c>
      <c r="C57" s="41">
        <v>166</v>
      </c>
      <c r="D57" s="41">
        <v>25</v>
      </c>
      <c r="E57" s="41">
        <v>141</v>
      </c>
      <c r="F57" s="41">
        <v>56</v>
      </c>
      <c r="G57" s="41">
        <v>8</v>
      </c>
      <c r="H57" s="41">
        <v>1</v>
      </c>
      <c r="I57" s="41">
        <v>29</v>
      </c>
      <c r="J57" s="41">
        <v>0</v>
      </c>
      <c r="K57" s="41">
        <v>15</v>
      </c>
      <c r="L57" s="41">
        <v>8</v>
      </c>
      <c r="M57" s="41">
        <v>23</v>
      </c>
      <c r="N57" s="41">
        <v>1</v>
      </c>
      <c r="O57" s="219">
        <v>25</v>
      </c>
      <c r="P57" s="68"/>
    </row>
    <row r="58" spans="1:16" s="6" customFormat="1" ht="16.5" customHeight="1">
      <c r="A58" s="221" t="s">
        <v>323</v>
      </c>
      <c r="B58" s="41">
        <v>64</v>
      </c>
      <c r="C58" s="41">
        <v>76</v>
      </c>
      <c r="D58" s="41">
        <v>19</v>
      </c>
      <c r="E58" s="41">
        <v>57</v>
      </c>
      <c r="F58" s="41">
        <v>7</v>
      </c>
      <c r="G58" s="41">
        <v>8</v>
      </c>
      <c r="H58" s="41">
        <v>4</v>
      </c>
      <c r="I58" s="41">
        <v>37</v>
      </c>
      <c r="J58" s="41">
        <v>0</v>
      </c>
      <c r="K58" s="41">
        <v>13</v>
      </c>
      <c r="L58" s="41">
        <v>0</v>
      </c>
      <c r="M58" s="41">
        <v>0</v>
      </c>
      <c r="N58" s="41">
        <v>0</v>
      </c>
      <c r="O58" s="219">
        <v>7</v>
      </c>
      <c r="P58" s="68"/>
    </row>
    <row r="59" spans="1:16" s="6" customFormat="1" ht="16.5" customHeight="1">
      <c r="A59" s="221" t="s">
        <v>324</v>
      </c>
      <c r="B59" s="41">
        <v>79</v>
      </c>
      <c r="C59" s="41">
        <v>81</v>
      </c>
      <c r="D59" s="41">
        <v>47</v>
      </c>
      <c r="E59" s="41">
        <v>34</v>
      </c>
      <c r="F59" s="41">
        <v>20</v>
      </c>
      <c r="G59" s="41">
        <v>5</v>
      </c>
      <c r="H59" s="41">
        <v>29</v>
      </c>
      <c r="I59" s="41">
        <v>19</v>
      </c>
      <c r="J59" s="41">
        <v>1</v>
      </c>
      <c r="K59" s="41">
        <v>3</v>
      </c>
      <c r="L59" s="41">
        <v>0</v>
      </c>
      <c r="M59" s="41">
        <v>0</v>
      </c>
      <c r="N59" s="41">
        <v>0</v>
      </c>
      <c r="O59" s="41">
        <v>4</v>
      </c>
      <c r="P59" s="68"/>
    </row>
    <row r="60" spans="1:16" s="6" customFormat="1" ht="16.5" customHeight="1">
      <c r="A60" s="221" t="s">
        <v>325</v>
      </c>
      <c r="B60" s="41">
        <v>219</v>
      </c>
      <c r="C60" s="41">
        <v>251</v>
      </c>
      <c r="D60" s="41">
        <v>173</v>
      </c>
      <c r="E60" s="41">
        <v>78</v>
      </c>
      <c r="F60" s="41">
        <v>144</v>
      </c>
      <c r="G60" s="41">
        <v>9</v>
      </c>
      <c r="H60" s="41">
        <v>35</v>
      </c>
      <c r="I60" s="41">
        <v>40</v>
      </c>
      <c r="J60" s="41">
        <v>3</v>
      </c>
      <c r="K60" s="41">
        <v>6</v>
      </c>
      <c r="L60" s="41">
        <v>2</v>
      </c>
      <c r="M60" s="41">
        <v>3</v>
      </c>
      <c r="N60" s="41">
        <v>0</v>
      </c>
      <c r="O60" s="219">
        <v>9</v>
      </c>
      <c r="P60" s="68"/>
    </row>
    <row r="61" spans="1:16" s="6" customFormat="1" ht="16.5" customHeight="1">
      <c r="A61" s="35"/>
      <c r="B61" s="29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68"/>
    </row>
    <row r="62" spans="1:16" s="6" customFormat="1" ht="11.25" customHeight="1">
      <c r="A62" s="35" t="s">
        <v>326</v>
      </c>
      <c r="B62" s="290">
        <v>25</v>
      </c>
      <c r="C62" s="41">
        <v>25</v>
      </c>
      <c r="D62" s="41">
        <v>15</v>
      </c>
      <c r="E62" s="41">
        <v>10</v>
      </c>
      <c r="F62" s="41">
        <v>13</v>
      </c>
      <c r="G62" s="41">
        <v>1</v>
      </c>
      <c r="H62" s="41">
        <v>8</v>
      </c>
      <c r="I62" s="41">
        <v>1</v>
      </c>
      <c r="J62" s="41">
        <v>0</v>
      </c>
      <c r="K62" s="41">
        <v>2</v>
      </c>
      <c r="L62" s="41">
        <v>0</v>
      </c>
      <c r="M62" s="41">
        <v>0</v>
      </c>
      <c r="N62" s="41">
        <v>0</v>
      </c>
      <c r="O62" s="41">
        <v>0</v>
      </c>
      <c r="P62" s="68"/>
    </row>
    <row r="63" spans="1:16" s="6" customFormat="1" ht="16.5" customHeight="1">
      <c r="A63" s="30"/>
      <c r="B63" s="29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219"/>
      <c r="P63" s="68"/>
    </row>
    <row r="64" spans="1:16" s="6" customFormat="1" ht="16.5" customHeight="1">
      <c r="A64" s="31" t="s">
        <v>327</v>
      </c>
      <c r="B64" s="288">
        <v>3395</v>
      </c>
      <c r="C64" s="289">
        <v>3421</v>
      </c>
      <c r="D64" s="289">
        <v>2180</v>
      </c>
      <c r="E64" s="289">
        <v>1241</v>
      </c>
      <c r="F64" s="289">
        <v>869</v>
      </c>
      <c r="G64" s="289">
        <v>176</v>
      </c>
      <c r="H64" s="289">
        <v>1320</v>
      </c>
      <c r="I64" s="289">
        <v>635</v>
      </c>
      <c r="J64" s="289">
        <v>26</v>
      </c>
      <c r="K64" s="289">
        <v>127</v>
      </c>
      <c r="L64" s="289">
        <v>10</v>
      </c>
      <c r="M64" s="289">
        <v>46</v>
      </c>
      <c r="N64" s="289">
        <v>12</v>
      </c>
      <c r="O64" s="220">
        <v>200</v>
      </c>
      <c r="P64" s="68"/>
    </row>
    <row r="65" spans="1:16" s="6" customFormat="1" ht="16.5" customHeight="1">
      <c r="A65" s="30"/>
      <c r="B65" s="290"/>
      <c r="C65" s="41"/>
      <c r="D65" s="41"/>
      <c r="E65" s="41"/>
      <c r="F65" s="314"/>
      <c r="G65" s="41"/>
      <c r="H65" s="41"/>
      <c r="I65" s="41"/>
      <c r="J65" s="41"/>
      <c r="K65" s="41"/>
      <c r="L65" s="41"/>
      <c r="M65" s="41"/>
      <c r="N65" s="41"/>
      <c r="O65" s="219"/>
      <c r="P65" s="68"/>
    </row>
    <row r="66" spans="1:16" s="6" customFormat="1" ht="11.25" customHeight="1">
      <c r="A66" s="39" t="s">
        <v>526</v>
      </c>
      <c r="B66" s="41">
        <v>288</v>
      </c>
      <c r="C66" s="41">
        <v>264</v>
      </c>
      <c r="D66" s="41">
        <v>210</v>
      </c>
      <c r="E66" s="41">
        <v>54</v>
      </c>
      <c r="F66" s="41">
        <v>34</v>
      </c>
      <c r="G66" s="41">
        <v>17</v>
      </c>
      <c r="H66" s="41">
        <v>179</v>
      </c>
      <c r="I66" s="41">
        <v>16</v>
      </c>
      <c r="J66" s="41">
        <v>0</v>
      </c>
      <c r="K66" s="41">
        <v>9</v>
      </c>
      <c r="L66" s="41">
        <v>2</v>
      </c>
      <c r="M66" s="41">
        <v>0</v>
      </c>
      <c r="N66" s="41">
        <v>0</v>
      </c>
      <c r="O66" s="219">
        <v>7</v>
      </c>
      <c r="P66" s="68"/>
    </row>
    <row r="67" spans="1:16" s="6" customFormat="1" ht="16.5" customHeight="1">
      <c r="A67" s="39" t="s">
        <v>328</v>
      </c>
      <c r="B67" s="41">
        <v>431</v>
      </c>
      <c r="C67" s="41">
        <v>430</v>
      </c>
      <c r="D67" s="41">
        <v>55</v>
      </c>
      <c r="E67" s="41">
        <v>375</v>
      </c>
      <c r="F67" s="41">
        <v>80</v>
      </c>
      <c r="G67" s="41">
        <v>12</v>
      </c>
      <c r="H67" s="41">
        <v>14</v>
      </c>
      <c r="I67" s="41">
        <v>276</v>
      </c>
      <c r="J67" s="41">
        <v>0</v>
      </c>
      <c r="K67" s="41">
        <v>12</v>
      </c>
      <c r="L67" s="41">
        <v>0</v>
      </c>
      <c r="M67" s="41">
        <v>0</v>
      </c>
      <c r="N67" s="41">
        <v>2</v>
      </c>
      <c r="O67" s="219">
        <v>34</v>
      </c>
      <c r="P67" s="68"/>
    </row>
    <row r="68" spans="1:16" s="6" customFormat="1" ht="16.5" customHeight="1">
      <c r="A68" s="39" t="s">
        <v>329</v>
      </c>
      <c r="B68" s="41">
        <v>208</v>
      </c>
      <c r="C68" s="41">
        <v>204</v>
      </c>
      <c r="D68" s="41">
        <v>59</v>
      </c>
      <c r="E68" s="41">
        <v>145</v>
      </c>
      <c r="F68" s="41">
        <v>83</v>
      </c>
      <c r="G68" s="41">
        <v>20</v>
      </c>
      <c r="H68" s="41">
        <v>7</v>
      </c>
      <c r="I68" s="41">
        <v>48</v>
      </c>
      <c r="J68" s="41">
        <v>0</v>
      </c>
      <c r="K68" s="41">
        <v>14</v>
      </c>
      <c r="L68" s="41">
        <v>0</v>
      </c>
      <c r="M68" s="41">
        <v>3</v>
      </c>
      <c r="N68" s="41">
        <v>2</v>
      </c>
      <c r="O68" s="219">
        <v>27</v>
      </c>
      <c r="P68" s="68"/>
    </row>
    <row r="69" spans="1:16" s="6" customFormat="1" ht="16.5" customHeight="1">
      <c r="A69" s="39" t="s">
        <v>527</v>
      </c>
      <c r="B69" s="41">
        <v>336</v>
      </c>
      <c r="C69" s="41">
        <v>387</v>
      </c>
      <c r="D69" s="41">
        <v>74</v>
      </c>
      <c r="E69" s="41">
        <v>313</v>
      </c>
      <c r="F69" s="41">
        <v>158</v>
      </c>
      <c r="G69" s="41">
        <v>20</v>
      </c>
      <c r="H69" s="41">
        <v>10</v>
      </c>
      <c r="I69" s="41">
        <v>62</v>
      </c>
      <c r="J69" s="41">
        <v>1</v>
      </c>
      <c r="K69" s="41">
        <v>59</v>
      </c>
      <c r="L69" s="41">
        <v>6</v>
      </c>
      <c r="M69" s="41">
        <v>24</v>
      </c>
      <c r="N69" s="41">
        <v>1</v>
      </c>
      <c r="O69" s="219">
        <v>46</v>
      </c>
      <c r="P69" s="68"/>
    </row>
    <row r="70" spans="1:16" s="6" customFormat="1" ht="16.5" customHeight="1">
      <c r="A70" s="39" t="s">
        <v>330</v>
      </c>
      <c r="B70" s="41">
        <v>149</v>
      </c>
      <c r="C70" s="41">
        <v>188</v>
      </c>
      <c r="D70" s="41">
        <v>138</v>
      </c>
      <c r="E70" s="41">
        <v>50</v>
      </c>
      <c r="F70" s="41">
        <v>108</v>
      </c>
      <c r="G70" s="41">
        <v>9</v>
      </c>
      <c r="H70" s="41">
        <v>15</v>
      </c>
      <c r="I70" s="41">
        <v>26</v>
      </c>
      <c r="J70" s="41">
        <v>5</v>
      </c>
      <c r="K70" s="41">
        <v>8</v>
      </c>
      <c r="L70" s="41">
        <v>2</v>
      </c>
      <c r="M70" s="41">
        <v>3</v>
      </c>
      <c r="N70" s="41">
        <v>0</v>
      </c>
      <c r="O70" s="219">
        <v>12</v>
      </c>
      <c r="P70" s="68"/>
    </row>
    <row r="71" spans="1:16" s="6" customFormat="1" ht="16.5" customHeight="1">
      <c r="A71" s="39" t="s">
        <v>331</v>
      </c>
      <c r="B71" s="41">
        <v>13</v>
      </c>
      <c r="C71" s="41">
        <v>6</v>
      </c>
      <c r="D71" s="41">
        <v>4</v>
      </c>
      <c r="E71" s="41">
        <v>2</v>
      </c>
      <c r="F71" s="41">
        <v>1</v>
      </c>
      <c r="G71" s="41">
        <v>1</v>
      </c>
      <c r="H71" s="41">
        <v>0</v>
      </c>
      <c r="I71" s="41">
        <v>2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2</v>
      </c>
      <c r="P71" s="38"/>
    </row>
    <row r="72" spans="1:16" s="6" customFormat="1" ht="16.5" customHeight="1">
      <c r="A72" s="39" t="s">
        <v>332</v>
      </c>
      <c r="B72" s="41">
        <v>3</v>
      </c>
      <c r="C72" s="41">
        <v>6</v>
      </c>
      <c r="D72" s="41">
        <v>6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6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68"/>
    </row>
    <row r="73" spans="1:16" s="6" customFormat="1" ht="16.5" customHeight="1">
      <c r="A73" s="39" t="s">
        <v>333</v>
      </c>
      <c r="B73" s="41">
        <v>1617</v>
      </c>
      <c r="C73" s="41">
        <v>1555</v>
      </c>
      <c r="D73" s="41">
        <v>1295</v>
      </c>
      <c r="E73" s="41">
        <v>260</v>
      </c>
      <c r="F73" s="41">
        <v>310</v>
      </c>
      <c r="G73" s="41">
        <v>81</v>
      </c>
      <c r="H73" s="41">
        <v>923</v>
      </c>
      <c r="I73" s="41">
        <v>142</v>
      </c>
      <c r="J73" s="41">
        <v>5</v>
      </c>
      <c r="K73" s="41">
        <v>20</v>
      </c>
      <c r="L73" s="41">
        <v>0</v>
      </c>
      <c r="M73" s="41">
        <v>8</v>
      </c>
      <c r="N73" s="41">
        <v>3</v>
      </c>
      <c r="O73" s="219">
        <v>63</v>
      </c>
      <c r="P73" s="68"/>
    </row>
    <row r="74" spans="1:16" s="6" customFormat="1" ht="16.5" customHeight="1">
      <c r="A74" s="39" t="s">
        <v>334</v>
      </c>
      <c r="B74" s="41">
        <v>76</v>
      </c>
      <c r="C74" s="41">
        <v>104</v>
      </c>
      <c r="D74" s="41">
        <v>93</v>
      </c>
      <c r="E74" s="41">
        <v>11</v>
      </c>
      <c r="F74" s="41">
        <v>29</v>
      </c>
      <c r="G74" s="41">
        <v>1</v>
      </c>
      <c r="H74" s="41">
        <v>48</v>
      </c>
      <c r="I74" s="41">
        <v>11</v>
      </c>
      <c r="J74" s="41">
        <v>7</v>
      </c>
      <c r="K74" s="41">
        <v>1</v>
      </c>
      <c r="L74" s="41">
        <v>0</v>
      </c>
      <c r="M74" s="41">
        <v>0</v>
      </c>
      <c r="N74" s="41">
        <v>2</v>
      </c>
      <c r="O74" s="219">
        <v>5</v>
      </c>
      <c r="P74" s="68"/>
    </row>
    <row r="75" spans="1:16" s="6" customFormat="1" ht="16.5" customHeight="1">
      <c r="A75" s="39" t="s">
        <v>335</v>
      </c>
      <c r="B75" s="41">
        <v>110</v>
      </c>
      <c r="C75" s="41">
        <v>127</v>
      </c>
      <c r="D75" s="41">
        <v>121</v>
      </c>
      <c r="E75" s="41">
        <v>6</v>
      </c>
      <c r="F75" s="41">
        <v>30</v>
      </c>
      <c r="G75" s="41">
        <v>9</v>
      </c>
      <c r="H75" s="41">
        <v>63</v>
      </c>
      <c r="I75" s="41">
        <v>16</v>
      </c>
      <c r="J75" s="41">
        <v>1</v>
      </c>
      <c r="K75" s="41">
        <v>0</v>
      </c>
      <c r="L75" s="41">
        <v>0</v>
      </c>
      <c r="M75" s="41">
        <v>4</v>
      </c>
      <c r="N75" s="41">
        <v>1</v>
      </c>
      <c r="O75" s="41">
        <v>3</v>
      </c>
      <c r="P75" s="68"/>
    </row>
    <row r="76" spans="1:16" s="6" customFormat="1" ht="16.5" customHeight="1">
      <c r="A76" s="39" t="s">
        <v>336</v>
      </c>
      <c r="B76" s="41">
        <v>96</v>
      </c>
      <c r="C76" s="41">
        <v>103</v>
      </c>
      <c r="D76" s="41">
        <v>90</v>
      </c>
      <c r="E76" s="41">
        <v>13</v>
      </c>
      <c r="F76" s="41">
        <v>19</v>
      </c>
      <c r="G76" s="41">
        <v>6</v>
      </c>
      <c r="H76" s="41">
        <v>43</v>
      </c>
      <c r="I76" s="41">
        <v>26</v>
      </c>
      <c r="J76" s="41">
        <v>0</v>
      </c>
      <c r="K76" s="41">
        <v>3</v>
      </c>
      <c r="L76" s="41">
        <v>0</v>
      </c>
      <c r="M76" s="41">
        <v>4</v>
      </c>
      <c r="N76" s="41">
        <v>1</v>
      </c>
      <c r="O76" s="219">
        <v>1</v>
      </c>
      <c r="P76" s="68"/>
    </row>
    <row r="77" spans="1:16" s="6" customFormat="1" ht="16.5" customHeight="1">
      <c r="A77" s="310" t="s">
        <v>337</v>
      </c>
      <c r="B77" s="224">
        <v>68</v>
      </c>
      <c r="C77" s="224">
        <v>47</v>
      </c>
      <c r="D77" s="224">
        <v>35</v>
      </c>
      <c r="E77" s="224">
        <v>12</v>
      </c>
      <c r="F77" s="224">
        <v>17</v>
      </c>
      <c r="G77" s="47">
        <v>0</v>
      </c>
      <c r="H77" s="224">
        <v>18</v>
      </c>
      <c r="I77" s="224">
        <v>10</v>
      </c>
      <c r="J77" s="47">
        <v>1</v>
      </c>
      <c r="K77" s="47">
        <v>1</v>
      </c>
      <c r="L77" s="47">
        <v>0</v>
      </c>
      <c r="M77" s="47">
        <v>0</v>
      </c>
      <c r="N77" s="47">
        <v>0</v>
      </c>
      <c r="O77" s="47">
        <v>0</v>
      </c>
      <c r="P77" s="38"/>
    </row>
    <row r="78" spans="1:16" s="6" customFormat="1" ht="16.5" customHeight="1">
      <c r="A78" s="315" t="s">
        <v>338</v>
      </c>
      <c r="B78" s="316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38"/>
    </row>
    <row r="79" spans="1:16" s="6" customFormat="1">
      <c r="A79" s="317"/>
      <c r="B79" s="31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68"/>
    </row>
    <row r="80" spans="1:16">
      <c r="A80" s="53"/>
      <c r="B80" s="31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52"/>
    </row>
    <row r="81" spans="1:16">
      <c r="A81" s="53"/>
      <c r="B81" s="31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52"/>
    </row>
    <row r="82" spans="1:16">
      <c r="A82" s="53"/>
      <c r="B82" s="31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52"/>
    </row>
    <row r="83" spans="1:16">
      <c r="A83" s="53"/>
      <c r="B83" s="31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52"/>
    </row>
    <row r="84" spans="1:16">
      <c r="A84" s="54"/>
      <c r="B84" s="319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52"/>
    </row>
    <row r="85" spans="1:16">
      <c r="A85" s="54"/>
      <c r="B85" s="319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1:16">
      <c r="A86" s="54"/>
      <c r="B86" s="54"/>
    </row>
    <row r="87" spans="1:16">
      <c r="A87" s="54"/>
      <c r="B87" s="54"/>
    </row>
  </sheetData>
  <mergeCells count="2">
    <mergeCell ref="C6:O6"/>
    <mergeCell ref="C7:C8"/>
  </mergeCells>
  <phoneticPr fontId="3"/>
  <pageMargins left="0.70866141732283472" right="0.11811023622047245" top="0.74803149606299213" bottom="0.74803149606299213" header="0.31496062992125984" footer="0.31496062992125984"/>
  <pageSetup paperSize="9" scale="6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2"/>
  <sheetViews>
    <sheetView showGridLines="0" zoomScaleNormal="100" workbookViewId="0">
      <pane xSplit="1" ySplit="7" topLeftCell="B8" activePane="bottomRight" state="frozen"/>
      <selection activeCell="A24" sqref="A24"/>
      <selection pane="topRight" activeCell="A24" sqref="A24"/>
      <selection pane="bottomLeft" activeCell="A24" sqref="A24"/>
      <selection pane="bottomRight" activeCell="J24" sqref="J24"/>
    </sheetView>
  </sheetViews>
  <sheetFormatPr defaultRowHeight="18.75"/>
  <cols>
    <col min="1" max="1" width="35.625" style="13" customWidth="1"/>
    <col min="2" max="10" width="7.25" style="13" customWidth="1"/>
    <col min="11" max="246" width="9" style="13"/>
    <col min="247" max="247" width="35.625" style="13" customWidth="1"/>
    <col min="248" max="256" width="7.25" style="13" customWidth="1"/>
    <col min="257" max="502" width="9" style="13"/>
    <col min="503" max="503" width="35.625" style="13" customWidth="1"/>
    <col min="504" max="512" width="7.25" style="13" customWidth="1"/>
    <col min="513" max="758" width="9" style="13"/>
    <col min="759" max="759" width="35.625" style="13" customWidth="1"/>
    <col min="760" max="768" width="7.25" style="13" customWidth="1"/>
    <col min="769" max="1014" width="9" style="13"/>
    <col min="1015" max="1015" width="35.625" style="13" customWidth="1"/>
    <col min="1016" max="1024" width="7.25" style="13" customWidth="1"/>
    <col min="1025" max="1270" width="9" style="13"/>
    <col min="1271" max="1271" width="35.625" style="13" customWidth="1"/>
    <col min="1272" max="1280" width="7.25" style="13" customWidth="1"/>
    <col min="1281" max="1526" width="9" style="13"/>
    <col min="1527" max="1527" width="35.625" style="13" customWidth="1"/>
    <col min="1528" max="1536" width="7.25" style="13" customWidth="1"/>
    <col min="1537" max="1782" width="9" style="13"/>
    <col min="1783" max="1783" width="35.625" style="13" customWidth="1"/>
    <col min="1784" max="1792" width="7.25" style="13" customWidth="1"/>
    <col min="1793" max="2038" width="9" style="13"/>
    <col min="2039" max="2039" width="35.625" style="13" customWidth="1"/>
    <col min="2040" max="2048" width="7.25" style="13" customWidth="1"/>
    <col min="2049" max="2294" width="9" style="13"/>
    <col min="2295" max="2295" width="35.625" style="13" customWidth="1"/>
    <col min="2296" max="2304" width="7.25" style="13" customWidth="1"/>
    <col min="2305" max="2550" width="9" style="13"/>
    <col min="2551" max="2551" width="35.625" style="13" customWidth="1"/>
    <col min="2552" max="2560" width="7.25" style="13" customWidth="1"/>
    <col min="2561" max="2806" width="9" style="13"/>
    <col min="2807" max="2807" width="35.625" style="13" customWidth="1"/>
    <col min="2808" max="2816" width="7.25" style="13" customWidth="1"/>
    <col min="2817" max="3062" width="9" style="13"/>
    <col min="3063" max="3063" width="35.625" style="13" customWidth="1"/>
    <col min="3064" max="3072" width="7.25" style="13" customWidth="1"/>
    <col min="3073" max="3318" width="9" style="13"/>
    <col min="3319" max="3319" width="35.625" style="13" customWidth="1"/>
    <col min="3320" max="3328" width="7.25" style="13" customWidth="1"/>
    <col min="3329" max="3574" width="9" style="13"/>
    <col min="3575" max="3575" width="35.625" style="13" customWidth="1"/>
    <col min="3576" max="3584" width="7.25" style="13" customWidth="1"/>
    <col min="3585" max="3830" width="9" style="13"/>
    <col min="3831" max="3831" width="35.625" style="13" customWidth="1"/>
    <col min="3832" max="3840" width="7.25" style="13" customWidth="1"/>
    <col min="3841" max="4086" width="9" style="13"/>
    <col min="4087" max="4087" width="35.625" style="13" customWidth="1"/>
    <col min="4088" max="4096" width="7.25" style="13" customWidth="1"/>
    <col min="4097" max="4342" width="9" style="13"/>
    <col min="4343" max="4343" width="35.625" style="13" customWidth="1"/>
    <col min="4344" max="4352" width="7.25" style="13" customWidth="1"/>
    <col min="4353" max="4598" width="9" style="13"/>
    <col min="4599" max="4599" width="35.625" style="13" customWidth="1"/>
    <col min="4600" max="4608" width="7.25" style="13" customWidth="1"/>
    <col min="4609" max="4854" width="9" style="13"/>
    <col min="4855" max="4855" width="35.625" style="13" customWidth="1"/>
    <col min="4856" max="4864" width="7.25" style="13" customWidth="1"/>
    <col min="4865" max="5110" width="9" style="13"/>
    <col min="5111" max="5111" width="35.625" style="13" customWidth="1"/>
    <col min="5112" max="5120" width="7.25" style="13" customWidth="1"/>
    <col min="5121" max="5366" width="9" style="13"/>
    <col min="5367" max="5367" width="35.625" style="13" customWidth="1"/>
    <col min="5368" max="5376" width="7.25" style="13" customWidth="1"/>
    <col min="5377" max="5622" width="9" style="13"/>
    <col min="5623" max="5623" width="35.625" style="13" customWidth="1"/>
    <col min="5624" max="5632" width="7.25" style="13" customWidth="1"/>
    <col min="5633" max="5878" width="9" style="13"/>
    <col min="5879" max="5879" width="35.625" style="13" customWidth="1"/>
    <col min="5880" max="5888" width="7.25" style="13" customWidth="1"/>
    <col min="5889" max="6134" width="9" style="13"/>
    <col min="6135" max="6135" width="35.625" style="13" customWidth="1"/>
    <col min="6136" max="6144" width="7.25" style="13" customWidth="1"/>
    <col min="6145" max="6390" width="9" style="13"/>
    <col min="6391" max="6391" width="35.625" style="13" customWidth="1"/>
    <col min="6392" max="6400" width="7.25" style="13" customWidth="1"/>
    <col min="6401" max="6646" width="9" style="13"/>
    <col min="6647" max="6647" width="35.625" style="13" customWidth="1"/>
    <col min="6648" max="6656" width="7.25" style="13" customWidth="1"/>
    <col min="6657" max="6902" width="9" style="13"/>
    <col min="6903" max="6903" width="35.625" style="13" customWidth="1"/>
    <col min="6904" max="6912" width="7.25" style="13" customWidth="1"/>
    <col min="6913" max="7158" width="9" style="13"/>
    <col min="7159" max="7159" width="35.625" style="13" customWidth="1"/>
    <col min="7160" max="7168" width="7.25" style="13" customWidth="1"/>
    <col min="7169" max="7414" width="9" style="13"/>
    <col min="7415" max="7415" width="35.625" style="13" customWidth="1"/>
    <col min="7416" max="7424" width="7.25" style="13" customWidth="1"/>
    <col min="7425" max="7670" width="9" style="13"/>
    <col min="7671" max="7671" width="35.625" style="13" customWidth="1"/>
    <col min="7672" max="7680" width="7.25" style="13" customWidth="1"/>
    <col min="7681" max="7926" width="9" style="13"/>
    <col min="7927" max="7927" width="35.625" style="13" customWidth="1"/>
    <col min="7928" max="7936" width="7.25" style="13" customWidth="1"/>
    <col min="7937" max="8182" width="9" style="13"/>
    <col min="8183" max="8183" width="35.625" style="13" customWidth="1"/>
    <col min="8184" max="8192" width="7.25" style="13" customWidth="1"/>
    <col min="8193" max="8438" width="9" style="13"/>
    <col min="8439" max="8439" width="35.625" style="13" customWidth="1"/>
    <col min="8440" max="8448" width="7.25" style="13" customWidth="1"/>
    <col min="8449" max="8694" width="9" style="13"/>
    <col min="8695" max="8695" width="35.625" style="13" customWidth="1"/>
    <col min="8696" max="8704" width="7.25" style="13" customWidth="1"/>
    <col min="8705" max="8950" width="9" style="13"/>
    <col min="8951" max="8951" width="35.625" style="13" customWidth="1"/>
    <col min="8952" max="8960" width="7.25" style="13" customWidth="1"/>
    <col min="8961" max="9206" width="9" style="13"/>
    <col min="9207" max="9207" width="35.625" style="13" customWidth="1"/>
    <col min="9208" max="9216" width="7.25" style="13" customWidth="1"/>
    <col min="9217" max="9462" width="9" style="13"/>
    <col min="9463" max="9463" width="35.625" style="13" customWidth="1"/>
    <col min="9464" max="9472" width="7.25" style="13" customWidth="1"/>
    <col min="9473" max="9718" width="9" style="13"/>
    <col min="9719" max="9719" width="35.625" style="13" customWidth="1"/>
    <col min="9720" max="9728" width="7.25" style="13" customWidth="1"/>
    <col min="9729" max="9974" width="9" style="13"/>
    <col min="9975" max="9975" width="35.625" style="13" customWidth="1"/>
    <col min="9976" max="9984" width="7.25" style="13" customWidth="1"/>
    <col min="9985" max="10230" width="9" style="13"/>
    <col min="10231" max="10231" width="35.625" style="13" customWidth="1"/>
    <col min="10232" max="10240" width="7.25" style="13" customWidth="1"/>
    <col min="10241" max="10486" width="9" style="13"/>
    <col min="10487" max="10487" width="35.625" style="13" customWidth="1"/>
    <col min="10488" max="10496" width="7.25" style="13" customWidth="1"/>
    <col min="10497" max="10742" width="9" style="13"/>
    <col min="10743" max="10743" width="35.625" style="13" customWidth="1"/>
    <col min="10744" max="10752" width="7.25" style="13" customWidth="1"/>
    <col min="10753" max="10998" width="9" style="13"/>
    <col min="10999" max="10999" width="35.625" style="13" customWidth="1"/>
    <col min="11000" max="11008" width="7.25" style="13" customWidth="1"/>
    <col min="11009" max="11254" width="9" style="13"/>
    <col min="11255" max="11255" width="35.625" style="13" customWidth="1"/>
    <col min="11256" max="11264" width="7.25" style="13" customWidth="1"/>
    <col min="11265" max="11510" width="9" style="13"/>
    <col min="11511" max="11511" width="35.625" style="13" customWidth="1"/>
    <col min="11512" max="11520" width="7.25" style="13" customWidth="1"/>
    <col min="11521" max="11766" width="9" style="13"/>
    <col min="11767" max="11767" width="35.625" style="13" customWidth="1"/>
    <col min="11768" max="11776" width="7.25" style="13" customWidth="1"/>
    <col min="11777" max="12022" width="9" style="13"/>
    <col min="12023" max="12023" width="35.625" style="13" customWidth="1"/>
    <col min="12024" max="12032" width="7.25" style="13" customWidth="1"/>
    <col min="12033" max="12278" width="9" style="13"/>
    <col min="12279" max="12279" width="35.625" style="13" customWidth="1"/>
    <col min="12280" max="12288" width="7.25" style="13" customWidth="1"/>
    <col min="12289" max="12534" width="9" style="13"/>
    <col min="12535" max="12535" width="35.625" style="13" customWidth="1"/>
    <col min="12536" max="12544" width="7.25" style="13" customWidth="1"/>
    <col min="12545" max="12790" width="9" style="13"/>
    <col min="12791" max="12791" width="35.625" style="13" customWidth="1"/>
    <col min="12792" max="12800" width="7.25" style="13" customWidth="1"/>
    <col min="12801" max="13046" width="9" style="13"/>
    <col min="13047" max="13047" width="35.625" style="13" customWidth="1"/>
    <col min="13048" max="13056" width="7.25" style="13" customWidth="1"/>
    <col min="13057" max="13302" width="9" style="13"/>
    <col min="13303" max="13303" width="35.625" style="13" customWidth="1"/>
    <col min="13304" max="13312" width="7.25" style="13" customWidth="1"/>
    <col min="13313" max="13558" width="9" style="13"/>
    <col min="13559" max="13559" width="35.625" style="13" customWidth="1"/>
    <col min="13560" max="13568" width="7.25" style="13" customWidth="1"/>
    <col min="13569" max="13814" width="9" style="13"/>
    <col min="13815" max="13815" width="35.625" style="13" customWidth="1"/>
    <col min="13816" max="13824" width="7.25" style="13" customWidth="1"/>
    <col min="13825" max="14070" width="9" style="13"/>
    <col min="14071" max="14071" width="35.625" style="13" customWidth="1"/>
    <col min="14072" max="14080" width="7.25" style="13" customWidth="1"/>
    <col min="14081" max="14326" width="9" style="13"/>
    <col min="14327" max="14327" width="35.625" style="13" customWidth="1"/>
    <col min="14328" max="14336" width="7.25" style="13" customWidth="1"/>
    <col min="14337" max="14582" width="9" style="13"/>
    <col min="14583" max="14583" width="35.625" style="13" customWidth="1"/>
    <col min="14584" max="14592" width="7.25" style="13" customWidth="1"/>
    <col min="14593" max="14838" width="9" style="13"/>
    <col min="14839" max="14839" width="35.625" style="13" customWidth="1"/>
    <col min="14840" max="14848" width="7.25" style="13" customWidth="1"/>
    <col min="14849" max="15094" width="9" style="13"/>
    <col min="15095" max="15095" width="35.625" style="13" customWidth="1"/>
    <col min="15096" max="15104" width="7.25" style="13" customWidth="1"/>
    <col min="15105" max="15350" width="9" style="13"/>
    <col min="15351" max="15351" width="35.625" style="13" customWidth="1"/>
    <col min="15352" max="15360" width="7.25" style="13" customWidth="1"/>
    <col min="15361" max="15606" width="9" style="13"/>
    <col min="15607" max="15607" width="35.625" style="13" customWidth="1"/>
    <col min="15608" max="15616" width="7.25" style="13" customWidth="1"/>
    <col min="15617" max="15862" width="9" style="13"/>
    <col min="15863" max="15863" width="35.625" style="13" customWidth="1"/>
    <col min="15864" max="15872" width="7.25" style="13" customWidth="1"/>
    <col min="15873" max="16118" width="9" style="13"/>
    <col min="16119" max="16119" width="35.625" style="13" customWidth="1"/>
    <col min="16120" max="16128" width="7.25" style="13" customWidth="1"/>
    <col min="16129" max="16384" width="9" style="13"/>
  </cols>
  <sheetData>
    <row r="1" spans="1:11">
      <c r="A1" s="11"/>
      <c r="B1" s="228"/>
      <c r="C1" s="11"/>
      <c r="D1" s="11"/>
      <c r="E1" s="11"/>
      <c r="F1" s="11"/>
      <c r="G1" s="11"/>
      <c r="H1" s="11"/>
      <c r="I1" s="11"/>
      <c r="J1" s="11"/>
    </row>
    <row r="2" spans="1:11">
      <c r="A2" s="320"/>
      <c r="B2" s="11"/>
      <c r="C2" s="11"/>
      <c r="D2" s="11"/>
      <c r="E2" s="11"/>
      <c r="F2" s="11"/>
      <c r="G2" s="11"/>
      <c r="H2" s="11"/>
      <c r="I2" s="11"/>
      <c r="J2" s="11"/>
    </row>
    <row r="3" spans="1:11" s="6" customFormat="1">
      <c r="A3" s="126" t="s">
        <v>339</v>
      </c>
      <c r="B3" s="58"/>
      <c r="C3" s="5"/>
      <c r="D3" s="5"/>
      <c r="E3" s="5"/>
      <c r="F3" s="5"/>
      <c r="G3" s="5"/>
      <c r="H3" s="5"/>
      <c r="I3" s="5"/>
      <c r="J3" s="5"/>
    </row>
    <row r="4" spans="1:11" s="6" customFormat="1">
      <c r="A4" s="125" t="s">
        <v>340</v>
      </c>
      <c r="B4" s="58"/>
      <c r="C4" s="5"/>
      <c r="D4" s="5"/>
      <c r="E4" s="5"/>
      <c r="F4" s="5"/>
      <c r="G4" s="5"/>
      <c r="H4" s="5"/>
      <c r="I4" s="5"/>
      <c r="J4" s="5"/>
    </row>
    <row r="5" spans="1:11" s="6" customFormat="1" ht="19.5" thickBot="1">
      <c r="A5" s="5"/>
      <c r="B5" s="5"/>
      <c r="C5" s="5"/>
      <c r="D5" s="5"/>
      <c r="E5" s="5"/>
      <c r="F5" s="5"/>
      <c r="G5" s="5"/>
      <c r="H5" s="5"/>
      <c r="I5" s="5"/>
      <c r="J5" s="5"/>
    </row>
    <row r="6" spans="1:11" s="6" customFormat="1" ht="16.5" customHeight="1" thickTop="1">
      <c r="A6" s="443" t="s">
        <v>277</v>
      </c>
      <c r="B6" s="323"/>
      <c r="C6" s="322" t="s">
        <v>481</v>
      </c>
      <c r="D6" s="323"/>
      <c r="E6" s="321"/>
      <c r="F6" s="322" t="s">
        <v>278</v>
      </c>
      <c r="G6" s="324"/>
      <c r="H6" s="323"/>
      <c r="I6" s="325" t="s">
        <v>528</v>
      </c>
      <c r="J6" s="323"/>
    </row>
    <row r="7" spans="1:11" s="6" customFormat="1" ht="16.5" customHeight="1">
      <c r="A7" s="444"/>
      <c r="B7" s="328" t="s">
        <v>13</v>
      </c>
      <c r="C7" s="327" t="s">
        <v>14</v>
      </c>
      <c r="D7" s="328" t="s">
        <v>15</v>
      </c>
      <c r="E7" s="326" t="s">
        <v>13</v>
      </c>
      <c r="F7" s="327" t="s">
        <v>14</v>
      </c>
      <c r="G7" s="329" t="s">
        <v>15</v>
      </c>
      <c r="H7" s="328" t="s">
        <v>13</v>
      </c>
      <c r="I7" s="327" t="s">
        <v>14</v>
      </c>
      <c r="J7" s="328" t="s">
        <v>15</v>
      </c>
    </row>
    <row r="8" spans="1:11" s="6" customFormat="1" ht="19.5" customHeight="1">
      <c r="A8" s="459" t="s">
        <v>529</v>
      </c>
      <c r="B8" s="331">
        <v>411</v>
      </c>
      <c r="C8" s="331">
        <v>34</v>
      </c>
      <c r="D8" s="331">
        <v>377</v>
      </c>
      <c r="E8" s="331">
        <v>430</v>
      </c>
      <c r="F8" s="331">
        <v>71</v>
      </c>
      <c r="G8" s="331">
        <v>359</v>
      </c>
      <c r="H8" s="332">
        <v>392</v>
      </c>
      <c r="I8" s="333">
        <f>+H8-J8</f>
        <v>44</v>
      </c>
      <c r="J8" s="332">
        <v>348</v>
      </c>
      <c r="K8" s="9"/>
    </row>
    <row r="9" spans="1:11" s="6" customFormat="1" ht="19.5" customHeight="1">
      <c r="A9" s="338" t="s">
        <v>530</v>
      </c>
      <c r="B9" s="334">
        <v>10</v>
      </c>
      <c r="C9" s="334">
        <v>4</v>
      </c>
      <c r="D9" s="334">
        <v>6</v>
      </c>
      <c r="E9" s="334">
        <v>10</v>
      </c>
      <c r="F9" s="334">
        <v>4</v>
      </c>
      <c r="G9" s="334">
        <v>6</v>
      </c>
      <c r="H9" s="335">
        <v>8</v>
      </c>
      <c r="I9" s="336">
        <f>+H9-J9</f>
        <v>2</v>
      </c>
      <c r="J9" s="335">
        <v>6</v>
      </c>
      <c r="K9" s="195"/>
    </row>
    <row r="10" spans="1:11" s="6" customFormat="1" ht="19.5" customHeight="1">
      <c r="A10" s="338" t="s">
        <v>531</v>
      </c>
      <c r="B10" s="334" t="s">
        <v>532</v>
      </c>
      <c r="C10" s="334" t="s">
        <v>516</v>
      </c>
      <c r="D10" s="334" t="s">
        <v>532</v>
      </c>
      <c r="E10" s="334" t="s">
        <v>532</v>
      </c>
      <c r="F10" s="334" t="s">
        <v>516</v>
      </c>
      <c r="G10" s="334" t="s">
        <v>516</v>
      </c>
      <c r="H10" s="336">
        <f>SUM(H11+H13+H14+H15)</f>
        <v>353</v>
      </c>
      <c r="I10" s="336">
        <f>SUM(I11+I13+I14+I15)</f>
        <v>32</v>
      </c>
      <c r="J10" s="336">
        <f>SUM(J11+J13+J14+J15)</f>
        <v>321</v>
      </c>
      <c r="K10" s="195"/>
    </row>
    <row r="11" spans="1:11" s="6" customFormat="1" ht="19.5" customHeight="1">
      <c r="A11" s="338" t="s">
        <v>533</v>
      </c>
      <c r="B11" s="334" t="s">
        <v>532</v>
      </c>
      <c r="C11" s="334" t="s">
        <v>532</v>
      </c>
      <c r="D11" s="334" t="s">
        <v>516</v>
      </c>
      <c r="E11" s="334" t="s">
        <v>516</v>
      </c>
      <c r="F11" s="334" t="s">
        <v>532</v>
      </c>
      <c r="G11" s="334" t="s">
        <v>532</v>
      </c>
      <c r="H11" s="336">
        <v>0</v>
      </c>
      <c r="I11" s="336">
        <f t="shared" ref="I11:I19" si="0">+H11-J11</f>
        <v>0</v>
      </c>
      <c r="J11" s="336">
        <v>0</v>
      </c>
      <c r="K11" s="195"/>
    </row>
    <row r="12" spans="1:11" s="6" customFormat="1" ht="19.5" customHeight="1">
      <c r="A12" s="338" t="s">
        <v>534</v>
      </c>
      <c r="B12" s="336"/>
      <c r="C12" s="336"/>
      <c r="D12" s="336"/>
      <c r="E12" s="336"/>
      <c r="F12" s="336"/>
      <c r="G12" s="336"/>
      <c r="H12" s="336"/>
      <c r="I12" s="336"/>
      <c r="J12" s="336"/>
      <c r="K12" s="195"/>
    </row>
    <row r="13" spans="1:11" s="6" customFormat="1" ht="19.5" customHeight="1">
      <c r="A13" s="338" t="s">
        <v>535</v>
      </c>
      <c r="B13" s="334" t="s">
        <v>16</v>
      </c>
      <c r="C13" s="334" t="s">
        <v>16</v>
      </c>
      <c r="D13" s="334" t="s">
        <v>16</v>
      </c>
      <c r="E13" s="334" t="s">
        <v>16</v>
      </c>
      <c r="F13" s="334" t="s">
        <v>16</v>
      </c>
      <c r="G13" s="334" t="s">
        <v>16</v>
      </c>
      <c r="H13" s="336">
        <v>320</v>
      </c>
      <c r="I13" s="336">
        <f>+H13-J13</f>
        <v>24</v>
      </c>
      <c r="J13" s="336">
        <v>296</v>
      </c>
      <c r="K13" s="195"/>
    </row>
    <row r="14" spans="1:11" s="6" customFormat="1" ht="35.25" customHeight="1">
      <c r="A14" s="460" t="s">
        <v>536</v>
      </c>
      <c r="B14" s="334" t="s">
        <v>16</v>
      </c>
      <c r="C14" s="334" t="s">
        <v>16</v>
      </c>
      <c r="D14" s="334" t="s">
        <v>16</v>
      </c>
      <c r="E14" s="334" t="s">
        <v>16</v>
      </c>
      <c r="F14" s="334" t="s">
        <v>16</v>
      </c>
      <c r="G14" s="334" t="s">
        <v>16</v>
      </c>
      <c r="H14" s="336">
        <v>32</v>
      </c>
      <c r="I14" s="336">
        <f>+H14-J14</f>
        <v>8</v>
      </c>
      <c r="J14" s="336">
        <v>24</v>
      </c>
      <c r="K14" s="195"/>
    </row>
    <row r="15" spans="1:11" s="6" customFormat="1" ht="23.25" customHeight="1">
      <c r="A15" s="461" t="s">
        <v>537</v>
      </c>
      <c r="B15" s="334" t="s">
        <v>16</v>
      </c>
      <c r="C15" s="334" t="s">
        <v>16</v>
      </c>
      <c r="D15" s="334" t="s">
        <v>16</v>
      </c>
      <c r="E15" s="334" t="s">
        <v>16</v>
      </c>
      <c r="F15" s="334" t="s">
        <v>16</v>
      </c>
      <c r="G15" s="334" t="s">
        <v>16</v>
      </c>
      <c r="H15" s="336">
        <v>1</v>
      </c>
      <c r="I15" s="336">
        <f>+H15-J15</f>
        <v>0</v>
      </c>
      <c r="J15" s="336">
        <v>1</v>
      </c>
      <c r="K15" s="195"/>
    </row>
    <row r="16" spans="1:11" s="6" customFormat="1" ht="19.5" customHeight="1">
      <c r="A16" s="338" t="s">
        <v>341</v>
      </c>
      <c r="B16" s="334">
        <v>1</v>
      </c>
      <c r="C16" s="334">
        <v>0</v>
      </c>
      <c r="D16" s="334">
        <v>1</v>
      </c>
      <c r="E16" s="334">
        <v>5</v>
      </c>
      <c r="F16" s="334">
        <v>1</v>
      </c>
      <c r="G16" s="334">
        <v>4</v>
      </c>
      <c r="H16" s="335">
        <v>2</v>
      </c>
      <c r="I16" s="336">
        <f t="shared" si="0"/>
        <v>1</v>
      </c>
      <c r="J16" s="335">
        <v>1</v>
      </c>
      <c r="K16" s="195"/>
    </row>
    <row r="17" spans="1:11" s="6" customFormat="1" ht="19.5" customHeight="1">
      <c r="A17" s="338"/>
      <c r="B17" s="334"/>
      <c r="C17" s="337"/>
      <c r="D17" s="334"/>
      <c r="E17" s="334"/>
      <c r="F17" s="334"/>
      <c r="G17" s="334"/>
      <c r="H17" s="335"/>
      <c r="I17" s="336"/>
      <c r="J17" s="335"/>
      <c r="K17" s="195"/>
    </row>
    <row r="18" spans="1:11" s="6" customFormat="1" ht="19.5" customHeight="1">
      <c r="A18" s="338" t="s">
        <v>342</v>
      </c>
      <c r="B18" s="337">
        <v>21</v>
      </c>
      <c r="C18" s="337">
        <v>4</v>
      </c>
      <c r="D18" s="337">
        <v>17</v>
      </c>
      <c r="E18" s="337">
        <v>30</v>
      </c>
      <c r="F18" s="337">
        <v>14</v>
      </c>
      <c r="G18" s="337">
        <v>16</v>
      </c>
      <c r="H18" s="335">
        <v>29</v>
      </c>
      <c r="I18" s="336">
        <f t="shared" si="0"/>
        <v>9</v>
      </c>
      <c r="J18" s="335">
        <v>20</v>
      </c>
      <c r="K18" s="195"/>
    </row>
    <row r="19" spans="1:11" s="6" customFormat="1" ht="19.5" customHeight="1">
      <c r="A19" s="338" t="s">
        <v>538</v>
      </c>
      <c r="B19" s="334">
        <v>1</v>
      </c>
      <c r="C19" s="334">
        <v>1</v>
      </c>
      <c r="D19" s="334">
        <v>0</v>
      </c>
      <c r="E19" s="334">
        <v>0</v>
      </c>
      <c r="F19" s="334">
        <v>0</v>
      </c>
      <c r="G19" s="334">
        <v>0</v>
      </c>
      <c r="H19" s="336">
        <v>0</v>
      </c>
      <c r="I19" s="336">
        <f t="shared" si="0"/>
        <v>0</v>
      </c>
      <c r="J19" s="335">
        <v>0</v>
      </c>
      <c r="K19" s="195"/>
    </row>
    <row r="20" spans="1:11" s="6" customFormat="1" ht="19.5" customHeight="1">
      <c r="A20" s="338" t="s">
        <v>539</v>
      </c>
      <c r="B20" s="334" t="s">
        <v>16</v>
      </c>
      <c r="C20" s="334" t="s">
        <v>16</v>
      </c>
      <c r="D20" s="334" t="s">
        <v>16</v>
      </c>
      <c r="E20" s="334" t="s">
        <v>16</v>
      </c>
      <c r="F20" s="334" t="s">
        <v>16</v>
      </c>
      <c r="G20" s="334" t="s">
        <v>16</v>
      </c>
      <c r="H20" s="336">
        <v>1</v>
      </c>
      <c r="I20" s="336">
        <f>+H20-J20</f>
        <v>1</v>
      </c>
      <c r="J20" s="335">
        <v>0</v>
      </c>
      <c r="K20" s="195"/>
    </row>
    <row r="21" spans="1:11" s="6" customFormat="1" ht="33.75" customHeight="1">
      <c r="A21" s="462" t="s">
        <v>540</v>
      </c>
      <c r="B21" s="339" t="s">
        <v>16</v>
      </c>
      <c r="C21" s="339" t="s">
        <v>16</v>
      </c>
      <c r="D21" s="339" t="s">
        <v>16</v>
      </c>
      <c r="E21" s="339" t="s">
        <v>16</v>
      </c>
      <c r="F21" s="339" t="s">
        <v>16</v>
      </c>
      <c r="G21" s="339" t="s">
        <v>16</v>
      </c>
      <c r="H21" s="340">
        <v>27</v>
      </c>
      <c r="I21" s="340">
        <f>+H21-J21</f>
        <v>8</v>
      </c>
      <c r="J21" s="340">
        <v>19</v>
      </c>
      <c r="K21" s="195"/>
    </row>
    <row r="22" spans="1:11" s="6" customFormat="1" ht="19.5" customHeight="1">
      <c r="A22" s="341"/>
      <c r="B22" s="341"/>
      <c r="C22" s="341"/>
      <c r="D22" s="341"/>
      <c r="E22" s="341"/>
      <c r="F22" s="341"/>
      <c r="G22" s="341"/>
      <c r="H22" s="341"/>
      <c r="I22" s="341"/>
      <c r="J22" s="341"/>
      <c r="K22" s="195"/>
    </row>
  </sheetData>
  <mergeCells count="1">
    <mergeCell ref="A6:A7"/>
  </mergeCells>
  <phoneticPr fontId="3"/>
  <pageMargins left="0.70866141732283472" right="0.70866141732283472" top="0.74803149606299213" bottom="0.74803149606299213" header="0.27559055118110237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0"/>
  <sheetViews>
    <sheetView showGridLines="0" topLeftCell="A7" zoomScaleNormal="100" workbookViewId="0">
      <selection activeCell="H26" sqref="H26"/>
    </sheetView>
  </sheetViews>
  <sheetFormatPr defaultRowHeight="18.75"/>
  <cols>
    <col min="1" max="1" width="35.625" style="13" customWidth="1"/>
    <col min="2" max="10" width="7.5" style="13" customWidth="1"/>
    <col min="11" max="245" width="9" style="13"/>
    <col min="246" max="246" width="35.625" style="13" customWidth="1"/>
    <col min="247" max="255" width="7.5" style="13" customWidth="1"/>
    <col min="256" max="501" width="9" style="13"/>
    <col min="502" max="502" width="35.625" style="13" customWidth="1"/>
    <col min="503" max="511" width="7.5" style="13" customWidth="1"/>
    <col min="512" max="757" width="9" style="13"/>
    <col min="758" max="758" width="35.625" style="13" customWidth="1"/>
    <col min="759" max="767" width="7.5" style="13" customWidth="1"/>
    <col min="768" max="1013" width="9" style="13"/>
    <col min="1014" max="1014" width="35.625" style="13" customWidth="1"/>
    <col min="1015" max="1023" width="7.5" style="13" customWidth="1"/>
    <col min="1024" max="1269" width="9" style="13"/>
    <col min="1270" max="1270" width="35.625" style="13" customWidth="1"/>
    <col min="1271" max="1279" width="7.5" style="13" customWidth="1"/>
    <col min="1280" max="1525" width="9" style="13"/>
    <col min="1526" max="1526" width="35.625" style="13" customWidth="1"/>
    <col min="1527" max="1535" width="7.5" style="13" customWidth="1"/>
    <col min="1536" max="1781" width="9" style="13"/>
    <col min="1782" max="1782" width="35.625" style="13" customWidth="1"/>
    <col min="1783" max="1791" width="7.5" style="13" customWidth="1"/>
    <col min="1792" max="2037" width="9" style="13"/>
    <col min="2038" max="2038" width="35.625" style="13" customWidth="1"/>
    <col min="2039" max="2047" width="7.5" style="13" customWidth="1"/>
    <col min="2048" max="2293" width="9" style="13"/>
    <col min="2294" max="2294" width="35.625" style="13" customWidth="1"/>
    <col min="2295" max="2303" width="7.5" style="13" customWidth="1"/>
    <col min="2304" max="2549" width="9" style="13"/>
    <col min="2550" max="2550" width="35.625" style="13" customWidth="1"/>
    <col min="2551" max="2559" width="7.5" style="13" customWidth="1"/>
    <col min="2560" max="2805" width="9" style="13"/>
    <col min="2806" max="2806" width="35.625" style="13" customWidth="1"/>
    <col min="2807" max="2815" width="7.5" style="13" customWidth="1"/>
    <col min="2816" max="3061" width="9" style="13"/>
    <col min="3062" max="3062" width="35.625" style="13" customWidth="1"/>
    <col min="3063" max="3071" width="7.5" style="13" customWidth="1"/>
    <col min="3072" max="3317" width="9" style="13"/>
    <col min="3318" max="3318" width="35.625" style="13" customWidth="1"/>
    <col min="3319" max="3327" width="7.5" style="13" customWidth="1"/>
    <col min="3328" max="3573" width="9" style="13"/>
    <col min="3574" max="3574" width="35.625" style="13" customWidth="1"/>
    <col min="3575" max="3583" width="7.5" style="13" customWidth="1"/>
    <col min="3584" max="3829" width="9" style="13"/>
    <col min="3830" max="3830" width="35.625" style="13" customWidth="1"/>
    <col min="3831" max="3839" width="7.5" style="13" customWidth="1"/>
    <col min="3840" max="4085" width="9" style="13"/>
    <col min="4086" max="4086" width="35.625" style="13" customWidth="1"/>
    <col min="4087" max="4095" width="7.5" style="13" customWidth="1"/>
    <col min="4096" max="4341" width="9" style="13"/>
    <col min="4342" max="4342" width="35.625" style="13" customWidth="1"/>
    <col min="4343" max="4351" width="7.5" style="13" customWidth="1"/>
    <col min="4352" max="4597" width="9" style="13"/>
    <col min="4598" max="4598" width="35.625" style="13" customWidth="1"/>
    <col min="4599" max="4607" width="7.5" style="13" customWidth="1"/>
    <col min="4608" max="4853" width="9" style="13"/>
    <col min="4854" max="4854" width="35.625" style="13" customWidth="1"/>
    <col min="4855" max="4863" width="7.5" style="13" customWidth="1"/>
    <col min="4864" max="5109" width="9" style="13"/>
    <col min="5110" max="5110" width="35.625" style="13" customWidth="1"/>
    <col min="5111" max="5119" width="7.5" style="13" customWidth="1"/>
    <col min="5120" max="5365" width="9" style="13"/>
    <col min="5366" max="5366" width="35.625" style="13" customWidth="1"/>
    <col min="5367" max="5375" width="7.5" style="13" customWidth="1"/>
    <col min="5376" max="5621" width="9" style="13"/>
    <col min="5622" max="5622" width="35.625" style="13" customWidth="1"/>
    <col min="5623" max="5631" width="7.5" style="13" customWidth="1"/>
    <col min="5632" max="5877" width="9" style="13"/>
    <col min="5878" max="5878" width="35.625" style="13" customWidth="1"/>
    <col min="5879" max="5887" width="7.5" style="13" customWidth="1"/>
    <col min="5888" max="6133" width="9" style="13"/>
    <col min="6134" max="6134" width="35.625" style="13" customWidth="1"/>
    <col min="6135" max="6143" width="7.5" style="13" customWidth="1"/>
    <col min="6144" max="6389" width="9" style="13"/>
    <col min="6390" max="6390" width="35.625" style="13" customWidth="1"/>
    <col min="6391" max="6399" width="7.5" style="13" customWidth="1"/>
    <col min="6400" max="6645" width="9" style="13"/>
    <col min="6646" max="6646" width="35.625" style="13" customWidth="1"/>
    <col min="6647" max="6655" width="7.5" style="13" customWidth="1"/>
    <col min="6656" max="6901" width="9" style="13"/>
    <col min="6902" max="6902" width="35.625" style="13" customWidth="1"/>
    <col min="6903" max="6911" width="7.5" style="13" customWidth="1"/>
    <col min="6912" max="7157" width="9" style="13"/>
    <col min="7158" max="7158" width="35.625" style="13" customWidth="1"/>
    <col min="7159" max="7167" width="7.5" style="13" customWidth="1"/>
    <col min="7168" max="7413" width="9" style="13"/>
    <col min="7414" max="7414" width="35.625" style="13" customWidth="1"/>
    <col min="7415" max="7423" width="7.5" style="13" customWidth="1"/>
    <col min="7424" max="7669" width="9" style="13"/>
    <col min="7670" max="7670" width="35.625" style="13" customWidth="1"/>
    <col min="7671" max="7679" width="7.5" style="13" customWidth="1"/>
    <col min="7680" max="7925" width="9" style="13"/>
    <col min="7926" max="7926" width="35.625" style="13" customWidth="1"/>
    <col min="7927" max="7935" width="7.5" style="13" customWidth="1"/>
    <col min="7936" max="8181" width="9" style="13"/>
    <col min="8182" max="8182" width="35.625" style="13" customWidth="1"/>
    <col min="8183" max="8191" width="7.5" style="13" customWidth="1"/>
    <col min="8192" max="8437" width="9" style="13"/>
    <col min="8438" max="8438" width="35.625" style="13" customWidth="1"/>
    <col min="8439" max="8447" width="7.5" style="13" customWidth="1"/>
    <col min="8448" max="8693" width="9" style="13"/>
    <col min="8694" max="8694" width="35.625" style="13" customWidth="1"/>
    <col min="8695" max="8703" width="7.5" style="13" customWidth="1"/>
    <col min="8704" max="8949" width="9" style="13"/>
    <col min="8950" max="8950" width="35.625" style="13" customWidth="1"/>
    <col min="8951" max="8959" width="7.5" style="13" customWidth="1"/>
    <col min="8960" max="9205" width="9" style="13"/>
    <col min="9206" max="9206" width="35.625" style="13" customWidth="1"/>
    <col min="9207" max="9215" width="7.5" style="13" customWidth="1"/>
    <col min="9216" max="9461" width="9" style="13"/>
    <col min="9462" max="9462" width="35.625" style="13" customWidth="1"/>
    <col min="9463" max="9471" width="7.5" style="13" customWidth="1"/>
    <col min="9472" max="9717" width="9" style="13"/>
    <col min="9718" max="9718" width="35.625" style="13" customWidth="1"/>
    <col min="9719" max="9727" width="7.5" style="13" customWidth="1"/>
    <col min="9728" max="9973" width="9" style="13"/>
    <col min="9974" max="9974" width="35.625" style="13" customWidth="1"/>
    <col min="9975" max="9983" width="7.5" style="13" customWidth="1"/>
    <col min="9984" max="10229" width="9" style="13"/>
    <col min="10230" max="10230" width="35.625" style="13" customWidth="1"/>
    <col min="10231" max="10239" width="7.5" style="13" customWidth="1"/>
    <col min="10240" max="10485" width="9" style="13"/>
    <col min="10486" max="10486" width="35.625" style="13" customWidth="1"/>
    <col min="10487" max="10495" width="7.5" style="13" customWidth="1"/>
    <col min="10496" max="10741" width="9" style="13"/>
    <col min="10742" max="10742" width="35.625" style="13" customWidth="1"/>
    <col min="10743" max="10751" width="7.5" style="13" customWidth="1"/>
    <col min="10752" max="10997" width="9" style="13"/>
    <col min="10998" max="10998" width="35.625" style="13" customWidth="1"/>
    <col min="10999" max="11007" width="7.5" style="13" customWidth="1"/>
    <col min="11008" max="11253" width="9" style="13"/>
    <col min="11254" max="11254" width="35.625" style="13" customWidth="1"/>
    <col min="11255" max="11263" width="7.5" style="13" customWidth="1"/>
    <col min="11264" max="11509" width="9" style="13"/>
    <col min="11510" max="11510" width="35.625" style="13" customWidth="1"/>
    <col min="11511" max="11519" width="7.5" style="13" customWidth="1"/>
    <col min="11520" max="11765" width="9" style="13"/>
    <col min="11766" max="11766" width="35.625" style="13" customWidth="1"/>
    <col min="11767" max="11775" width="7.5" style="13" customWidth="1"/>
    <col min="11776" max="12021" width="9" style="13"/>
    <col min="12022" max="12022" width="35.625" style="13" customWidth="1"/>
    <col min="12023" max="12031" width="7.5" style="13" customWidth="1"/>
    <col min="12032" max="12277" width="9" style="13"/>
    <col min="12278" max="12278" width="35.625" style="13" customWidth="1"/>
    <col min="12279" max="12287" width="7.5" style="13" customWidth="1"/>
    <col min="12288" max="12533" width="9" style="13"/>
    <col min="12534" max="12534" width="35.625" style="13" customWidth="1"/>
    <col min="12535" max="12543" width="7.5" style="13" customWidth="1"/>
    <col min="12544" max="12789" width="9" style="13"/>
    <col min="12790" max="12790" width="35.625" style="13" customWidth="1"/>
    <col min="12791" max="12799" width="7.5" style="13" customWidth="1"/>
    <col min="12800" max="13045" width="9" style="13"/>
    <col min="13046" max="13046" width="35.625" style="13" customWidth="1"/>
    <col min="13047" max="13055" width="7.5" style="13" customWidth="1"/>
    <col min="13056" max="13301" width="9" style="13"/>
    <col min="13302" max="13302" width="35.625" style="13" customWidth="1"/>
    <col min="13303" max="13311" width="7.5" style="13" customWidth="1"/>
    <col min="13312" max="13557" width="9" style="13"/>
    <col min="13558" max="13558" width="35.625" style="13" customWidth="1"/>
    <col min="13559" max="13567" width="7.5" style="13" customWidth="1"/>
    <col min="13568" max="13813" width="9" style="13"/>
    <col min="13814" max="13814" width="35.625" style="13" customWidth="1"/>
    <col min="13815" max="13823" width="7.5" style="13" customWidth="1"/>
    <col min="13824" max="14069" width="9" style="13"/>
    <col min="14070" max="14070" width="35.625" style="13" customWidth="1"/>
    <col min="14071" max="14079" width="7.5" style="13" customWidth="1"/>
    <col min="14080" max="14325" width="9" style="13"/>
    <col min="14326" max="14326" width="35.625" style="13" customWidth="1"/>
    <col min="14327" max="14335" width="7.5" style="13" customWidth="1"/>
    <col min="14336" max="14581" width="9" style="13"/>
    <col min="14582" max="14582" width="35.625" style="13" customWidth="1"/>
    <col min="14583" max="14591" width="7.5" style="13" customWidth="1"/>
    <col min="14592" max="14837" width="9" style="13"/>
    <col min="14838" max="14838" width="35.625" style="13" customWidth="1"/>
    <col min="14839" max="14847" width="7.5" style="13" customWidth="1"/>
    <col min="14848" max="15093" width="9" style="13"/>
    <col min="15094" max="15094" width="35.625" style="13" customWidth="1"/>
    <col min="15095" max="15103" width="7.5" style="13" customWidth="1"/>
    <col min="15104" max="15349" width="9" style="13"/>
    <col min="15350" max="15350" width="35.625" style="13" customWidth="1"/>
    <col min="15351" max="15359" width="7.5" style="13" customWidth="1"/>
    <col min="15360" max="15605" width="9" style="13"/>
    <col min="15606" max="15606" width="35.625" style="13" customWidth="1"/>
    <col min="15607" max="15615" width="7.5" style="13" customWidth="1"/>
    <col min="15616" max="15861" width="9" style="13"/>
    <col min="15862" max="15862" width="35.625" style="13" customWidth="1"/>
    <col min="15863" max="15871" width="7.5" style="13" customWidth="1"/>
    <col min="15872" max="16117" width="9" style="13"/>
    <col min="16118" max="16118" width="35.625" style="13" customWidth="1"/>
    <col min="16119" max="16127" width="7.5" style="13" customWidth="1"/>
    <col min="16128" max="16384" width="9" style="13"/>
  </cols>
  <sheetData>
    <row r="1" spans="1:12">
      <c r="A1" s="50"/>
      <c r="B1" s="342"/>
      <c r="C1" s="50"/>
      <c r="D1" s="50"/>
      <c r="E1" s="50"/>
      <c r="F1" s="50"/>
      <c r="G1" s="50"/>
      <c r="H1" s="50"/>
      <c r="I1" s="50"/>
      <c r="J1" s="50"/>
    </row>
    <row r="2" spans="1:12">
      <c r="A2" s="320"/>
      <c r="B2" s="11"/>
      <c r="C2" s="11"/>
      <c r="D2" s="11"/>
      <c r="E2" s="11"/>
      <c r="F2" s="11"/>
      <c r="G2" s="11"/>
      <c r="H2" s="11"/>
      <c r="I2" s="11"/>
      <c r="J2" s="11"/>
    </row>
    <row r="3" spans="1:12" s="6" customFormat="1">
      <c r="A3" s="126" t="s">
        <v>343</v>
      </c>
      <c r="B3" s="58"/>
      <c r="C3" s="5"/>
      <c r="D3" s="5"/>
      <c r="E3" s="5"/>
      <c r="F3" s="5"/>
      <c r="G3" s="5"/>
      <c r="H3" s="5"/>
      <c r="I3" s="5"/>
      <c r="J3" s="5"/>
    </row>
    <row r="4" spans="1:12" s="6" customFormat="1">
      <c r="A4" s="125" t="s">
        <v>344</v>
      </c>
      <c r="B4" s="58"/>
      <c r="C4" s="5"/>
      <c r="D4" s="5"/>
      <c r="E4" s="5"/>
      <c r="F4" s="5"/>
      <c r="G4" s="5"/>
      <c r="H4" s="5"/>
      <c r="I4" s="5"/>
      <c r="J4" s="5"/>
    </row>
    <row r="5" spans="1:12" s="6" customFormat="1">
      <c r="A5" s="125" t="s">
        <v>345</v>
      </c>
      <c r="B5" s="5"/>
      <c r="C5" s="5"/>
      <c r="D5" s="5"/>
      <c r="E5" s="5"/>
      <c r="F5" s="5"/>
      <c r="G5" s="5"/>
      <c r="H5" s="5"/>
      <c r="I5" s="5"/>
      <c r="J5" s="5"/>
    </row>
    <row r="6" spans="1:12" s="6" customFormat="1" ht="19.5" thickBot="1">
      <c r="A6" s="125"/>
      <c r="B6" s="5"/>
      <c r="C6" s="5"/>
      <c r="D6" s="5"/>
      <c r="E6" s="5"/>
      <c r="F6" s="5"/>
      <c r="G6" s="5"/>
      <c r="H6" s="5"/>
      <c r="I6" s="5"/>
      <c r="J6" s="5"/>
    </row>
    <row r="7" spans="1:12" s="6" customFormat="1" ht="19.5" customHeight="1" thickTop="1">
      <c r="A7" s="445" t="s">
        <v>277</v>
      </c>
      <c r="B7" s="343"/>
      <c r="C7" s="344" t="s">
        <v>541</v>
      </c>
      <c r="D7" s="345"/>
      <c r="E7" s="343"/>
      <c r="F7" s="344" t="s">
        <v>542</v>
      </c>
      <c r="G7" s="346"/>
      <c r="H7" s="345"/>
      <c r="I7" s="347" t="s">
        <v>543</v>
      </c>
      <c r="J7" s="345"/>
    </row>
    <row r="8" spans="1:12" s="6" customFormat="1" ht="19.5" customHeight="1">
      <c r="A8" s="446"/>
      <c r="B8" s="348" t="s">
        <v>13</v>
      </c>
      <c r="C8" s="349" t="s">
        <v>14</v>
      </c>
      <c r="D8" s="350" t="s">
        <v>15</v>
      </c>
      <c r="E8" s="348" t="s">
        <v>13</v>
      </c>
      <c r="F8" s="349" t="s">
        <v>14</v>
      </c>
      <c r="G8" s="351" t="s">
        <v>15</v>
      </c>
      <c r="H8" s="350" t="s">
        <v>13</v>
      </c>
      <c r="I8" s="349" t="s">
        <v>14</v>
      </c>
      <c r="J8" s="350" t="s">
        <v>15</v>
      </c>
    </row>
    <row r="9" spans="1:12" s="6" customFormat="1" ht="19.5" customHeight="1">
      <c r="A9" s="463" t="s">
        <v>529</v>
      </c>
      <c r="B9" s="352">
        <v>3700</v>
      </c>
      <c r="C9" s="353">
        <v>2028</v>
      </c>
      <c r="D9" s="353">
        <v>1672</v>
      </c>
      <c r="E9" s="353">
        <v>3985</v>
      </c>
      <c r="F9" s="353">
        <v>2200</v>
      </c>
      <c r="G9" s="353">
        <v>1785</v>
      </c>
      <c r="H9" s="353">
        <v>3999</v>
      </c>
      <c r="I9" s="353">
        <v>2227</v>
      </c>
      <c r="J9" s="353">
        <f>+H9-I9</f>
        <v>1772</v>
      </c>
      <c r="K9" s="9"/>
    </row>
    <row r="10" spans="1:12" s="6" customFormat="1" ht="19.5" customHeight="1">
      <c r="A10" s="357" t="s">
        <v>544</v>
      </c>
      <c r="B10" s="355">
        <v>537</v>
      </c>
      <c r="C10" s="356">
        <v>436</v>
      </c>
      <c r="D10" s="356">
        <v>101</v>
      </c>
      <c r="E10" s="356">
        <v>530</v>
      </c>
      <c r="F10" s="356">
        <v>429</v>
      </c>
      <c r="G10" s="356">
        <v>101</v>
      </c>
      <c r="H10" s="356">
        <v>527</v>
      </c>
      <c r="I10" s="356">
        <v>419</v>
      </c>
      <c r="J10" s="356">
        <f t="shared" ref="J10:J21" si="0">+H10-I10</f>
        <v>108</v>
      </c>
      <c r="K10" s="9"/>
    </row>
    <row r="11" spans="1:12" s="6" customFormat="1" ht="19.5" customHeight="1">
      <c r="A11" s="357" t="s">
        <v>545</v>
      </c>
      <c r="B11" s="358" t="s">
        <v>546</v>
      </c>
      <c r="C11" s="359" t="s">
        <v>516</v>
      </c>
      <c r="D11" s="359" t="s">
        <v>546</v>
      </c>
      <c r="E11" s="359" t="s">
        <v>516</v>
      </c>
      <c r="F11" s="359" t="s">
        <v>516</v>
      </c>
      <c r="G11" s="359" t="s">
        <v>516</v>
      </c>
      <c r="H11" s="356">
        <f>H12+H14+H15+H16+H19</f>
        <v>2976</v>
      </c>
      <c r="I11" s="356">
        <f>I12+I14+I15+I16+I19</f>
        <v>1500</v>
      </c>
      <c r="J11" s="356">
        <f>J12+J14+J15+J16+J19</f>
        <v>1476</v>
      </c>
      <c r="K11" s="9"/>
    </row>
    <row r="12" spans="1:12" s="6" customFormat="1" ht="19.5" customHeight="1">
      <c r="A12" s="357" t="s">
        <v>547</v>
      </c>
      <c r="B12" s="358" t="s">
        <v>516</v>
      </c>
      <c r="C12" s="359" t="s">
        <v>516</v>
      </c>
      <c r="D12" s="359" t="s">
        <v>548</v>
      </c>
      <c r="E12" s="359" t="s">
        <v>516</v>
      </c>
      <c r="F12" s="359" t="s">
        <v>546</v>
      </c>
      <c r="G12" s="359" t="s">
        <v>516</v>
      </c>
      <c r="H12" s="356">
        <v>7</v>
      </c>
      <c r="I12" s="356">
        <v>6</v>
      </c>
      <c r="J12" s="356">
        <f t="shared" si="0"/>
        <v>1</v>
      </c>
      <c r="K12" s="9"/>
      <c r="L12" s="166"/>
    </row>
    <row r="13" spans="1:12" s="6" customFormat="1" ht="19.5" customHeight="1">
      <c r="A13" s="357" t="s">
        <v>549</v>
      </c>
      <c r="B13" s="355"/>
      <c r="C13" s="356"/>
      <c r="D13" s="356"/>
      <c r="E13" s="356"/>
      <c r="F13" s="356"/>
      <c r="G13" s="356"/>
      <c r="H13" s="356"/>
      <c r="I13" s="356"/>
      <c r="J13" s="356"/>
      <c r="K13" s="9"/>
      <c r="L13" s="166"/>
    </row>
    <row r="14" spans="1:12" s="6" customFormat="1" ht="19.5" customHeight="1">
      <c r="A14" s="357" t="s">
        <v>550</v>
      </c>
      <c r="B14" s="358" t="s">
        <v>516</v>
      </c>
      <c r="C14" s="359" t="s">
        <v>516</v>
      </c>
      <c r="D14" s="359" t="s">
        <v>516</v>
      </c>
      <c r="E14" s="359" t="s">
        <v>546</v>
      </c>
      <c r="F14" s="359" t="s">
        <v>548</v>
      </c>
      <c r="G14" s="359" t="s">
        <v>516</v>
      </c>
      <c r="H14" s="356">
        <v>2842</v>
      </c>
      <c r="I14" s="356">
        <v>1424</v>
      </c>
      <c r="J14" s="356">
        <f>+H14-I14</f>
        <v>1418</v>
      </c>
      <c r="K14" s="9"/>
      <c r="L14" s="166"/>
    </row>
    <row r="15" spans="1:12" s="6" customFormat="1" ht="28.5" customHeight="1">
      <c r="A15" s="464" t="s">
        <v>551</v>
      </c>
      <c r="B15" s="358" t="s">
        <v>516</v>
      </c>
      <c r="C15" s="359" t="s">
        <v>516</v>
      </c>
      <c r="D15" s="359" t="s">
        <v>516</v>
      </c>
      <c r="E15" s="359" t="s">
        <v>516</v>
      </c>
      <c r="F15" s="359" t="s">
        <v>516</v>
      </c>
      <c r="G15" s="359" t="s">
        <v>546</v>
      </c>
      <c r="H15" s="356">
        <v>122</v>
      </c>
      <c r="I15" s="356">
        <v>66</v>
      </c>
      <c r="J15" s="356">
        <f>+H15-I15</f>
        <v>56</v>
      </c>
      <c r="K15" s="9"/>
      <c r="L15" s="166"/>
    </row>
    <row r="16" spans="1:12" s="6" customFormat="1" ht="19.5" customHeight="1">
      <c r="A16" s="357" t="s">
        <v>552</v>
      </c>
      <c r="B16" s="358" t="s">
        <v>516</v>
      </c>
      <c r="C16" s="359" t="s">
        <v>516</v>
      </c>
      <c r="D16" s="359" t="s">
        <v>516</v>
      </c>
      <c r="E16" s="359" t="s">
        <v>516</v>
      </c>
      <c r="F16" s="359" t="s">
        <v>516</v>
      </c>
      <c r="G16" s="359" t="s">
        <v>548</v>
      </c>
      <c r="H16" s="356">
        <v>5</v>
      </c>
      <c r="I16" s="356">
        <v>4</v>
      </c>
      <c r="J16" s="356">
        <v>1</v>
      </c>
      <c r="K16" s="9"/>
      <c r="L16" s="166"/>
    </row>
    <row r="17" spans="1:11" s="6" customFormat="1" ht="19.5" customHeight="1">
      <c r="A17" s="357" t="s">
        <v>346</v>
      </c>
      <c r="B17" s="355">
        <v>112</v>
      </c>
      <c r="C17" s="356">
        <v>69</v>
      </c>
      <c r="D17" s="356">
        <v>43</v>
      </c>
      <c r="E17" s="356">
        <v>101</v>
      </c>
      <c r="F17" s="356">
        <v>61</v>
      </c>
      <c r="G17" s="356">
        <v>40</v>
      </c>
      <c r="H17" s="356">
        <v>112</v>
      </c>
      <c r="I17" s="356">
        <v>72</v>
      </c>
      <c r="J17" s="356">
        <f t="shared" si="0"/>
        <v>40</v>
      </c>
      <c r="K17" s="9"/>
    </row>
    <row r="18" spans="1:11" s="6" customFormat="1" ht="19.5" customHeight="1">
      <c r="A18" s="357" t="s">
        <v>347</v>
      </c>
      <c r="B18" s="355">
        <v>20</v>
      </c>
      <c r="C18" s="356">
        <v>15</v>
      </c>
      <c r="D18" s="356">
        <v>5</v>
      </c>
      <c r="E18" s="356">
        <v>20</v>
      </c>
      <c r="F18" s="356">
        <v>11</v>
      </c>
      <c r="G18" s="356">
        <v>9</v>
      </c>
      <c r="H18" s="356">
        <v>22</v>
      </c>
      <c r="I18" s="356">
        <v>12</v>
      </c>
      <c r="J18" s="356">
        <f t="shared" si="0"/>
        <v>10</v>
      </c>
      <c r="K18" s="9"/>
    </row>
    <row r="19" spans="1:11" s="6" customFormat="1" ht="19.5" customHeight="1">
      <c r="A19" s="357"/>
      <c r="B19" s="355"/>
      <c r="C19" s="356"/>
      <c r="D19" s="356"/>
      <c r="E19" s="356"/>
      <c r="F19" s="356"/>
      <c r="G19" s="356"/>
      <c r="H19" s="356"/>
      <c r="I19" s="356"/>
      <c r="J19" s="356"/>
      <c r="K19" s="9"/>
    </row>
    <row r="20" spans="1:11" s="6" customFormat="1" ht="19.5" customHeight="1">
      <c r="A20" s="357" t="s">
        <v>342</v>
      </c>
      <c r="B20" s="355">
        <v>268</v>
      </c>
      <c r="C20" s="356">
        <v>170</v>
      </c>
      <c r="D20" s="356">
        <v>98</v>
      </c>
      <c r="E20" s="356">
        <v>342</v>
      </c>
      <c r="F20" s="356">
        <v>197</v>
      </c>
      <c r="G20" s="356">
        <v>145</v>
      </c>
      <c r="H20" s="356">
        <v>353</v>
      </c>
      <c r="I20" s="356">
        <v>219</v>
      </c>
      <c r="J20" s="356">
        <f t="shared" si="0"/>
        <v>134</v>
      </c>
      <c r="K20" s="9"/>
    </row>
    <row r="21" spans="1:11" s="6" customFormat="1" ht="19.5" customHeight="1">
      <c r="A21" s="357" t="s">
        <v>538</v>
      </c>
      <c r="B21" s="358">
        <v>15</v>
      </c>
      <c r="C21" s="359">
        <v>12</v>
      </c>
      <c r="D21" s="359">
        <v>3</v>
      </c>
      <c r="E21" s="359">
        <v>15</v>
      </c>
      <c r="F21" s="359">
        <v>8</v>
      </c>
      <c r="G21" s="359">
        <v>7</v>
      </c>
      <c r="H21" s="359">
        <v>9</v>
      </c>
      <c r="I21" s="359">
        <v>5</v>
      </c>
      <c r="J21" s="356">
        <f t="shared" si="0"/>
        <v>4</v>
      </c>
      <c r="K21" s="9"/>
    </row>
    <row r="22" spans="1:11" s="6" customFormat="1" ht="19.5" customHeight="1">
      <c r="A22" s="357" t="s">
        <v>539</v>
      </c>
      <c r="B22" s="358" t="s">
        <v>16</v>
      </c>
      <c r="C22" s="359" t="s">
        <v>16</v>
      </c>
      <c r="D22" s="359" t="s">
        <v>16</v>
      </c>
      <c r="E22" s="359" t="s">
        <v>16</v>
      </c>
      <c r="F22" s="359" t="s">
        <v>16</v>
      </c>
      <c r="G22" s="359" t="s">
        <v>16</v>
      </c>
      <c r="H22" s="359">
        <v>0</v>
      </c>
      <c r="I22" s="359">
        <v>0</v>
      </c>
      <c r="J22" s="356">
        <f>+H22-I22</f>
        <v>0</v>
      </c>
      <c r="K22" s="9"/>
    </row>
    <row r="23" spans="1:11" s="6" customFormat="1" ht="27" customHeight="1">
      <c r="A23" s="465" t="s">
        <v>553</v>
      </c>
      <c r="B23" s="360" t="s">
        <v>16</v>
      </c>
      <c r="C23" s="361" t="s">
        <v>16</v>
      </c>
      <c r="D23" s="361" t="s">
        <v>16</v>
      </c>
      <c r="E23" s="361" t="s">
        <v>16</v>
      </c>
      <c r="F23" s="361" t="s">
        <v>16</v>
      </c>
      <c r="G23" s="361" t="s">
        <v>16</v>
      </c>
      <c r="H23" s="362">
        <v>105</v>
      </c>
      <c r="I23" s="362">
        <v>60</v>
      </c>
      <c r="J23" s="363">
        <f>+H23-I23</f>
        <v>45</v>
      </c>
      <c r="K23" s="9"/>
    </row>
    <row r="24" spans="1:11" s="6" customFormat="1" ht="19.5" customHeight="1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9"/>
    </row>
    <row r="25" spans="1:11" s="6" customFormat="1" ht="19.5" customHeight="1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9"/>
    </row>
    <row r="26" spans="1:11"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>
      <c r="K29" s="14"/>
    </row>
    <row r="30" spans="1:11">
      <c r="C30" s="167"/>
      <c r="K30" s="14"/>
    </row>
  </sheetData>
  <mergeCells count="1">
    <mergeCell ref="A7:A8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topLeftCell="A4" zoomScaleNormal="100" workbookViewId="0">
      <selection activeCell="E18" sqref="E18"/>
    </sheetView>
  </sheetViews>
  <sheetFormatPr defaultRowHeight="18.75"/>
  <cols>
    <col min="1" max="1" width="23.375" style="13" customWidth="1"/>
    <col min="2" max="246" width="9" style="13"/>
    <col min="247" max="247" width="23.375" style="13" customWidth="1"/>
    <col min="248" max="502" width="9" style="13"/>
    <col min="503" max="503" width="23.375" style="13" customWidth="1"/>
    <col min="504" max="758" width="9" style="13"/>
    <col min="759" max="759" width="23.375" style="13" customWidth="1"/>
    <col min="760" max="1014" width="9" style="13"/>
    <col min="1015" max="1015" width="23.375" style="13" customWidth="1"/>
    <col min="1016" max="1270" width="9" style="13"/>
    <col min="1271" max="1271" width="23.375" style="13" customWidth="1"/>
    <col min="1272" max="1526" width="9" style="13"/>
    <col min="1527" max="1527" width="23.375" style="13" customWidth="1"/>
    <col min="1528" max="1782" width="9" style="13"/>
    <col min="1783" max="1783" width="23.375" style="13" customWidth="1"/>
    <col min="1784" max="2038" width="9" style="13"/>
    <col min="2039" max="2039" width="23.375" style="13" customWidth="1"/>
    <col min="2040" max="2294" width="9" style="13"/>
    <col min="2295" max="2295" width="23.375" style="13" customWidth="1"/>
    <col min="2296" max="2550" width="9" style="13"/>
    <col min="2551" max="2551" width="23.375" style="13" customWidth="1"/>
    <col min="2552" max="2806" width="9" style="13"/>
    <col min="2807" max="2807" width="23.375" style="13" customWidth="1"/>
    <col min="2808" max="3062" width="9" style="13"/>
    <col min="3063" max="3063" width="23.375" style="13" customWidth="1"/>
    <col min="3064" max="3318" width="9" style="13"/>
    <col min="3319" max="3319" width="23.375" style="13" customWidth="1"/>
    <col min="3320" max="3574" width="9" style="13"/>
    <col min="3575" max="3575" width="23.375" style="13" customWidth="1"/>
    <col min="3576" max="3830" width="9" style="13"/>
    <col min="3831" max="3831" width="23.375" style="13" customWidth="1"/>
    <col min="3832" max="4086" width="9" style="13"/>
    <col min="4087" max="4087" width="23.375" style="13" customWidth="1"/>
    <col min="4088" max="4342" width="9" style="13"/>
    <col min="4343" max="4343" width="23.375" style="13" customWidth="1"/>
    <col min="4344" max="4598" width="9" style="13"/>
    <col min="4599" max="4599" width="23.375" style="13" customWidth="1"/>
    <col min="4600" max="4854" width="9" style="13"/>
    <col min="4855" max="4855" width="23.375" style="13" customWidth="1"/>
    <col min="4856" max="5110" width="9" style="13"/>
    <col min="5111" max="5111" width="23.375" style="13" customWidth="1"/>
    <col min="5112" max="5366" width="9" style="13"/>
    <col min="5367" max="5367" width="23.375" style="13" customWidth="1"/>
    <col min="5368" max="5622" width="9" style="13"/>
    <col min="5623" max="5623" width="23.375" style="13" customWidth="1"/>
    <col min="5624" max="5878" width="9" style="13"/>
    <col min="5879" max="5879" width="23.375" style="13" customWidth="1"/>
    <col min="5880" max="6134" width="9" style="13"/>
    <col min="6135" max="6135" width="23.375" style="13" customWidth="1"/>
    <col min="6136" max="6390" width="9" style="13"/>
    <col min="6391" max="6391" width="23.375" style="13" customWidth="1"/>
    <col min="6392" max="6646" width="9" style="13"/>
    <col min="6647" max="6647" width="23.375" style="13" customWidth="1"/>
    <col min="6648" max="6902" width="9" style="13"/>
    <col min="6903" max="6903" width="23.375" style="13" customWidth="1"/>
    <col min="6904" max="7158" width="9" style="13"/>
    <col min="7159" max="7159" width="23.375" style="13" customWidth="1"/>
    <col min="7160" max="7414" width="9" style="13"/>
    <col min="7415" max="7415" width="23.375" style="13" customWidth="1"/>
    <col min="7416" max="7670" width="9" style="13"/>
    <col min="7671" max="7671" width="23.375" style="13" customWidth="1"/>
    <col min="7672" max="7926" width="9" style="13"/>
    <col min="7927" max="7927" width="23.375" style="13" customWidth="1"/>
    <col min="7928" max="8182" width="9" style="13"/>
    <col min="8183" max="8183" width="23.375" style="13" customWidth="1"/>
    <col min="8184" max="8438" width="9" style="13"/>
    <col min="8439" max="8439" width="23.375" style="13" customWidth="1"/>
    <col min="8440" max="8694" width="9" style="13"/>
    <col min="8695" max="8695" width="23.375" style="13" customWidth="1"/>
    <col min="8696" max="8950" width="9" style="13"/>
    <col min="8951" max="8951" width="23.375" style="13" customWidth="1"/>
    <col min="8952" max="9206" width="9" style="13"/>
    <col min="9207" max="9207" width="23.375" style="13" customWidth="1"/>
    <col min="9208" max="9462" width="9" style="13"/>
    <col min="9463" max="9463" width="23.375" style="13" customWidth="1"/>
    <col min="9464" max="9718" width="9" style="13"/>
    <col min="9719" max="9719" width="23.375" style="13" customWidth="1"/>
    <col min="9720" max="9974" width="9" style="13"/>
    <col min="9975" max="9975" width="23.375" style="13" customWidth="1"/>
    <col min="9976" max="10230" width="9" style="13"/>
    <col min="10231" max="10231" width="23.375" style="13" customWidth="1"/>
    <col min="10232" max="10486" width="9" style="13"/>
    <col min="10487" max="10487" width="23.375" style="13" customWidth="1"/>
    <col min="10488" max="10742" width="9" style="13"/>
    <col min="10743" max="10743" width="23.375" style="13" customWidth="1"/>
    <col min="10744" max="10998" width="9" style="13"/>
    <col min="10999" max="10999" width="23.375" style="13" customWidth="1"/>
    <col min="11000" max="11254" width="9" style="13"/>
    <col min="11255" max="11255" width="23.375" style="13" customWidth="1"/>
    <col min="11256" max="11510" width="9" style="13"/>
    <col min="11511" max="11511" width="23.375" style="13" customWidth="1"/>
    <col min="11512" max="11766" width="9" style="13"/>
    <col min="11767" max="11767" width="23.375" style="13" customWidth="1"/>
    <col min="11768" max="12022" width="9" style="13"/>
    <col min="12023" max="12023" width="23.375" style="13" customWidth="1"/>
    <col min="12024" max="12278" width="9" style="13"/>
    <col min="12279" max="12279" width="23.375" style="13" customWidth="1"/>
    <col min="12280" max="12534" width="9" style="13"/>
    <col min="12535" max="12535" width="23.375" style="13" customWidth="1"/>
    <col min="12536" max="12790" width="9" style="13"/>
    <col min="12791" max="12791" width="23.375" style="13" customWidth="1"/>
    <col min="12792" max="13046" width="9" style="13"/>
    <col min="13047" max="13047" width="23.375" style="13" customWidth="1"/>
    <col min="13048" max="13302" width="9" style="13"/>
    <col min="13303" max="13303" width="23.375" style="13" customWidth="1"/>
    <col min="13304" max="13558" width="9" style="13"/>
    <col min="13559" max="13559" width="23.375" style="13" customWidth="1"/>
    <col min="13560" max="13814" width="9" style="13"/>
    <col min="13815" max="13815" width="23.375" style="13" customWidth="1"/>
    <col min="13816" max="14070" width="9" style="13"/>
    <col min="14071" max="14071" width="23.375" style="13" customWidth="1"/>
    <col min="14072" max="14326" width="9" style="13"/>
    <col min="14327" max="14327" width="23.375" style="13" customWidth="1"/>
    <col min="14328" max="14582" width="9" style="13"/>
    <col min="14583" max="14583" width="23.375" style="13" customWidth="1"/>
    <col min="14584" max="14838" width="9" style="13"/>
    <col min="14839" max="14839" width="23.375" style="13" customWidth="1"/>
    <col min="14840" max="15094" width="9" style="13"/>
    <col min="15095" max="15095" width="23.375" style="13" customWidth="1"/>
    <col min="15096" max="15350" width="9" style="13"/>
    <col min="15351" max="15351" width="23.375" style="13" customWidth="1"/>
    <col min="15352" max="15606" width="9" style="13"/>
    <col min="15607" max="15607" width="23.375" style="13" customWidth="1"/>
    <col min="15608" max="15862" width="9" style="13"/>
    <col min="15863" max="15863" width="23.375" style="13" customWidth="1"/>
    <col min="15864" max="16118" width="9" style="13"/>
    <col min="16119" max="16119" width="23.375" style="13" customWidth="1"/>
    <col min="16120" max="16384" width="9" style="13"/>
  </cols>
  <sheetData>
    <row r="1" spans="1:11" s="6" customFormat="1">
      <c r="A1" s="299"/>
      <c r="B1" s="364"/>
      <c r="C1" s="299"/>
      <c r="D1" s="299"/>
      <c r="E1" s="299"/>
      <c r="F1" s="299"/>
      <c r="G1" s="299"/>
      <c r="H1" s="299"/>
      <c r="I1" s="299"/>
      <c r="J1" s="299"/>
    </row>
    <row r="2" spans="1:11" s="6" customFormat="1">
      <c r="A2" s="125"/>
      <c r="B2" s="5"/>
      <c r="C2" s="5"/>
      <c r="D2" s="5"/>
      <c r="E2" s="5"/>
      <c r="F2" s="5"/>
      <c r="G2" s="5"/>
      <c r="H2" s="5"/>
      <c r="I2" s="5"/>
      <c r="J2" s="5"/>
    </row>
    <row r="3" spans="1:11" s="6" customFormat="1">
      <c r="A3" s="5" t="s">
        <v>348</v>
      </c>
      <c r="B3" s="58"/>
      <c r="C3" s="5"/>
      <c r="D3" s="5"/>
      <c r="E3" s="5"/>
      <c r="F3" s="5"/>
      <c r="G3" s="5"/>
      <c r="H3" s="5"/>
      <c r="I3" s="5"/>
      <c r="J3" s="5"/>
    </row>
    <row r="4" spans="1:11" s="6" customFormat="1">
      <c r="A4" s="125" t="s">
        <v>349</v>
      </c>
      <c r="B4" s="58"/>
      <c r="C4" s="5"/>
      <c r="D4" s="5"/>
      <c r="E4" s="5"/>
      <c r="F4" s="5"/>
      <c r="G4" s="5"/>
      <c r="H4" s="5"/>
      <c r="I4" s="5"/>
      <c r="J4" s="5"/>
    </row>
    <row r="5" spans="1:11" s="6" customFormat="1" ht="19.5" thickBot="1">
      <c r="A5" s="5"/>
      <c r="B5" s="5"/>
      <c r="C5" s="5"/>
      <c r="D5" s="5"/>
      <c r="E5" s="5"/>
      <c r="F5" s="5"/>
      <c r="G5" s="5"/>
      <c r="H5" s="5"/>
      <c r="I5" s="5"/>
      <c r="J5" s="5"/>
    </row>
    <row r="6" spans="1:11" s="6" customFormat="1" ht="19.5" customHeight="1" thickTop="1">
      <c r="A6" s="447" t="s">
        <v>277</v>
      </c>
      <c r="B6" s="343"/>
      <c r="C6" s="344" t="s">
        <v>481</v>
      </c>
      <c r="D6" s="345"/>
      <c r="E6" s="343"/>
      <c r="F6" s="344" t="s">
        <v>278</v>
      </c>
      <c r="G6" s="346"/>
      <c r="H6" s="345"/>
      <c r="I6" s="347" t="s">
        <v>554</v>
      </c>
      <c r="J6" s="345"/>
    </row>
    <row r="7" spans="1:11" s="6" customFormat="1" ht="19.5" customHeight="1">
      <c r="A7" s="448"/>
      <c r="B7" s="348" t="s">
        <v>13</v>
      </c>
      <c r="C7" s="349" t="s">
        <v>14</v>
      </c>
      <c r="D7" s="350" t="s">
        <v>15</v>
      </c>
      <c r="E7" s="348" t="s">
        <v>13</v>
      </c>
      <c r="F7" s="349" t="s">
        <v>14</v>
      </c>
      <c r="G7" s="351" t="s">
        <v>15</v>
      </c>
      <c r="H7" s="350" t="s">
        <v>13</v>
      </c>
      <c r="I7" s="349" t="s">
        <v>14</v>
      </c>
      <c r="J7" s="350" t="s">
        <v>15</v>
      </c>
    </row>
    <row r="8" spans="1:11" s="6" customFormat="1" ht="19.5" customHeight="1">
      <c r="A8" s="330" t="s">
        <v>350</v>
      </c>
      <c r="B8" s="365">
        <v>639</v>
      </c>
      <c r="C8" s="366">
        <v>481</v>
      </c>
      <c r="D8" s="366">
        <v>158</v>
      </c>
      <c r="E8" s="366">
        <v>684</v>
      </c>
      <c r="F8" s="366">
        <v>492</v>
      </c>
      <c r="G8" s="366">
        <v>192</v>
      </c>
      <c r="H8" s="366">
        <f>SUM(H9:H11)</f>
        <v>642</v>
      </c>
      <c r="I8" s="366">
        <f>SUM(I9:I11)</f>
        <v>474</v>
      </c>
      <c r="J8" s="366">
        <f>SUM(J9:J11)</f>
        <v>168</v>
      </c>
      <c r="K8" s="9"/>
    </row>
    <row r="9" spans="1:11" s="6" customFormat="1" ht="19.5" customHeight="1">
      <c r="A9" s="354" t="s">
        <v>351</v>
      </c>
      <c r="B9" s="367">
        <v>494</v>
      </c>
      <c r="C9" s="368">
        <v>376</v>
      </c>
      <c r="D9" s="368">
        <v>118</v>
      </c>
      <c r="E9" s="368">
        <v>558</v>
      </c>
      <c r="F9" s="368">
        <v>406</v>
      </c>
      <c r="G9" s="368">
        <v>152</v>
      </c>
      <c r="H9" s="368">
        <v>517</v>
      </c>
      <c r="I9" s="368">
        <v>390</v>
      </c>
      <c r="J9" s="368">
        <v>127</v>
      </c>
      <c r="K9" s="9"/>
    </row>
    <row r="10" spans="1:11" s="6" customFormat="1" ht="19.5" customHeight="1">
      <c r="A10" s="354" t="s">
        <v>352</v>
      </c>
      <c r="B10" s="367">
        <v>117</v>
      </c>
      <c r="C10" s="368">
        <v>85</v>
      </c>
      <c r="D10" s="368">
        <v>32</v>
      </c>
      <c r="E10" s="368">
        <v>96</v>
      </c>
      <c r="F10" s="368">
        <v>69</v>
      </c>
      <c r="G10" s="368">
        <v>27</v>
      </c>
      <c r="H10" s="368">
        <v>88</v>
      </c>
      <c r="I10" s="368">
        <v>59</v>
      </c>
      <c r="J10" s="368">
        <v>29</v>
      </c>
      <c r="K10" s="9"/>
    </row>
    <row r="11" spans="1:11" s="6" customFormat="1" ht="19.5" customHeight="1">
      <c r="A11" s="354" t="s">
        <v>353</v>
      </c>
      <c r="B11" s="367">
        <v>28</v>
      </c>
      <c r="C11" s="368">
        <v>20</v>
      </c>
      <c r="D11" s="369">
        <v>8</v>
      </c>
      <c r="E11" s="368">
        <v>30</v>
      </c>
      <c r="F11" s="368">
        <v>17</v>
      </c>
      <c r="G11" s="369">
        <v>13</v>
      </c>
      <c r="H11" s="368">
        <v>37</v>
      </c>
      <c r="I11" s="368">
        <v>25</v>
      </c>
      <c r="J11" s="369">
        <v>12</v>
      </c>
      <c r="K11" s="9"/>
    </row>
    <row r="12" spans="1:11" s="6" customFormat="1" ht="19.5" customHeight="1">
      <c r="A12" s="370"/>
      <c r="B12" s="367"/>
      <c r="C12" s="368"/>
      <c r="D12" s="368"/>
      <c r="E12" s="368"/>
      <c r="F12" s="368"/>
      <c r="G12" s="368"/>
      <c r="H12" s="368"/>
      <c r="I12" s="368"/>
      <c r="J12" s="368"/>
      <c r="K12" s="9"/>
    </row>
    <row r="13" spans="1:11" s="6" customFormat="1" ht="19.5" customHeight="1">
      <c r="A13" s="371" t="s">
        <v>354</v>
      </c>
      <c r="B13" s="372">
        <v>407</v>
      </c>
      <c r="C13" s="373">
        <v>300</v>
      </c>
      <c r="D13" s="373">
        <v>107</v>
      </c>
      <c r="E13" s="373">
        <v>449</v>
      </c>
      <c r="F13" s="373">
        <v>353</v>
      </c>
      <c r="G13" s="373">
        <v>96</v>
      </c>
      <c r="H13" s="373">
        <v>435</v>
      </c>
      <c r="I13" s="373">
        <v>328</v>
      </c>
      <c r="J13" s="373">
        <v>107</v>
      </c>
      <c r="K13" s="9"/>
    </row>
    <row r="14" spans="1:11" s="6" customFormat="1" ht="19.5" customHeight="1">
      <c r="A14" s="341"/>
      <c r="B14" s="374"/>
      <c r="C14" s="374"/>
      <c r="D14" s="374"/>
      <c r="E14" s="374"/>
      <c r="F14" s="374"/>
      <c r="G14" s="374"/>
      <c r="H14" s="374"/>
      <c r="I14" s="374"/>
      <c r="J14" s="374"/>
      <c r="K14" s="9"/>
    </row>
    <row r="15" spans="1:11">
      <c r="A15" s="341"/>
      <c r="B15" s="374"/>
      <c r="C15" s="374"/>
      <c r="D15" s="374"/>
      <c r="E15" s="374"/>
      <c r="F15" s="374"/>
      <c r="G15" s="374"/>
      <c r="H15" s="374"/>
      <c r="I15" s="374"/>
      <c r="J15" s="374"/>
      <c r="K15" s="14"/>
    </row>
    <row r="16" spans="1:11">
      <c r="A16" s="341"/>
      <c r="B16" s="341"/>
      <c r="C16" s="341"/>
      <c r="D16" s="341"/>
      <c r="E16" s="341"/>
      <c r="F16" s="341"/>
      <c r="G16" s="341"/>
      <c r="H16" s="341"/>
      <c r="I16" s="341"/>
      <c r="J16" s="341"/>
      <c r="K16" s="14"/>
    </row>
    <row r="17" spans="1:10">
      <c r="A17" s="341"/>
      <c r="B17" s="341"/>
      <c r="C17" s="341"/>
      <c r="D17" s="341"/>
      <c r="E17" s="341"/>
      <c r="F17" s="341"/>
      <c r="G17" s="341"/>
      <c r="H17" s="341"/>
      <c r="I17" s="341"/>
      <c r="J17" s="341"/>
    </row>
    <row r="18" spans="1:10">
      <c r="A18" s="341"/>
      <c r="B18" s="341"/>
      <c r="C18" s="341"/>
      <c r="D18" s="341"/>
      <c r="E18" s="341"/>
      <c r="F18" s="341"/>
      <c r="G18" s="341"/>
      <c r="H18" s="341"/>
      <c r="I18" s="341"/>
      <c r="J18" s="341"/>
    </row>
  </sheetData>
  <mergeCells count="1">
    <mergeCell ref="A6:A7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zoomScaleNormal="100" workbookViewId="0">
      <selection activeCell="J17" sqref="J17"/>
    </sheetView>
  </sheetViews>
  <sheetFormatPr defaultRowHeight="18.75"/>
  <cols>
    <col min="1" max="1" width="26.25" style="13" customWidth="1"/>
    <col min="2" max="4" width="11.375" style="13" customWidth="1"/>
    <col min="5" max="5" width="32.375" style="13" customWidth="1"/>
    <col min="6" max="8" width="11.375" style="13" customWidth="1"/>
    <col min="9" max="248" width="9" style="13"/>
    <col min="249" max="249" width="26.25" style="13" customWidth="1"/>
    <col min="250" max="252" width="11.375" style="13" customWidth="1"/>
    <col min="253" max="253" width="32.375" style="13" customWidth="1"/>
    <col min="254" max="256" width="11.375" style="13" customWidth="1"/>
    <col min="257" max="504" width="9" style="13"/>
    <col min="505" max="505" width="26.25" style="13" customWidth="1"/>
    <col min="506" max="508" width="11.375" style="13" customWidth="1"/>
    <col min="509" max="509" width="32.375" style="13" customWidth="1"/>
    <col min="510" max="512" width="11.375" style="13" customWidth="1"/>
    <col min="513" max="760" width="9" style="13"/>
    <col min="761" max="761" width="26.25" style="13" customWidth="1"/>
    <col min="762" max="764" width="11.375" style="13" customWidth="1"/>
    <col min="765" max="765" width="32.375" style="13" customWidth="1"/>
    <col min="766" max="768" width="11.375" style="13" customWidth="1"/>
    <col min="769" max="1016" width="9" style="13"/>
    <col min="1017" max="1017" width="26.25" style="13" customWidth="1"/>
    <col min="1018" max="1020" width="11.375" style="13" customWidth="1"/>
    <col min="1021" max="1021" width="32.375" style="13" customWidth="1"/>
    <col min="1022" max="1024" width="11.375" style="13" customWidth="1"/>
    <col min="1025" max="1272" width="9" style="13"/>
    <col min="1273" max="1273" width="26.25" style="13" customWidth="1"/>
    <col min="1274" max="1276" width="11.375" style="13" customWidth="1"/>
    <col min="1277" max="1277" width="32.375" style="13" customWidth="1"/>
    <col min="1278" max="1280" width="11.375" style="13" customWidth="1"/>
    <col min="1281" max="1528" width="9" style="13"/>
    <col min="1529" max="1529" width="26.25" style="13" customWidth="1"/>
    <col min="1530" max="1532" width="11.375" style="13" customWidth="1"/>
    <col min="1533" max="1533" width="32.375" style="13" customWidth="1"/>
    <col min="1534" max="1536" width="11.375" style="13" customWidth="1"/>
    <col min="1537" max="1784" width="9" style="13"/>
    <col min="1785" max="1785" width="26.25" style="13" customWidth="1"/>
    <col min="1786" max="1788" width="11.375" style="13" customWidth="1"/>
    <col min="1789" max="1789" width="32.375" style="13" customWidth="1"/>
    <col min="1790" max="1792" width="11.375" style="13" customWidth="1"/>
    <col min="1793" max="2040" width="9" style="13"/>
    <col min="2041" max="2041" width="26.25" style="13" customWidth="1"/>
    <col min="2042" max="2044" width="11.375" style="13" customWidth="1"/>
    <col min="2045" max="2045" width="32.375" style="13" customWidth="1"/>
    <col min="2046" max="2048" width="11.375" style="13" customWidth="1"/>
    <col min="2049" max="2296" width="9" style="13"/>
    <col min="2297" max="2297" width="26.25" style="13" customWidth="1"/>
    <col min="2298" max="2300" width="11.375" style="13" customWidth="1"/>
    <col min="2301" max="2301" width="32.375" style="13" customWidth="1"/>
    <col min="2302" max="2304" width="11.375" style="13" customWidth="1"/>
    <col min="2305" max="2552" width="9" style="13"/>
    <col min="2553" max="2553" width="26.25" style="13" customWidth="1"/>
    <col min="2554" max="2556" width="11.375" style="13" customWidth="1"/>
    <col min="2557" max="2557" width="32.375" style="13" customWidth="1"/>
    <col min="2558" max="2560" width="11.375" style="13" customWidth="1"/>
    <col min="2561" max="2808" width="9" style="13"/>
    <col min="2809" max="2809" width="26.25" style="13" customWidth="1"/>
    <col min="2810" max="2812" width="11.375" style="13" customWidth="1"/>
    <col min="2813" max="2813" width="32.375" style="13" customWidth="1"/>
    <col min="2814" max="2816" width="11.375" style="13" customWidth="1"/>
    <col min="2817" max="3064" width="9" style="13"/>
    <col min="3065" max="3065" width="26.25" style="13" customWidth="1"/>
    <col min="3066" max="3068" width="11.375" style="13" customWidth="1"/>
    <col min="3069" max="3069" width="32.375" style="13" customWidth="1"/>
    <col min="3070" max="3072" width="11.375" style="13" customWidth="1"/>
    <col min="3073" max="3320" width="9" style="13"/>
    <col min="3321" max="3321" width="26.25" style="13" customWidth="1"/>
    <col min="3322" max="3324" width="11.375" style="13" customWidth="1"/>
    <col min="3325" max="3325" width="32.375" style="13" customWidth="1"/>
    <col min="3326" max="3328" width="11.375" style="13" customWidth="1"/>
    <col min="3329" max="3576" width="9" style="13"/>
    <col min="3577" max="3577" width="26.25" style="13" customWidth="1"/>
    <col min="3578" max="3580" width="11.375" style="13" customWidth="1"/>
    <col min="3581" max="3581" width="32.375" style="13" customWidth="1"/>
    <col min="3582" max="3584" width="11.375" style="13" customWidth="1"/>
    <col min="3585" max="3832" width="9" style="13"/>
    <col min="3833" max="3833" width="26.25" style="13" customWidth="1"/>
    <col min="3834" max="3836" width="11.375" style="13" customWidth="1"/>
    <col min="3837" max="3837" width="32.375" style="13" customWidth="1"/>
    <col min="3838" max="3840" width="11.375" style="13" customWidth="1"/>
    <col min="3841" max="4088" width="9" style="13"/>
    <col min="4089" max="4089" width="26.25" style="13" customWidth="1"/>
    <col min="4090" max="4092" width="11.375" style="13" customWidth="1"/>
    <col min="4093" max="4093" width="32.375" style="13" customWidth="1"/>
    <col min="4094" max="4096" width="11.375" style="13" customWidth="1"/>
    <col min="4097" max="4344" width="9" style="13"/>
    <col min="4345" max="4345" width="26.25" style="13" customWidth="1"/>
    <col min="4346" max="4348" width="11.375" style="13" customWidth="1"/>
    <col min="4349" max="4349" width="32.375" style="13" customWidth="1"/>
    <col min="4350" max="4352" width="11.375" style="13" customWidth="1"/>
    <col min="4353" max="4600" width="9" style="13"/>
    <col min="4601" max="4601" width="26.25" style="13" customWidth="1"/>
    <col min="4602" max="4604" width="11.375" style="13" customWidth="1"/>
    <col min="4605" max="4605" width="32.375" style="13" customWidth="1"/>
    <col min="4606" max="4608" width="11.375" style="13" customWidth="1"/>
    <col min="4609" max="4856" width="9" style="13"/>
    <col min="4857" max="4857" width="26.25" style="13" customWidth="1"/>
    <col min="4858" max="4860" width="11.375" style="13" customWidth="1"/>
    <col min="4861" max="4861" width="32.375" style="13" customWidth="1"/>
    <col min="4862" max="4864" width="11.375" style="13" customWidth="1"/>
    <col min="4865" max="5112" width="9" style="13"/>
    <col min="5113" max="5113" width="26.25" style="13" customWidth="1"/>
    <col min="5114" max="5116" width="11.375" style="13" customWidth="1"/>
    <col min="5117" max="5117" width="32.375" style="13" customWidth="1"/>
    <col min="5118" max="5120" width="11.375" style="13" customWidth="1"/>
    <col min="5121" max="5368" width="9" style="13"/>
    <col min="5369" max="5369" width="26.25" style="13" customWidth="1"/>
    <col min="5370" max="5372" width="11.375" style="13" customWidth="1"/>
    <col min="5373" max="5373" width="32.375" style="13" customWidth="1"/>
    <col min="5374" max="5376" width="11.375" style="13" customWidth="1"/>
    <col min="5377" max="5624" width="9" style="13"/>
    <col min="5625" max="5625" width="26.25" style="13" customWidth="1"/>
    <col min="5626" max="5628" width="11.375" style="13" customWidth="1"/>
    <col min="5629" max="5629" width="32.375" style="13" customWidth="1"/>
    <col min="5630" max="5632" width="11.375" style="13" customWidth="1"/>
    <col min="5633" max="5880" width="9" style="13"/>
    <col min="5881" max="5881" width="26.25" style="13" customWidth="1"/>
    <col min="5882" max="5884" width="11.375" style="13" customWidth="1"/>
    <col min="5885" max="5885" width="32.375" style="13" customWidth="1"/>
    <col min="5886" max="5888" width="11.375" style="13" customWidth="1"/>
    <col min="5889" max="6136" width="9" style="13"/>
    <col min="6137" max="6137" width="26.25" style="13" customWidth="1"/>
    <col min="6138" max="6140" width="11.375" style="13" customWidth="1"/>
    <col min="6141" max="6141" width="32.375" style="13" customWidth="1"/>
    <col min="6142" max="6144" width="11.375" style="13" customWidth="1"/>
    <col min="6145" max="6392" width="9" style="13"/>
    <col min="6393" max="6393" width="26.25" style="13" customWidth="1"/>
    <col min="6394" max="6396" width="11.375" style="13" customWidth="1"/>
    <col min="6397" max="6397" width="32.375" style="13" customWidth="1"/>
    <col min="6398" max="6400" width="11.375" style="13" customWidth="1"/>
    <col min="6401" max="6648" width="9" style="13"/>
    <col min="6649" max="6649" width="26.25" style="13" customWidth="1"/>
    <col min="6650" max="6652" width="11.375" style="13" customWidth="1"/>
    <col min="6653" max="6653" width="32.375" style="13" customWidth="1"/>
    <col min="6654" max="6656" width="11.375" style="13" customWidth="1"/>
    <col min="6657" max="6904" width="9" style="13"/>
    <col min="6905" max="6905" width="26.25" style="13" customWidth="1"/>
    <col min="6906" max="6908" width="11.375" style="13" customWidth="1"/>
    <col min="6909" max="6909" width="32.375" style="13" customWidth="1"/>
    <col min="6910" max="6912" width="11.375" style="13" customWidth="1"/>
    <col min="6913" max="7160" width="9" style="13"/>
    <col min="7161" max="7161" width="26.25" style="13" customWidth="1"/>
    <col min="7162" max="7164" width="11.375" style="13" customWidth="1"/>
    <col min="7165" max="7165" width="32.375" style="13" customWidth="1"/>
    <col min="7166" max="7168" width="11.375" style="13" customWidth="1"/>
    <col min="7169" max="7416" width="9" style="13"/>
    <col min="7417" max="7417" width="26.25" style="13" customWidth="1"/>
    <col min="7418" max="7420" width="11.375" style="13" customWidth="1"/>
    <col min="7421" max="7421" width="32.375" style="13" customWidth="1"/>
    <col min="7422" max="7424" width="11.375" style="13" customWidth="1"/>
    <col min="7425" max="7672" width="9" style="13"/>
    <col min="7673" max="7673" width="26.25" style="13" customWidth="1"/>
    <col min="7674" max="7676" width="11.375" style="13" customWidth="1"/>
    <col min="7677" max="7677" width="32.375" style="13" customWidth="1"/>
    <col min="7678" max="7680" width="11.375" style="13" customWidth="1"/>
    <col min="7681" max="7928" width="9" style="13"/>
    <col min="7929" max="7929" width="26.25" style="13" customWidth="1"/>
    <col min="7930" max="7932" width="11.375" style="13" customWidth="1"/>
    <col min="7933" max="7933" width="32.375" style="13" customWidth="1"/>
    <col min="7934" max="7936" width="11.375" style="13" customWidth="1"/>
    <col min="7937" max="8184" width="9" style="13"/>
    <col min="8185" max="8185" width="26.25" style="13" customWidth="1"/>
    <col min="8186" max="8188" width="11.375" style="13" customWidth="1"/>
    <col min="8189" max="8189" width="32.375" style="13" customWidth="1"/>
    <col min="8190" max="8192" width="11.375" style="13" customWidth="1"/>
    <col min="8193" max="8440" width="9" style="13"/>
    <col min="8441" max="8441" width="26.25" style="13" customWidth="1"/>
    <col min="8442" max="8444" width="11.375" style="13" customWidth="1"/>
    <col min="8445" max="8445" width="32.375" style="13" customWidth="1"/>
    <col min="8446" max="8448" width="11.375" style="13" customWidth="1"/>
    <col min="8449" max="8696" width="9" style="13"/>
    <col min="8697" max="8697" width="26.25" style="13" customWidth="1"/>
    <col min="8698" max="8700" width="11.375" style="13" customWidth="1"/>
    <col min="8701" max="8701" width="32.375" style="13" customWidth="1"/>
    <col min="8702" max="8704" width="11.375" style="13" customWidth="1"/>
    <col min="8705" max="8952" width="9" style="13"/>
    <col min="8953" max="8953" width="26.25" style="13" customWidth="1"/>
    <col min="8954" max="8956" width="11.375" style="13" customWidth="1"/>
    <col min="8957" max="8957" width="32.375" style="13" customWidth="1"/>
    <col min="8958" max="8960" width="11.375" style="13" customWidth="1"/>
    <col min="8961" max="9208" width="9" style="13"/>
    <col min="9209" max="9209" width="26.25" style="13" customWidth="1"/>
    <col min="9210" max="9212" width="11.375" style="13" customWidth="1"/>
    <col min="9213" max="9213" width="32.375" style="13" customWidth="1"/>
    <col min="9214" max="9216" width="11.375" style="13" customWidth="1"/>
    <col min="9217" max="9464" width="9" style="13"/>
    <col min="9465" max="9465" width="26.25" style="13" customWidth="1"/>
    <col min="9466" max="9468" width="11.375" style="13" customWidth="1"/>
    <col min="9469" max="9469" width="32.375" style="13" customWidth="1"/>
    <col min="9470" max="9472" width="11.375" style="13" customWidth="1"/>
    <col min="9473" max="9720" width="9" style="13"/>
    <col min="9721" max="9721" width="26.25" style="13" customWidth="1"/>
    <col min="9722" max="9724" width="11.375" style="13" customWidth="1"/>
    <col min="9725" max="9725" width="32.375" style="13" customWidth="1"/>
    <col min="9726" max="9728" width="11.375" style="13" customWidth="1"/>
    <col min="9729" max="9976" width="9" style="13"/>
    <col min="9977" max="9977" width="26.25" style="13" customWidth="1"/>
    <col min="9978" max="9980" width="11.375" style="13" customWidth="1"/>
    <col min="9981" max="9981" width="32.375" style="13" customWidth="1"/>
    <col min="9982" max="9984" width="11.375" style="13" customWidth="1"/>
    <col min="9985" max="10232" width="9" style="13"/>
    <col min="10233" max="10233" width="26.25" style="13" customWidth="1"/>
    <col min="10234" max="10236" width="11.375" style="13" customWidth="1"/>
    <col min="10237" max="10237" width="32.375" style="13" customWidth="1"/>
    <col min="10238" max="10240" width="11.375" style="13" customWidth="1"/>
    <col min="10241" max="10488" width="9" style="13"/>
    <col min="10489" max="10489" width="26.25" style="13" customWidth="1"/>
    <col min="10490" max="10492" width="11.375" style="13" customWidth="1"/>
    <col min="10493" max="10493" width="32.375" style="13" customWidth="1"/>
    <col min="10494" max="10496" width="11.375" style="13" customWidth="1"/>
    <col min="10497" max="10744" width="9" style="13"/>
    <col min="10745" max="10745" width="26.25" style="13" customWidth="1"/>
    <col min="10746" max="10748" width="11.375" style="13" customWidth="1"/>
    <col min="10749" max="10749" width="32.375" style="13" customWidth="1"/>
    <col min="10750" max="10752" width="11.375" style="13" customWidth="1"/>
    <col min="10753" max="11000" width="9" style="13"/>
    <col min="11001" max="11001" width="26.25" style="13" customWidth="1"/>
    <col min="11002" max="11004" width="11.375" style="13" customWidth="1"/>
    <col min="11005" max="11005" width="32.375" style="13" customWidth="1"/>
    <col min="11006" max="11008" width="11.375" style="13" customWidth="1"/>
    <col min="11009" max="11256" width="9" style="13"/>
    <col min="11257" max="11257" width="26.25" style="13" customWidth="1"/>
    <col min="11258" max="11260" width="11.375" style="13" customWidth="1"/>
    <col min="11261" max="11261" width="32.375" style="13" customWidth="1"/>
    <col min="11262" max="11264" width="11.375" style="13" customWidth="1"/>
    <col min="11265" max="11512" width="9" style="13"/>
    <col min="11513" max="11513" width="26.25" style="13" customWidth="1"/>
    <col min="11514" max="11516" width="11.375" style="13" customWidth="1"/>
    <col min="11517" max="11517" width="32.375" style="13" customWidth="1"/>
    <col min="11518" max="11520" width="11.375" style="13" customWidth="1"/>
    <col min="11521" max="11768" width="9" style="13"/>
    <col min="11769" max="11769" width="26.25" style="13" customWidth="1"/>
    <col min="11770" max="11772" width="11.375" style="13" customWidth="1"/>
    <col min="11773" max="11773" width="32.375" style="13" customWidth="1"/>
    <col min="11774" max="11776" width="11.375" style="13" customWidth="1"/>
    <col min="11777" max="12024" width="9" style="13"/>
    <col min="12025" max="12025" width="26.25" style="13" customWidth="1"/>
    <col min="12026" max="12028" width="11.375" style="13" customWidth="1"/>
    <col min="12029" max="12029" width="32.375" style="13" customWidth="1"/>
    <col min="12030" max="12032" width="11.375" style="13" customWidth="1"/>
    <col min="12033" max="12280" width="9" style="13"/>
    <col min="12281" max="12281" width="26.25" style="13" customWidth="1"/>
    <col min="12282" max="12284" width="11.375" style="13" customWidth="1"/>
    <col min="12285" max="12285" width="32.375" style="13" customWidth="1"/>
    <col min="12286" max="12288" width="11.375" style="13" customWidth="1"/>
    <col min="12289" max="12536" width="9" style="13"/>
    <col min="12537" max="12537" width="26.25" style="13" customWidth="1"/>
    <col min="12538" max="12540" width="11.375" style="13" customWidth="1"/>
    <col min="12541" max="12541" width="32.375" style="13" customWidth="1"/>
    <col min="12542" max="12544" width="11.375" style="13" customWidth="1"/>
    <col min="12545" max="12792" width="9" style="13"/>
    <col min="12793" max="12793" width="26.25" style="13" customWidth="1"/>
    <col min="12794" max="12796" width="11.375" style="13" customWidth="1"/>
    <col min="12797" max="12797" width="32.375" style="13" customWidth="1"/>
    <col min="12798" max="12800" width="11.375" style="13" customWidth="1"/>
    <col min="12801" max="13048" width="9" style="13"/>
    <col min="13049" max="13049" width="26.25" style="13" customWidth="1"/>
    <col min="13050" max="13052" width="11.375" style="13" customWidth="1"/>
    <col min="13053" max="13053" width="32.375" style="13" customWidth="1"/>
    <col min="13054" max="13056" width="11.375" style="13" customWidth="1"/>
    <col min="13057" max="13304" width="9" style="13"/>
    <col min="13305" max="13305" width="26.25" style="13" customWidth="1"/>
    <col min="13306" max="13308" width="11.375" style="13" customWidth="1"/>
    <col min="13309" max="13309" width="32.375" style="13" customWidth="1"/>
    <col min="13310" max="13312" width="11.375" style="13" customWidth="1"/>
    <col min="13313" max="13560" width="9" style="13"/>
    <col min="13561" max="13561" width="26.25" style="13" customWidth="1"/>
    <col min="13562" max="13564" width="11.375" style="13" customWidth="1"/>
    <col min="13565" max="13565" width="32.375" style="13" customWidth="1"/>
    <col min="13566" max="13568" width="11.375" style="13" customWidth="1"/>
    <col min="13569" max="13816" width="9" style="13"/>
    <col min="13817" max="13817" width="26.25" style="13" customWidth="1"/>
    <col min="13818" max="13820" width="11.375" style="13" customWidth="1"/>
    <col min="13821" max="13821" width="32.375" style="13" customWidth="1"/>
    <col min="13822" max="13824" width="11.375" style="13" customWidth="1"/>
    <col min="13825" max="14072" width="9" style="13"/>
    <col min="14073" max="14073" width="26.25" style="13" customWidth="1"/>
    <col min="14074" max="14076" width="11.375" style="13" customWidth="1"/>
    <col min="14077" max="14077" width="32.375" style="13" customWidth="1"/>
    <col min="14078" max="14080" width="11.375" style="13" customWidth="1"/>
    <col min="14081" max="14328" width="9" style="13"/>
    <col min="14329" max="14329" width="26.25" style="13" customWidth="1"/>
    <col min="14330" max="14332" width="11.375" style="13" customWidth="1"/>
    <col min="14333" max="14333" width="32.375" style="13" customWidth="1"/>
    <col min="14334" max="14336" width="11.375" style="13" customWidth="1"/>
    <col min="14337" max="14584" width="9" style="13"/>
    <col min="14585" max="14585" width="26.25" style="13" customWidth="1"/>
    <col min="14586" max="14588" width="11.375" style="13" customWidth="1"/>
    <col min="14589" max="14589" width="32.375" style="13" customWidth="1"/>
    <col min="14590" max="14592" width="11.375" style="13" customWidth="1"/>
    <col min="14593" max="14840" width="9" style="13"/>
    <col min="14841" max="14841" width="26.25" style="13" customWidth="1"/>
    <col min="14842" max="14844" width="11.375" style="13" customWidth="1"/>
    <col min="14845" max="14845" width="32.375" style="13" customWidth="1"/>
    <col min="14846" max="14848" width="11.375" style="13" customWidth="1"/>
    <col min="14849" max="15096" width="9" style="13"/>
    <col min="15097" max="15097" width="26.25" style="13" customWidth="1"/>
    <col min="15098" max="15100" width="11.375" style="13" customWidth="1"/>
    <col min="15101" max="15101" width="32.375" style="13" customWidth="1"/>
    <col min="15102" max="15104" width="11.375" style="13" customWidth="1"/>
    <col min="15105" max="15352" width="9" style="13"/>
    <col min="15353" max="15353" width="26.25" style="13" customWidth="1"/>
    <col min="15354" max="15356" width="11.375" style="13" customWidth="1"/>
    <col min="15357" max="15357" width="32.375" style="13" customWidth="1"/>
    <col min="15358" max="15360" width="11.375" style="13" customWidth="1"/>
    <col min="15361" max="15608" width="9" style="13"/>
    <col min="15609" max="15609" width="26.25" style="13" customWidth="1"/>
    <col min="15610" max="15612" width="11.375" style="13" customWidth="1"/>
    <col min="15613" max="15613" width="32.375" style="13" customWidth="1"/>
    <col min="15614" max="15616" width="11.375" style="13" customWidth="1"/>
    <col min="15617" max="15864" width="9" style="13"/>
    <col min="15865" max="15865" width="26.25" style="13" customWidth="1"/>
    <col min="15866" max="15868" width="11.375" style="13" customWidth="1"/>
    <col min="15869" max="15869" width="32.375" style="13" customWidth="1"/>
    <col min="15870" max="15872" width="11.375" style="13" customWidth="1"/>
    <col min="15873" max="16120" width="9" style="13"/>
    <col min="16121" max="16121" width="26.25" style="13" customWidth="1"/>
    <col min="16122" max="16124" width="11.375" style="13" customWidth="1"/>
    <col min="16125" max="16125" width="32.375" style="13" customWidth="1"/>
    <col min="16126" max="16128" width="11.375" style="13" customWidth="1"/>
    <col min="16129" max="16384" width="9" style="13"/>
  </cols>
  <sheetData>
    <row r="1" spans="1:9">
      <c r="A1" s="50"/>
      <c r="B1" s="342"/>
      <c r="C1" s="50"/>
      <c r="D1" s="50"/>
      <c r="E1" s="50"/>
      <c r="F1" s="50"/>
      <c r="G1" s="50"/>
      <c r="H1" s="50"/>
    </row>
    <row r="2" spans="1:9">
      <c r="A2" s="320"/>
      <c r="B2" s="217"/>
      <c r="C2" s="11"/>
      <c r="D2" s="11"/>
      <c r="E2" s="11"/>
      <c r="F2" s="11"/>
      <c r="G2" s="11"/>
      <c r="H2" s="11"/>
    </row>
    <row r="3" spans="1:9">
      <c r="A3" s="375" t="s">
        <v>355</v>
      </c>
      <c r="B3" s="215"/>
      <c r="C3" s="11"/>
      <c r="D3" s="11"/>
      <c r="E3" s="11"/>
      <c r="F3" s="11"/>
      <c r="G3" s="11"/>
      <c r="H3" s="11"/>
    </row>
    <row r="4" spans="1:9" ht="19.5" thickBot="1">
      <c r="A4" s="11"/>
      <c r="B4" s="11"/>
      <c r="C4" s="11"/>
      <c r="D4" s="11"/>
      <c r="E4" s="11"/>
      <c r="F4" s="11"/>
      <c r="G4" s="11"/>
      <c r="H4" s="11"/>
    </row>
    <row r="5" spans="1:9" s="6" customFormat="1" ht="15" customHeight="1" thickTop="1">
      <c r="A5" s="429" t="s">
        <v>356</v>
      </c>
      <c r="B5" s="307" t="s">
        <v>206</v>
      </c>
      <c r="C5" s="307">
        <v>30</v>
      </c>
      <c r="D5" s="376" t="s">
        <v>555</v>
      </c>
      <c r="E5" s="377" t="s">
        <v>356</v>
      </c>
      <c r="F5" s="378" t="s">
        <v>556</v>
      </c>
      <c r="G5" s="378">
        <v>30</v>
      </c>
      <c r="H5" s="379" t="str">
        <f>D5</f>
        <v>令和元</v>
      </c>
    </row>
    <row r="6" spans="1:9" s="6" customFormat="1" ht="15" customHeight="1">
      <c r="A6" s="406"/>
      <c r="B6" s="92" t="s">
        <v>358</v>
      </c>
      <c r="C6" s="92" t="s">
        <v>359</v>
      </c>
      <c r="D6" s="380" t="s">
        <v>557</v>
      </c>
      <c r="E6" s="381" t="s">
        <v>360</v>
      </c>
      <c r="F6" s="382" t="s">
        <v>558</v>
      </c>
      <c r="G6" s="382" t="s">
        <v>559</v>
      </c>
      <c r="H6" s="383" t="str">
        <f>D6</f>
        <v>（2年3月）</v>
      </c>
    </row>
    <row r="7" spans="1:9" s="6" customFormat="1">
      <c r="A7" s="285"/>
      <c r="B7" s="384"/>
      <c r="C7" s="25"/>
      <c r="D7" s="385"/>
      <c r="E7" s="386"/>
      <c r="F7" s="387"/>
      <c r="G7" s="388"/>
      <c r="H7" s="388"/>
    </row>
    <row r="8" spans="1:9" s="6" customFormat="1">
      <c r="A8" s="287" t="s">
        <v>361</v>
      </c>
      <c r="B8" s="389">
        <v>6</v>
      </c>
      <c r="C8" s="390">
        <v>3</v>
      </c>
      <c r="D8" s="391">
        <v>3</v>
      </c>
      <c r="E8" s="392" t="s">
        <v>315</v>
      </c>
      <c r="F8" s="358">
        <v>25</v>
      </c>
      <c r="G8" s="356">
        <v>28</v>
      </c>
      <c r="H8" s="356">
        <v>28</v>
      </c>
      <c r="I8" s="68"/>
    </row>
    <row r="9" spans="1:9" s="6" customFormat="1">
      <c r="A9" s="285" t="s">
        <v>362</v>
      </c>
      <c r="B9" s="313"/>
      <c r="C9" s="43"/>
      <c r="D9" s="393"/>
      <c r="E9" s="392" t="s">
        <v>316</v>
      </c>
      <c r="F9" s="358">
        <v>0</v>
      </c>
      <c r="G9" s="356">
        <v>0</v>
      </c>
      <c r="H9" s="359">
        <v>0</v>
      </c>
      <c r="I9" s="68"/>
    </row>
    <row r="10" spans="1:9" s="6" customFormat="1">
      <c r="A10" s="291" t="s">
        <v>363</v>
      </c>
      <c r="B10" s="290">
        <v>0</v>
      </c>
      <c r="C10" s="359">
        <v>0</v>
      </c>
      <c r="D10" s="394">
        <v>0</v>
      </c>
      <c r="E10" s="392" t="s">
        <v>317</v>
      </c>
      <c r="F10" s="358">
        <v>2</v>
      </c>
      <c r="G10" s="359">
        <v>2</v>
      </c>
      <c r="H10" s="359">
        <v>2</v>
      </c>
      <c r="I10" s="68"/>
    </row>
    <row r="11" spans="1:9" s="6" customFormat="1">
      <c r="A11" s="291" t="s">
        <v>364</v>
      </c>
      <c r="B11" s="290">
        <v>2</v>
      </c>
      <c r="C11" s="359">
        <v>0</v>
      </c>
      <c r="D11" s="394">
        <v>0</v>
      </c>
      <c r="E11" s="392" t="s">
        <v>318</v>
      </c>
      <c r="F11" s="358">
        <v>7</v>
      </c>
      <c r="G11" s="359">
        <v>5</v>
      </c>
      <c r="H11" s="359">
        <v>7</v>
      </c>
      <c r="I11" s="68"/>
    </row>
    <row r="12" spans="1:9" s="6" customFormat="1">
      <c r="A12" s="291" t="s">
        <v>365</v>
      </c>
      <c r="B12" s="290">
        <v>2</v>
      </c>
      <c r="C12" s="359">
        <v>3</v>
      </c>
      <c r="D12" s="394">
        <v>1</v>
      </c>
      <c r="E12" s="392" t="s">
        <v>319</v>
      </c>
      <c r="F12" s="358">
        <v>17</v>
      </c>
      <c r="G12" s="356">
        <v>16</v>
      </c>
      <c r="H12" s="356">
        <v>19</v>
      </c>
      <c r="I12" s="68"/>
    </row>
    <row r="13" spans="1:9" s="6" customFormat="1">
      <c r="A13" s="291" t="s">
        <v>366</v>
      </c>
      <c r="B13" s="290">
        <v>2</v>
      </c>
      <c r="C13" s="359">
        <v>0</v>
      </c>
      <c r="D13" s="394">
        <v>2</v>
      </c>
      <c r="E13" s="392" t="s">
        <v>320</v>
      </c>
      <c r="F13" s="358">
        <v>10</v>
      </c>
      <c r="G13" s="359">
        <v>17</v>
      </c>
      <c r="H13" s="359">
        <v>27</v>
      </c>
      <c r="I13" s="68"/>
    </row>
    <row r="14" spans="1:9" s="6" customFormat="1">
      <c r="A14" s="285"/>
      <c r="B14" s="313"/>
      <c r="C14" s="43"/>
      <c r="D14" s="393"/>
      <c r="E14" s="392" t="s">
        <v>321</v>
      </c>
      <c r="F14" s="358">
        <v>0</v>
      </c>
      <c r="G14" s="359">
        <v>4</v>
      </c>
      <c r="H14" s="359">
        <v>0</v>
      </c>
      <c r="I14" s="68"/>
    </row>
    <row r="15" spans="1:9" s="6" customFormat="1">
      <c r="A15" s="285"/>
      <c r="B15" s="313"/>
      <c r="C15" s="43"/>
      <c r="D15" s="393"/>
      <c r="E15" s="392" t="s">
        <v>367</v>
      </c>
      <c r="F15" s="358">
        <v>15</v>
      </c>
      <c r="G15" s="359">
        <v>19</v>
      </c>
      <c r="H15" s="359">
        <v>3</v>
      </c>
      <c r="I15" s="68"/>
    </row>
    <row r="16" spans="1:9" s="6" customFormat="1">
      <c r="A16" s="287" t="s">
        <v>368</v>
      </c>
      <c r="B16" s="389">
        <v>649</v>
      </c>
      <c r="C16" s="390">
        <v>643</v>
      </c>
      <c r="D16" s="391">
        <v>603</v>
      </c>
      <c r="E16" s="392" t="s">
        <v>323</v>
      </c>
      <c r="F16" s="358">
        <v>2</v>
      </c>
      <c r="G16" s="356">
        <v>3</v>
      </c>
      <c r="H16" s="356">
        <v>4</v>
      </c>
      <c r="I16" s="68"/>
    </row>
    <row r="17" spans="1:9" s="6" customFormat="1">
      <c r="A17" s="285" t="s">
        <v>362</v>
      </c>
      <c r="B17" s="313"/>
      <c r="C17" s="43"/>
      <c r="D17" s="393"/>
      <c r="E17" s="392" t="s">
        <v>324</v>
      </c>
      <c r="F17" s="358">
        <v>31</v>
      </c>
      <c r="G17" s="356">
        <v>29</v>
      </c>
      <c r="H17" s="356">
        <v>34</v>
      </c>
      <c r="I17" s="68"/>
    </row>
    <row r="18" spans="1:9" s="6" customFormat="1">
      <c r="A18" s="291" t="s">
        <v>363</v>
      </c>
      <c r="B18" s="290">
        <v>4</v>
      </c>
      <c r="C18" s="41">
        <v>3</v>
      </c>
      <c r="D18" s="394">
        <v>4</v>
      </c>
      <c r="E18" s="392" t="s">
        <v>325</v>
      </c>
      <c r="F18" s="358">
        <v>56</v>
      </c>
      <c r="G18" s="356">
        <v>69</v>
      </c>
      <c r="H18" s="356">
        <v>58</v>
      </c>
      <c r="I18" s="68"/>
    </row>
    <row r="19" spans="1:9" s="6" customFormat="1">
      <c r="A19" s="221" t="s">
        <v>308</v>
      </c>
      <c r="B19" s="290">
        <v>1</v>
      </c>
      <c r="C19" s="41">
        <v>1</v>
      </c>
      <c r="D19" s="359">
        <v>0</v>
      </c>
      <c r="E19" s="395"/>
      <c r="F19" s="355"/>
      <c r="G19" s="356"/>
      <c r="H19" s="356"/>
      <c r="I19" s="68"/>
    </row>
    <row r="20" spans="1:9" s="6" customFormat="1">
      <c r="A20" s="221" t="s">
        <v>369</v>
      </c>
      <c r="B20" s="290">
        <v>3</v>
      </c>
      <c r="C20" s="41">
        <v>2</v>
      </c>
      <c r="D20" s="394">
        <v>4</v>
      </c>
      <c r="E20" s="395" t="s">
        <v>366</v>
      </c>
      <c r="F20" s="355">
        <v>10</v>
      </c>
      <c r="G20" s="356">
        <v>5</v>
      </c>
      <c r="H20" s="356">
        <v>6</v>
      </c>
      <c r="I20" s="68"/>
    </row>
    <row r="21" spans="1:9" s="6" customFormat="1">
      <c r="A21" s="291"/>
      <c r="B21" s="313"/>
      <c r="C21" s="43"/>
      <c r="D21" s="356"/>
      <c r="E21" s="395"/>
      <c r="F21" s="355"/>
      <c r="G21" s="356"/>
      <c r="H21" s="356"/>
      <c r="I21" s="68"/>
    </row>
    <row r="22" spans="1:9" s="6" customFormat="1">
      <c r="A22" s="291" t="s">
        <v>364</v>
      </c>
      <c r="B22" s="313">
        <v>402</v>
      </c>
      <c r="C22" s="43">
        <v>389</v>
      </c>
      <c r="D22" s="356">
        <f>SUM(D23:D25)</f>
        <v>351</v>
      </c>
      <c r="E22" s="396" t="s">
        <v>370</v>
      </c>
      <c r="F22" s="355"/>
      <c r="G22" s="356"/>
      <c r="H22" s="356"/>
      <c r="I22" s="68"/>
    </row>
    <row r="23" spans="1:9" s="6" customFormat="1">
      <c r="A23" s="221" t="s">
        <v>310</v>
      </c>
      <c r="B23" s="290">
        <v>0</v>
      </c>
      <c r="C23" s="41">
        <v>0</v>
      </c>
      <c r="D23" s="359">
        <v>1</v>
      </c>
      <c r="E23" s="397" t="s">
        <v>371</v>
      </c>
      <c r="F23" s="355">
        <v>277</v>
      </c>
      <c r="G23" s="356">
        <v>258</v>
      </c>
      <c r="H23" s="356">
        <v>251</v>
      </c>
      <c r="I23" s="68"/>
    </row>
    <row r="24" spans="1:9" s="6" customFormat="1">
      <c r="A24" s="221" t="s">
        <v>372</v>
      </c>
      <c r="B24" s="313">
        <v>60</v>
      </c>
      <c r="C24" s="43">
        <v>56</v>
      </c>
      <c r="D24" s="356">
        <v>52</v>
      </c>
      <c r="E24" s="397" t="s">
        <v>373</v>
      </c>
      <c r="F24" s="355">
        <v>54</v>
      </c>
      <c r="G24" s="356">
        <v>55</v>
      </c>
      <c r="H24" s="356">
        <v>57</v>
      </c>
      <c r="I24" s="68"/>
    </row>
    <row r="25" spans="1:9" s="6" customFormat="1">
      <c r="A25" s="221" t="s">
        <v>374</v>
      </c>
      <c r="B25" s="313">
        <v>342</v>
      </c>
      <c r="C25" s="43">
        <v>333</v>
      </c>
      <c r="D25" s="356">
        <v>298</v>
      </c>
      <c r="E25" s="397" t="s">
        <v>375</v>
      </c>
      <c r="F25" s="355">
        <v>80</v>
      </c>
      <c r="G25" s="356">
        <v>96</v>
      </c>
      <c r="H25" s="356">
        <v>89</v>
      </c>
      <c r="I25" s="68"/>
    </row>
    <row r="26" spans="1:9" s="6" customFormat="1">
      <c r="A26" s="291"/>
      <c r="B26" s="313"/>
      <c r="C26" s="43"/>
      <c r="D26" s="356"/>
      <c r="E26" s="397" t="s">
        <v>376</v>
      </c>
      <c r="F26" s="355">
        <v>57</v>
      </c>
      <c r="G26" s="356">
        <v>57</v>
      </c>
      <c r="H26" s="356">
        <v>46</v>
      </c>
      <c r="I26" s="68"/>
    </row>
    <row r="27" spans="1:9" s="6" customFormat="1">
      <c r="A27" s="291" t="s">
        <v>560</v>
      </c>
      <c r="B27" s="313">
        <v>233</v>
      </c>
      <c r="C27" s="43">
        <v>246</v>
      </c>
      <c r="D27" s="356">
        <f>SUM(D28:D30,H8:H18)</f>
        <v>242</v>
      </c>
      <c r="E27" s="397" t="s">
        <v>377</v>
      </c>
      <c r="F27" s="355">
        <v>54</v>
      </c>
      <c r="G27" s="356">
        <v>48</v>
      </c>
      <c r="H27" s="356">
        <v>39</v>
      </c>
      <c r="I27" s="68"/>
    </row>
    <row r="28" spans="1:9" s="6" customFormat="1">
      <c r="A28" s="292" t="s">
        <v>378</v>
      </c>
      <c r="B28" s="290">
        <v>17</v>
      </c>
      <c r="C28" s="43">
        <v>10</v>
      </c>
      <c r="D28" s="356">
        <v>11</v>
      </c>
      <c r="E28" s="397" t="s">
        <v>379</v>
      </c>
      <c r="F28" s="355">
        <v>20</v>
      </c>
      <c r="G28" s="356">
        <v>29</v>
      </c>
      <c r="H28" s="356">
        <v>27</v>
      </c>
      <c r="I28" s="68"/>
    </row>
    <row r="29" spans="1:9" s="6" customFormat="1">
      <c r="A29" s="292" t="s">
        <v>380</v>
      </c>
      <c r="B29" s="290">
        <v>9</v>
      </c>
      <c r="C29" s="43">
        <v>4</v>
      </c>
      <c r="D29" s="356">
        <v>6</v>
      </c>
      <c r="E29" s="397" t="s">
        <v>381</v>
      </c>
      <c r="F29" s="355">
        <v>18</v>
      </c>
      <c r="G29" s="356">
        <v>23</v>
      </c>
      <c r="H29" s="356">
        <v>19</v>
      </c>
      <c r="I29" s="68"/>
    </row>
    <row r="30" spans="1:9" s="6" customFormat="1">
      <c r="A30" s="398" t="s">
        <v>382</v>
      </c>
      <c r="B30" s="298">
        <v>42</v>
      </c>
      <c r="C30" s="224">
        <v>40</v>
      </c>
      <c r="D30" s="363">
        <v>43</v>
      </c>
      <c r="E30" s="399" t="s">
        <v>383</v>
      </c>
      <c r="F30" s="363">
        <v>89</v>
      </c>
      <c r="G30" s="363">
        <f>+C16-SUM(G23:G29)</f>
        <v>77</v>
      </c>
      <c r="H30" s="363">
        <f>+D16-SUM(H23:H29)</f>
        <v>75</v>
      </c>
      <c r="I30" s="68"/>
    </row>
    <row r="31" spans="1:9">
      <c r="D31" s="341"/>
      <c r="E31" s="341"/>
      <c r="F31" s="374"/>
      <c r="G31" s="374"/>
      <c r="H31" s="374"/>
      <c r="I31" s="52"/>
    </row>
    <row r="32" spans="1:9">
      <c r="D32" s="341"/>
      <c r="E32" s="341"/>
      <c r="F32" s="374"/>
      <c r="G32" s="374"/>
      <c r="H32" s="374"/>
    </row>
  </sheetData>
  <mergeCells count="1">
    <mergeCell ref="A5:A6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A37"/>
  <sheetViews>
    <sheetView showGridLines="0" zoomScaleNormal="100" workbookViewId="0">
      <pane xSplit="1" ySplit="6" topLeftCell="G7" activePane="bottomRight" state="frozen"/>
      <selection activeCell="A14" sqref="A14"/>
      <selection pane="topRight" activeCell="A14" sqref="A14"/>
      <selection pane="bottomLeft" activeCell="A14" sqref="A14"/>
      <selection pane="bottomRight" activeCell="AD25" sqref="AD25:AD26"/>
    </sheetView>
  </sheetViews>
  <sheetFormatPr defaultRowHeight="18.75"/>
  <cols>
    <col min="1" max="1" width="10.5" style="13" customWidth="1"/>
    <col min="2" max="4" width="6.875" style="13" customWidth="1"/>
    <col min="5" max="8" width="6.125" style="13" customWidth="1"/>
    <col min="9" max="14" width="5.875" style="13" customWidth="1"/>
    <col min="15" max="16" width="6.875" style="13" customWidth="1"/>
    <col min="17" max="18" width="6" style="13" customWidth="1"/>
    <col min="19" max="19" width="5.625" style="13" customWidth="1"/>
    <col min="20" max="20" width="6.625" style="13" bestFit="1" customWidth="1"/>
    <col min="21" max="22" width="5.625" style="13" customWidth="1"/>
    <col min="23" max="24" width="5.5" style="13" customWidth="1"/>
    <col min="25" max="26" width="5.75" style="13" customWidth="1"/>
    <col min="27" max="28" width="5.375" style="13" customWidth="1"/>
    <col min="29" max="256" width="9" style="13"/>
    <col min="257" max="257" width="10.5" style="13" customWidth="1"/>
    <col min="258" max="260" width="6.875" style="13" customWidth="1"/>
    <col min="261" max="264" width="6.125" style="13" customWidth="1"/>
    <col min="265" max="270" width="5.875" style="13" customWidth="1"/>
    <col min="271" max="272" width="6.875" style="13" customWidth="1"/>
    <col min="273" max="274" width="6" style="13" customWidth="1"/>
    <col min="275" max="275" width="5.625" style="13" customWidth="1"/>
    <col min="276" max="276" width="6.625" style="13" bestFit="1" customWidth="1"/>
    <col min="277" max="278" width="5.625" style="13" customWidth="1"/>
    <col min="279" max="280" width="5.5" style="13" customWidth="1"/>
    <col min="281" max="282" width="5.75" style="13" customWidth="1"/>
    <col min="283" max="284" width="5.375" style="13" customWidth="1"/>
    <col min="285" max="512" width="9" style="13"/>
    <col min="513" max="513" width="10.5" style="13" customWidth="1"/>
    <col min="514" max="516" width="6.875" style="13" customWidth="1"/>
    <col min="517" max="520" width="6.125" style="13" customWidth="1"/>
    <col min="521" max="526" width="5.875" style="13" customWidth="1"/>
    <col min="527" max="528" width="6.875" style="13" customWidth="1"/>
    <col min="529" max="530" width="6" style="13" customWidth="1"/>
    <col min="531" max="531" width="5.625" style="13" customWidth="1"/>
    <col min="532" max="532" width="6.625" style="13" bestFit="1" customWidth="1"/>
    <col min="533" max="534" width="5.625" style="13" customWidth="1"/>
    <col min="535" max="536" width="5.5" style="13" customWidth="1"/>
    <col min="537" max="538" width="5.75" style="13" customWidth="1"/>
    <col min="539" max="540" width="5.375" style="13" customWidth="1"/>
    <col min="541" max="768" width="9" style="13"/>
    <col min="769" max="769" width="10.5" style="13" customWidth="1"/>
    <col min="770" max="772" width="6.875" style="13" customWidth="1"/>
    <col min="773" max="776" width="6.125" style="13" customWidth="1"/>
    <col min="777" max="782" width="5.875" style="13" customWidth="1"/>
    <col min="783" max="784" width="6.875" style="13" customWidth="1"/>
    <col min="785" max="786" width="6" style="13" customWidth="1"/>
    <col min="787" max="787" width="5.625" style="13" customWidth="1"/>
    <col min="788" max="788" width="6.625" style="13" bestFit="1" customWidth="1"/>
    <col min="789" max="790" width="5.625" style="13" customWidth="1"/>
    <col min="791" max="792" width="5.5" style="13" customWidth="1"/>
    <col min="793" max="794" width="5.75" style="13" customWidth="1"/>
    <col min="795" max="796" width="5.375" style="13" customWidth="1"/>
    <col min="797" max="1024" width="9" style="13"/>
    <col min="1025" max="1025" width="10.5" style="13" customWidth="1"/>
    <col min="1026" max="1028" width="6.875" style="13" customWidth="1"/>
    <col min="1029" max="1032" width="6.125" style="13" customWidth="1"/>
    <col min="1033" max="1038" width="5.875" style="13" customWidth="1"/>
    <col min="1039" max="1040" width="6.875" style="13" customWidth="1"/>
    <col min="1041" max="1042" width="6" style="13" customWidth="1"/>
    <col min="1043" max="1043" width="5.625" style="13" customWidth="1"/>
    <col min="1044" max="1044" width="6.625" style="13" bestFit="1" customWidth="1"/>
    <col min="1045" max="1046" width="5.625" style="13" customWidth="1"/>
    <col min="1047" max="1048" width="5.5" style="13" customWidth="1"/>
    <col min="1049" max="1050" width="5.75" style="13" customWidth="1"/>
    <col min="1051" max="1052" width="5.375" style="13" customWidth="1"/>
    <col min="1053" max="1280" width="9" style="13"/>
    <col min="1281" max="1281" width="10.5" style="13" customWidth="1"/>
    <col min="1282" max="1284" width="6.875" style="13" customWidth="1"/>
    <col min="1285" max="1288" width="6.125" style="13" customWidth="1"/>
    <col min="1289" max="1294" width="5.875" style="13" customWidth="1"/>
    <col min="1295" max="1296" width="6.875" style="13" customWidth="1"/>
    <col min="1297" max="1298" width="6" style="13" customWidth="1"/>
    <col min="1299" max="1299" width="5.625" style="13" customWidth="1"/>
    <col min="1300" max="1300" width="6.625" style="13" bestFit="1" customWidth="1"/>
    <col min="1301" max="1302" width="5.625" style="13" customWidth="1"/>
    <col min="1303" max="1304" width="5.5" style="13" customWidth="1"/>
    <col min="1305" max="1306" width="5.75" style="13" customWidth="1"/>
    <col min="1307" max="1308" width="5.375" style="13" customWidth="1"/>
    <col min="1309" max="1536" width="9" style="13"/>
    <col min="1537" max="1537" width="10.5" style="13" customWidth="1"/>
    <col min="1538" max="1540" width="6.875" style="13" customWidth="1"/>
    <col min="1541" max="1544" width="6.125" style="13" customWidth="1"/>
    <col min="1545" max="1550" width="5.875" style="13" customWidth="1"/>
    <col min="1551" max="1552" width="6.875" style="13" customWidth="1"/>
    <col min="1553" max="1554" width="6" style="13" customWidth="1"/>
    <col min="1555" max="1555" width="5.625" style="13" customWidth="1"/>
    <col min="1556" max="1556" width="6.625" style="13" bestFit="1" customWidth="1"/>
    <col min="1557" max="1558" width="5.625" style="13" customWidth="1"/>
    <col min="1559" max="1560" width="5.5" style="13" customWidth="1"/>
    <col min="1561" max="1562" width="5.75" style="13" customWidth="1"/>
    <col min="1563" max="1564" width="5.375" style="13" customWidth="1"/>
    <col min="1565" max="1792" width="9" style="13"/>
    <col min="1793" max="1793" width="10.5" style="13" customWidth="1"/>
    <col min="1794" max="1796" width="6.875" style="13" customWidth="1"/>
    <col min="1797" max="1800" width="6.125" style="13" customWidth="1"/>
    <col min="1801" max="1806" width="5.875" style="13" customWidth="1"/>
    <col min="1807" max="1808" width="6.875" style="13" customWidth="1"/>
    <col min="1809" max="1810" width="6" style="13" customWidth="1"/>
    <col min="1811" max="1811" width="5.625" style="13" customWidth="1"/>
    <col min="1812" max="1812" width="6.625" style="13" bestFit="1" customWidth="1"/>
    <col min="1813" max="1814" width="5.625" style="13" customWidth="1"/>
    <col min="1815" max="1816" width="5.5" style="13" customWidth="1"/>
    <col min="1817" max="1818" width="5.75" style="13" customWidth="1"/>
    <col min="1819" max="1820" width="5.375" style="13" customWidth="1"/>
    <col min="1821" max="2048" width="9" style="13"/>
    <col min="2049" max="2049" width="10.5" style="13" customWidth="1"/>
    <col min="2050" max="2052" width="6.875" style="13" customWidth="1"/>
    <col min="2053" max="2056" width="6.125" style="13" customWidth="1"/>
    <col min="2057" max="2062" width="5.875" style="13" customWidth="1"/>
    <col min="2063" max="2064" width="6.875" style="13" customWidth="1"/>
    <col min="2065" max="2066" width="6" style="13" customWidth="1"/>
    <col min="2067" max="2067" width="5.625" style="13" customWidth="1"/>
    <col min="2068" max="2068" width="6.625" style="13" bestFit="1" customWidth="1"/>
    <col min="2069" max="2070" width="5.625" style="13" customWidth="1"/>
    <col min="2071" max="2072" width="5.5" style="13" customWidth="1"/>
    <col min="2073" max="2074" width="5.75" style="13" customWidth="1"/>
    <col min="2075" max="2076" width="5.375" style="13" customWidth="1"/>
    <col min="2077" max="2304" width="9" style="13"/>
    <col min="2305" max="2305" width="10.5" style="13" customWidth="1"/>
    <col min="2306" max="2308" width="6.875" style="13" customWidth="1"/>
    <col min="2309" max="2312" width="6.125" style="13" customWidth="1"/>
    <col min="2313" max="2318" width="5.875" style="13" customWidth="1"/>
    <col min="2319" max="2320" width="6.875" style="13" customWidth="1"/>
    <col min="2321" max="2322" width="6" style="13" customWidth="1"/>
    <col min="2323" max="2323" width="5.625" style="13" customWidth="1"/>
    <col min="2324" max="2324" width="6.625" style="13" bestFit="1" customWidth="1"/>
    <col min="2325" max="2326" width="5.625" style="13" customWidth="1"/>
    <col min="2327" max="2328" width="5.5" style="13" customWidth="1"/>
    <col min="2329" max="2330" width="5.75" style="13" customWidth="1"/>
    <col min="2331" max="2332" width="5.375" style="13" customWidth="1"/>
    <col min="2333" max="2560" width="9" style="13"/>
    <col min="2561" max="2561" width="10.5" style="13" customWidth="1"/>
    <col min="2562" max="2564" width="6.875" style="13" customWidth="1"/>
    <col min="2565" max="2568" width="6.125" style="13" customWidth="1"/>
    <col min="2569" max="2574" width="5.875" style="13" customWidth="1"/>
    <col min="2575" max="2576" width="6.875" style="13" customWidth="1"/>
    <col min="2577" max="2578" width="6" style="13" customWidth="1"/>
    <col min="2579" max="2579" width="5.625" style="13" customWidth="1"/>
    <col min="2580" max="2580" width="6.625" style="13" bestFit="1" customWidth="1"/>
    <col min="2581" max="2582" width="5.625" style="13" customWidth="1"/>
    <col min="2583" max="2584" width="5.5" style="13" customWidth="1"/>
    <col min="2585" max="2586" width="5.75" style="13" customWidth="1"/>
    <col min="2587" max="2588" width="5.375" style="13" customWidth="1"/>
    <col min="2589" max="2816" width="9" style="13"/>
    <col min="2817" max="2817" width="10.5" style="13" customWidth="1"/>
    <col min="2818" max="2820" width="6.875" style="13" customWidth="1"/>
    <col min="2821" max="2824" width="6.125" style="13" customWidth="1"/>
    <col min="2825" max="2830" width="5.875" style="13" customWidth="1"/>
    <col min="2831" max="2832" width="6.875" style="13" customWidth="1"/>
    <col min="2833" max="2834" width="6" style="13" customWidth="1"/>
    <col min="2835" max="2835" width="5.625" style="13" customWidth="1"/>
    <col min="2836" max="2836" width="6.625" style="13" bestFit="1" customWidth="1"/>
    <col min="2837" max="2838" width="5.625" style="13" customWidth="1"/>
    <col min="2839" max="2840" width="5.5" style="13" customWidth="1"/>
    <col min="2841" max="2842" width="5.75" style="13" customWidth="1"/>
    <col min="2843" max="2844" width="5.375" style="13" customWidth="1"/>
    <col min="2845" max="3072" width="9" style="13"/>
    <col min="3073" max="3073" width="10.5" style="13" customWidth="1"/>
    <col min="3074" max="3076" width="6.875" style="13" customWidth="1"/>
    <col min="3077" max="3080" width="6.125" style="13" customWidth="1"/>
    <col min="3081" max="3086" width="5.875" style="13" customWidth="1"/>
    <col min="3087" max="3088" width="6.875" style="13" customWidth="1"/>
    <col min="3089" max="3090" width="6" style="13" customWidth="1"/>
    <col min="3091" max="3091" width="5.625" style="13" customWidth="1"/>
    <col min="3092" max="3092" width="6.625" style="13" bestFit="1" customWidth="1"/>
    <col min="3093" max="3094" width="5.625" style="13" customWidth="1"/>
    <col min="3095" max="3096" width="5.5" style="13" customWidth="1"/>
    <col min="3097" max="3098" width="5.75" style="13" customWidth="1"/>
    <col min="3099" max="3100" width="5.375" style="13" customWidth="1"/>
    <col min="3101" max="3328" width="9" style="13"/>
    <col min="3329" max="3329" width="10.5" style="13" customWidth="1"/>
    <col min="3330" max="3332" width="6.875" style="13" customWidth="1"/>
    <col min="3333" max="3336" width="6.125" style="13" customWidth="1"/>
    <col min="3337" max="3342" width="5.875" style="13" customWidth="1"/>
    <col min="3343" max="3344" width="6.875" style="13" customWidth="1"/>
    <col min="3345" max="3346" width="6" style="13" customWidth="1"/>
    <col min="3347" max="3347" width="5.625" style="13" customWidth="1"/>
    <col min="3348" max="3348" width="6.625" style="13" bestFit="1" customWidth="1"/>
    <col min="3349" max="3350" width="5.625" style="13" customWidth="1"/>
    <col min="3351" max="3352" width="5.5" style="13" customWidth="1"/>
    <col min="3353" max="3354" width="5.75" style="13" customWidth="1"/>
    <col min="3355" max="3356" width="5.375" style="13" customWidth="1"/>
    <col min="3357" max="3584" width="9" style="13"/>
    <col min="3585" max="3585" width="10.5" style="13" customWidth="1"/>
    <col min="3586" max="3588" width="6.875" style="13" customWidth="1"/>
    <col min="3589" max="3592" width="6.125" style="13" customWidth="1"/>
    <col min="3593" max="3598" width="5.875" style="13" customWidth="1"/>
    <col min="3599" max="3600" width="6.875" style="13" customWidth="1"/>
    <col min="3601" max="3602" width="6" style="13" customWidth="1"/>
    <col min="3603" max="3603" width="5.625" style="13" customWidth="1"/>
    <col min="3604" max="3604" width="6.625" style="13" bestFit="1" customWidth="1"/>
    <col min="3605" max="3606" width="5.625" style="13" customWidth="1"/>
    <col min="3607" max="3608" width="5.5" style="13" customWidth="1"/>
    <col min="3609" max="3610" width="5.75" style="13" customWidth="1"/>
    <col min="3611" max="3612" width="5.375" style="13" customWidth="1"/>
    <col min="3613" max="3840" width="9" style="13"/>
    <col min="3841" max="3841" width="10.5" style="13" customWidth="1"/>
    <col min="3842" max="3844" width="6.875" style="13" customWidth="1"/>
    <col min="3845" max="3848" width="6.125" style="13" customWidth="1"/>
    <col min="3849" max="3854" width="5.875" style="13" customWidth="1"/>
    <col min="3855" max="3856" width="6.875" style="13" customWidth="1"/>
    <col min="3857" max="3858" width="6" style="13" customWidth="1"/>
    <col min="3859" max="3859" width="5.625" style="13" customWidth="1"/>
    <col min="3860" max="3860" width="6.625" style="13" bestFit="1" customWidth="1"/>
    <col min="3861" max="3862" width="5.625" style="13" customWidth="1"/>
    <col min="3863" max="3864" width="5.5" style="13" customWidth="1"/>
    <col min="3865" max="3866" width="5.75" style="13" customWidth="1"/>
    <col min="3867" max="3868" width="5.375" style="13" customWidth="1"/>
    <col min="3869" max="4096" width="9" style="13"/>
    <col min="4097" max="4097" width="10.5" style="13" customWidth="1"/>
    <col min="4098" max="4100" width="6.875" style="13" customWidth="1"/>
    <col min="4101" max="4104" width="6.125" style="13" customWidth="1"/>
    <col min="4105" max="4110" width="5.875" style="13" customWidth="1"/>
    <col min="4111" max="4112" width="6.875" style="13" customWidth="1"/>
    <col min="4113" max="4114" width="6" style="13" customWidth="1"/>
    <col min="4115" max="4115" width="5.625" style="13" customWidth="1"/>
    <col min="4116" max="4116" width="6.625" style="13" bestFit="1" customWidth="1"/>
    <col min="4117" max="4118" width="5.625" style="13" customWidth="1"/>
    <col min="4119" max="4120" width="5.5" style="13" customWidth="1"/>
    <col min="4121" max="4122" width="5.75" style="13" customWidth="1"/>
    <col min="4123" max="4124" width="5.375" style="13" customWidth="1"/>
    <col min="4125" max="4352" width="9" style="13"/>
    <col min="4353" max="4353" width="10.5" style="13" customWidth="1"/>
    <col min="4354" max="4356" width="6.875" style="13" customWidth="1"/>
    <col min="4357" max="4360" width="6.125" style="13" customWidth="1"/>
    <col min="4361" max="4366" width="5.875" style="13" customWidth="1"/>
    <col min="4367" max="4368" width="6.875" style="13" customWidth="1"/>
    <col min="4369" max="4370" width="6" style="13" customWidth="1"/>
    <col min="4371" max="4371" width="5.625" style="13" customWidth="1"/>
    <col min="4372" max="4372" width="6.625" style="13" bestFit="1" customWidth="1"/>
    <col min="4373" max="4374" width="5.625" style="13" customWidth="1"/>
    <col min="4375" max="4376" width="5.5" style="13" customWidth="1"/>
    <col min="4377" max="4378" width="5.75" style="13" customWidth="1"/>
    <col min="4379" max="4380" width="5.375" style="13" customWidth="1"/>
    <col min="4381" max="4608" width="9" style="13"/>
    <col min="4609" max="4609" width="10.5" style="13" customWidth="1"/>
    <col min="4610" max="4612" width="6.875" style="13" customWidth="1"/>
    <col min="4613" max="4616" width="6.125" style="13" customWidth="1"/>
    <col min="4617" max="4622" width="5.875" style="13" customWidth="1"/>
    <col min="4623" max="4624" width="6.875" style="13" customWidth="1"/>
    <col min="4625" max="4626" width="6" style="13" customWidth="1"/>
    <col min="4627" max="4627" width="5.625" style="13" customWidth="1"/>
    <col min="4628" max="4628" width="6.625" style="13" bestFit="1" customWidth="1"/>
    <col min="4629" max="4630" width="5.625" style="13" customWidth="1"/>
    <col min="4631" max="4632" width="5.5" style="13" customWidth="1"/>
    <col min="4633" max="4634" width="5.75" style="13" customWidth="1"/>
    <col min="4635" max="4636" width="5.375" style="13" customWidth="1"/>
    <col min="4637" max="4864" width="9" style="13"/>
    <col min="4865" max="4865" width="10.5" style="13" customWidth="1"/>
    <col min="4866" max="4868" width="6.875" style="13" customWidth="1"/>
    <col min="4869" max="4872" width="6.125" style="13" customWidth="1"/>
    <col min="4873" max="4878" width="5.875" style="13" customWidth="1"/>
    <col min="4879" max="4880" width="6.875" style="13" customWidth="1"/>
    <col min="4881" max="4882" width="6" style="13" customWidth="1"/>
    <col min="4883" max="4883" width="5.625" style="13" customWidth="1"/>
    <col min="4884" max="4884" width="6.625" style="13" bestFit="1" customWidth="1"/>
    <col min="4885" max="4886" width="5.625" style="13" customWidth="1"/>
    <col min="4887" max="4888" width="5.5" style="13" customWidth="1"/>
    <col min="4889" max="4890" width="5.75" style="13" customWidth="1"/>
    <col min="4891" max="4892" width="5.375" style="13" customWidth="1"/>
    <col min="4893" max="5120" width="9" style="13"/>
    <col min="5121" max="5121" width="10.5" style="13" customWidth="1"/>
    <col min="5122" max="5124" width="6.875" style="13" customWidth="1"/>
    <col min="5125" max="5128" width="6.125" style="13" customWidth="1"/>
    <col min="5129" max="5134" width="5.875" style="13" customWidth="1"/>
    <col min="5135" max="5136" width="6.875" style="13" customWidth="1"/>
    <col min="5137" max="5138" width="6" style="13" customWidth="1"/>
    <col min="5139" max="5139" width="5.625" style="13" customWidth="1"/>
    <col min="5140" max="5140" width="6.625" style="13" bestFit="1" customWidth="1"/>
    <col min="5141" max="5142" width="5.625" style="13" customWidth="1"/>
    <col min="5143" max="5144" width="5.5" style="13" customWidth="1"/>
    <col min="5145" max="5146" width="5.75" style="13" customWidth="1"/>
    <col min="5147" max="5148" width="5.375" style="13" customWidth="1"/>
    <col min="5149" max="5376" width="9" style="13"/>
    <col min="5377" max="5377" width="10.5" style="13" customWidth="1"/>
    <col min="5378" max="5380" width="6.875" style="13" customWidth="1"/>
    <col min="5381" max="5384" width="6.125" style="13" customWidth="1"/>
    <col min="5385" max="5390" width="5.875" style="13" customWidth="1"/>
    <col min="5391" max="5392" width="6.875" style="13" customWidth="1"/>
    <col min="5393" max="5394" width="6" style="13" customWidth="1"/>
    <col min="5395" max="5395" width="5.625" style="13" customWidth="1"/>
    <col min="5396" max="5396" width="6.625" style="13" bestFit="1" customWidth="1"/>
    <col min="5397" max="5398" width="5.625" style="13" customWidth="1"/>
    <col min="5399" max="5400" width="5.5" style="13" customWidth="1"/>
    <col min="5401" max="5402" width="5.75" style="13" customWidth="1"/>
    <col min="5403" max="5404" width="5.375" style="13" customWidth="1"/>
    <col min="5405" max="5632" width="9" style="13"/>
    <col min="5633" max="5633" width="10.5" style="13" customWidth="1"/>
    <col min="5634" max="5636" width="6.875" style="13" customWidth="1"/>
    <col min="5637" max="5640" width="6.125" style="13" customWidth="1"/>
    <col min="5641" max="5646" width="5.875" style="13" customWidth="1"/>
    <col min="5647" max="5648" width="6.875" style="13" customWidth="1"/>
    <col min="5649" max="5650" width="6" style="13" customWidth="1"/>
    <col min="5651" max="5651" width="5.625" style="13" customWidth="1"/>
    <col min="5652" max="5652" width="6.625" style="13" bestFit="1" customWidth="1"/>
    <col min="5653" max="5654" width="5.625" style="13" customWidth="1"/>
    <col min="5655" max="5656" width="5.5" style="13" customWidth="1"/>
    <col min="5657" max="5658" width="5.75" style="13" customWidth="1"/>
    <col min="5659" max="5660" width="5.375" style="13" customWidth="1"/>
    <col min="5661" max="5888" width="9" style="13"/>
    <col min="5889" max="5889" width="10.5" style="13" customWidth="1"/>
    <col min="5890" max="5892" width="6.875" style="13" customWidth="1"/>
    <col min="5893" max="5896" width="6.125" style="13" customWidth="1"/>
    <col min="5897" max="5902" width="5.875" style="13" customWidth="1"/>
    <col min="5903" max="5904" width="6.875" style="13" customWidth="1"/>
    <col min="5905" max="5906" width="6" style="13" customWidth="1"/>
    <col min="5907" max="5907" width="5.625" style="13" customWidth="1"/>
    <col min="5908" max="5908" width="6.625" style="13" bestFit="1" customWidth="1"/>
    <col min="5909" max="5910" width="5.625" style="13" customWidth="1"/>
    <col min="5911" max="5912" width="5.5" style="13" customWidth="1"/>
    <col min="5913" max="5914" width="5.75" style="13" customWidth="1"/>
    <col min="5915" max="5916" width="5.375" style="13" customWidth="1"/>
    <col min="5917" max="6144" width="9" style="13"/>
    <col min="6145" max="6145" width="10.5" style="13" customWidth="1"/>
    <col min="6146" max="6148" width="6.875" style="13" customWidth="1"/>
    <col min="6149" max="6152" width="6.125" style="13" customWidth="1"/>
    <col min="6153" max="6158" width="5.875" style="13" customWidth="1"/>
    <col min="6159" max="6160" width="6.875" style="13" customWidth="1"/>
    <col min="6161" max="6162" width="6" style="13" customWidth="1"/>
    <col min="6163" max="6163" width="5.625" style="13" customWidth="1"/>
    <col min="6164" max="6164" width="6.625" style="13" bestFit="1" customWidth="1"/>
    <col min="6165" max="6166" width="5.625" style="13" customWidth="1"/>
    <col min="6167" max="6168" width="5.5" style="13" customWidth="1"/>
    <col min="6169" max="6170" width="5.75" style="13" customWidth="1"/>
    <col min="6171" max="6172" width="5.375" style="13" customWidth="1"/>
    <col min="6173" max="6400" width="9" style="13"/>
    <col min="6401" max="6401" width="10.5" style="13" customWidth="1"/>
    <col min="6402" max="6404" width="6.875" style="13" customWidth="1"/>
    <col min="6405" max="6408" width="6.125" style="13" customWidth="1"/>
    <col min="6409" max="6414" width="5.875" style="13" customWidth="1"/>
    <col min="6415" max="6416" width="6.875" style="13" customWidth="1"/>
    <col min="6417" max="6418" width="6" style="13" customWidth="1"/>
    <col min="6419" max="6419" width="5.625" style="13" customWidth="1"/>
    <col min="6420" max="6420" width="6.625" style="13" bestFit="1" customWidth="1"/>
    <col min="6421" max="6422" width="5.625" style="13" customWidth="1"/>
    <col min="6423" max="6424" width="5.5" style="13" customWidth="1"/>
    <col min="6425" max="6426" width="5.75" style="13" customWidth="1"/>
    <col min="6427" max="6428" width="5.375" style="13" customWidth="1"/>
    <col min="6429" max="6656" width="9" style="13"/>
    <col min="6657" max="6657" width="10.5" style="13" customWidth="1"/>
    <col min="6658" max="6660" width="6.875" style="13" customWidth="1"/>
    <col min="6661" max="6664" width="6.125" style="13" customWidth="1"/>
    <col min="6665" max="6670" width="5.875" style="13" customWidth="1"/>
    <col min="6671" max="6672" width="6.875" style="13" customWidth="1"/>
    <col min="6673" max="6674" width="6" style="13" customWidth="1"/>
    <col min="6675" max="6675" width="5.625" style="13" customWidth="1"/>
    <col min="6676" max="6676" width="6.625" style="13" bestFit="1" customWidth="1"/>
    <col min="6677" max="6678" width="5.625" style="13" customWidth="1"/>
    <col min="6679" max="6680" width="5.5" style="13" customWidth="1"/>
    <col min="6681" max="6682" width="5.75" style="13" customWidth="1"/>
    <col min="6683" max="6684" width="5.375" style="13" customWidth="1"/>
    <col min="6685" max="6912" width="9" style="13"/>
    <col min="6913" max="6913" width="10.5" style="13" customWidth="1"/>
    <col min="6914" max="6916" width="6.875" style="13" customWidth="1"/>
    <col min="6917" max="6920" width="6.125" style="13" customWidth="1"/>
    <col min="6921" max="6926" width="5.875" style="13" customWidth="1"/>
    <col min="6927" max="6928" width="6.875" style="13" customWidth="1"/>
    <col min="6929" max="6930" width="6" style="13" customWidth="1"/>
    <col min="6931" max="6931" width="5.625" style="13" customWidth="1"/>
    <col min="6932" max="6932" width="6.625" style="13" bestFit="1" customWidth="1"/>
    <col min="6933" max="6934" width="5.625" style="13" customWidth="1"/>
    <col min="6935" max="6936" width="5.5" style="13" customWidth="1"/>
    <col min="6937" max="6938" width="5.75" style="13" customWidth="1"/>
    <col min="6939" max="6940" width="5.375" style="13" customWidth="1"/>
    <col min="6941" max="7168" width="9" style="13"/>
    <col min="7169" max="7169" width="10.5" style="13" customWidth="1"/>
    <col min="7170" max="7172" width="6.875" style="13" customWidth="1"/>
    <col min="7173" max="7176" width="6.125" style="13" customWidth="1"/>
    <col min="7177" max="7182" width="5.875" style="13" customWidth="1"/>
    <col min="7183" max="7184" width="6.875" style="13" customWidth="1"/>
    <col min="7185" max="7186" width="6" style="13" customWidth="1"/>
    <col min="7187" max="7187" width="5.625" style="13" customWidth="1"/>
    <col min="7188" max="7188" width="6.625" style="13" bestFit="1" customWidth="1"/>
    <col min="7189" max="7190" width="5.625" style="13" customWidth="1"/>
    <col min="7191" max="7192" width="5.5" style="13" customWidth="1"/>
    <col min="7193" max="7194" width="5.75" style="13" customWidth="1"/>
    <col min="7195" max="7196" width="5.375" style="13" customWidth="1"/>
    <col min="7197" max="7424" width="9" style="13"/>
    <col min="7425" max="7425" width="10.5" style="13" customWidth="1"/>
    <col min="7426" max="7428" width="6.875" style="13" customWidth="1"/>
    <col min="7429" max="7432" width="6.125" style="13" customWidth="1"/>
    <col min="7433" max="7438" width="5.875" style="13" customWidth="1"/>
    <col min="7439" max="7440" width="6.875" style="13" customWidth="1"/>
    <col min="7441" max="7442" width="6" style="13" customWidth="1"/>
    <col min="7443" max="7443" width="5.625" style="13" customWidth="1"/>
    <col min="7444" max="7444" width="6.625" style="13" bestFit="1" customWidth="1"/>
    <col min="7445" max="7446" width="5.625" style="13" customWidth="1"/>
    <col min="7447" max="7448" width="5.5" style="13" customWidth="1"/>
    <col min="7449" max="7450" width="5.75" style="13" customWidth="1"/>
    <col min="7451" max="7452" width="5.375" style="13" customWidth="1"/>
    <col min="7453" max="7680" width="9" style="13"/>
    <col min="7681" max="7681" width="10.5" style="13" customWidth="1"/>
    <col min="7682" max="7684" width="6.875" style="13" customWidth="1"/>
    <col min="7685" max="7688" width="6.125" style="13" customWidth="1"/>
    <col min="7689" max="7694" width="5.875" style="13" customWidth="1"/>
    <col min="7695" max="7696" width="6.875" style="13" customWidth="1"/>
    <col min="7697" max="7698" width="6" style="13" customWidth="1"/>
    <col min="7699" max="7699" width="5.625" style="13" customWidth="1"/>
    <col min="7700" max="7700" width="6.625" style="13" bestFit="1" customWidth="1"/>
    <col min="7701" max="7702" width="5.625" style="13" customWidth="1"/>
    <col min="7703" max="7704" width="5.5" style="13" customWidth="1"/>
    <col min="7705" max="7706" width="5.75" style="13" customWidth="1"/>
    <col min="7707" max="7708" width="5.375" style="13" customWidth="1"/>
    <col min="7709" max="7936" width="9" style="13"/>
    <col min="7937" max="7937" width="10.5" style="13" customWidth="1"/>
    <col min="7938" max="7940" width="6.875" style="13" customWidth="1"/>
    <col min="7941" max="7944" width="6.125" style="13" customWidth="1"/>
    <col min="7945" max="7950" width="5.875" style="13" customWidth="1"/>
    <col min="7951" max="7952" width="6.875" style="13" customWidth="1"/>
    <col min="7953" max="7954" width="6" style="13" customWidth="1"/>
    <col min="7955" max="7955" width="5.625" style="13" customWidth="1"/>
    <col min="7956" max="7956" width="6.625" style="13" bestFit="1" customWidth="1"/>
    <col min="7957" max="7958" width="5.625" style="13" customWidth="1"/>
    <col min="7959" max="7960" width="5.5" style="13" customWidth="1"/>
    <col min="7961" max="7962" width="5.75" style="13" customWidth="1"/>
    <col min="7963" max="7964" width="5.375" style="13" customWidth="1"/>
    <col min="7965" max="8192" width="9" style="13"/>
    <col min="8193" max="8193" width="10.5" style="13" customWidth="1"/>
    <col min="8194" max="8196" width="6.875" style="13" customWidth="1"/>
    <col min="8197" max="8200" width="6.125" style="13" customWidth="1"/>
    <col min="8201" max="8206" width="5.875" style="13" customWidth="1"/>
    <col min="8207" max="8208" width="6.875" style="13" customWidth="1"/>
    <col min="8209" max="8210" width="6" style="13" customWidth="1"/>
    <col min="8211" max="8211" width="5.625" style="13" customWidth="1"/>
    <col min="8212" max="8212" width="6.625" style="13" bestFit="1" customWidth="1"/>
    <col min="8213" max="8214" width="5.625" style="13" customWidth="1"/>
    <col min="8215" max="8216" width="5.5" style="13" customWidth="1"/>
    <col min="8217" max="8218" width="5.75" style="13" customWidth="1"/>
    <col min="8219" max="8220" width="5.375" style="13" customWidth="1"/>
    <col min="8221" max="8448" width="9" style="13"/>
    <col min="8449" max="8449" width="10.5" style="13" customWidth="1"/>
    <col min="8450" max="8452" width="6.875" style="13" customWidth="1"/>
    <col min="8453" max="8456" width="6.125" style="13" customWidth="1"/>
    <col min="8457" max="8462" width="5.875" style="13" customWidth="1"/>
    <col min="8463" max="8464" width="6.875" style="13" customWidth="1"/>
    <col min="8465" max="8466" width="6" style="13" customWidth="1"/>
    <col min="8467" max="8467" width="5.625" style="13" customWidth="1"/>
    <col min="8468" max="8468" width="6.625" style="13" bestFit="1" customWidth="1"/>
    <col min="8469" max="8470" width="5.625" style="13" customWidth="1"/>
    <col min="8471" max="8472" width="5.5" style="13" customWidth="1"/>
    <col min="8473" max="8474" width="5.75" style="13" customWidth="1"/>
    <col min="8475" max="8476" width="5.375" style="13" customWidth="1"/>
    <col min="8477" max="8704" width="9" style="13"/>
    <col min="8705" max="8705" width="10.5" style="13" customWidth="1"/>
    <col min="8706" max="8708" width="6.875" style="13" customWidth="1"/>
    <col min="8709" max="8712" width="6.125" style="13" customWidth="1"/>
    <col min="8713" max="8718" width="5.875" style="13" customWidth="1"/>
    <col min="8719" max="8720" width="6.875" style="13" customWidth="1"/>
    <col min="8721" max="8722" width="6" style="13" customWidth="1"/>
    <col min="8723" max="8723" width="5.625" style="13" customWidth="1"/>
    <col min="8724" max="8724" width="6.625" style="13" bestFit="1" customWidth="1"/>
    <col min="8725" max="8726" width="5.625" style="13" customWidth="1"/>
    <col min="8727" max="8728" width="5.5" style="13" customWidth="1"/>
    <col min="8729" max="8730" width="5.75" style="13" customWidth="1"/>
    <col min="8731" max="8732" width="5.375" style="13" customWidth="1"/>
    <col min="8733" max="8960" width="9" style="13"/>
    <col min="8961" max="8961" width="10.5" style="13" customWidth="1"/>
    <col min="8962" max="8964" width="6.875" style="13" customWidth="1"/>
    <col min="8965" max="8968" width="6.125" style="13" customWidth="1"/>
    <col min="8969" max="8974" width="5.875" style="13" customWidth="1"/>
    <col min="8975" max="8976" width="6.875" style="13" customWidth="1"/>
    <col min="8977" max="8978" width="6" style="13" customWidth="1"/>
    <col min="8979" max="8979" width="5.625" style="13" customWidth="1"/>
    <col min="8980" max="8980" width="6.625" style="13" bestFit="1" customWidth="1"/>
    <col min="8981" max="8982" width="5.625" style="13" customWidth="1"/>
    <col min="8983" max="8984" width="5.5" style="13" customWidth="1"/>
    <col min="8985" max="8986" width="5.75" style="13" customWidth="1"/>
    <col min="8987" max="8988" width="5.375" style="13" customWidth="1"/>
    <col min="8989" max="9216" width="9" style="13"/>
    <col min="9217" max="9217" width="10.5" style="13" customWidth="1"/>
    <col min="9218" max="9220" width="6.875" style="13" customWidth="1"/>
    <col min="9221" max="9224" width="6.125" style="13" customWidth="1"/>
    <col min="9225" max="9230" width="5.875" style="13" customWidth="1"/>
    <col min="9231" max="9232" width="6.875" style="13" customWidth="1"/>
    <col min="9233" max="9234" width="6" style="13" customWidth="1"/>
    <col min="9235" max="9235" width="5.625" style="13" customWidth="1"/>
    <col min="9236" max="9236" width="6.625" style="13" bestFit="1" customWidth="1"/>
    <col min="9237" max="9238" width="5.625" style="13" customWidth="1"/>
    <col min="9239" max="9240" width="5.5" style="13" customWidth="1"/>
    <col min="9241" max="9242" width="5.75" style="13" customWidth="1"/>
    <col min="9243" max="9244" width="5.375" style="13" customWidth="1"/>
    <col min="9245" max="9472" width="9" style="13"/>
    <col min="9473" max="9473" width="10.5" style="13" customWidth="1"/>
    <col min="9474" max="9476" width="6.875" style="13" customWidth="1"/>
    <col min="9477" max="9480" width="6.125" style="13" customWidth="1"/>
    <col min="9481" max="9486" width="5.875" style="13" customWidth="1"/>
    <col min="9487" max="9488" width="6.875" style="13" customWidth="1"/>
    <col min="9489" max="9490" width="6" style="13" customWidth="1"/>
    <col min="9491" max="9491" width="5.625" style="13" customWidth="1"/>
    <col min="9492" max="9492" width="6.625" style="13" bestFit="1" customWidth="1"/>
    <col min="9493" max="9494" width="5.625" style="13" customWidth="1"/>
    <col min="9495" max="9496" width="5.5" style="13" customWidth="1"/>
    <col min="9497" max="9498" width="5.75" style="13" customWidth="1"/>
    <col min="9499" max="9500" width="5.375" style="13" customWidth="1"/>
    <col min="9501" max="9728" width="9" style="13"/>
    <col min="9729" max="9729" width="10.5" style="13" customWidth="1"/>
    <col min="9730" max="9732" width="6.875" style="13" customWidth="1"/>
    <col min="9733" max="9736" width="6.125" style="13" customWidth="1"/>
    <col min="9737" max="9742" width="5.875" style="13" customWidth="1"/>
    <col min="9743" max="9744" width="6.875" style="13" customWidth="1"/>
    <col min="9745" max="9746" width="6" style="13" customWidth="1"/>
    <col min="9747" max="9747" width="5.625" style="13" customWidth="1"/>
    <col min="9748" max="9748" width="6.625" style="13" bestFit="1" customWidth="1"/>
    <col min="9749" max="9750" width="5.625" style="13" customWidth="1"/>
    <col min="9751" max="9752" width="5.5" style="13" customWidth="1"/>
    <col min="9753" max="9754" width="5.75" style="13" customWidth="1"/>
    <col min="9755" max="9756" width="5.375" style="13" customWidth="1"/>
    <col min="9757" max="9984" width="9" style="13"/>
    <col min="9985" max="9985" width="10.5" style="13" customWidth="1"/>
    <col min="9986" max="9988" width="6.875" style="13" customWidth="1"/>
    <col min="9989" max="9992" width="6.125" style="13" customWidth="1"/>
    <col min="9993" max="9998" width="5.875" style="13" customWidth="1"/>
    <col min="9999" max="10000" width="6.875" style="13" customWidth="1"/>
    <col min="10001" max="10002" width="6" style="13" customWidth="1"/>
    <col min="10003" max="10003" width="5.625" style="13" customWidth="1"/>
    <col min="10004" max="10004" width="6.625" style="13" bestFit="1" customWidth="1"/>
    <col min="10005" max="10006" width="5.625" style="13" customWidth="1"/>
    <col min="10007" max="10008" width="5.5" style="13" customWidth="1"/>
    <col min="10009" max="10010" width="5.75" style="13" customWidth="1"/>
    <col min="10011" max="10012" width="5.375" style="13" customWidth="1"/>
    <col min="10013" max="10240" width="9" style="13"/>
    <col min="10241" max="10241" width="10.5" style="13" customWidth="1"/>
    <col min="10242" max="10244" width="6.875" style="13" customWidth="1"/>
    <col min="10245" max="10248" width="6.125" style="13" customWidth="1"/>
    <col min="10249" max="10254" width="5.875" style="13" customWidth="1"/>
    <col min="10255" max="10256" width="6.875" style="13" customWidth="1"/>
    <col min="10257" max="10258" width="6" style="13" customWidth="1"/>
    <col min="10259" max="10259" width="5.625" style="13" customWidth="1"/>
    <col min="10260" max="10260" width="6.625" style="13" bestFit="1" customWidth="1"/>
    <col min="10261" max="10262" width="5.625" style="13" customWidth="1"/>
    <col min="10263" max="10264" width="5.5" style="13" customWidth="1"/>
    <col min="10265" max="10266" width="5.75" style="13" customWidth="1"/>
    <col min="10267" max="10268" width="5.375" style="13" customWidth="1"/>
    <col min="10269" max="10496" width="9" style="13"/>
    <col min="10497" max="10497" width="10.5" style="13" customWidth="1"/>
    <col min="10498" max="10500" width="6.875" style="13" customWidth="1"/>
    <col min="10501" max="10504" width="6.125" style="13" customWidth="1"/>
    <col min="10505" max="10510" width="5.875" style="13" customWidth="1"/>
    <col min="10511" max="10512" width="6.875" style="13" customWidth="1"/>
    <col min="10513" max="10514" width="6" style="13" customWidth="1"/>
    <col min="10515" max="10515" width="5.625" style="13" customWidth="1"/>
    <col min="10516" max="10516" width="6.625" style="13" bestFit="1" customWidth="1"/>
    <col min="10517" max="10518" width="5.625" style="13" customWidth="1"/>
    <col min="10519" max="10520" width="5.5" style="13" customWidth="1"/>
    <col min="10521" max="10522" width="5.75" style="13" customWidth="1"/>
    <col min="10523" max="10524" width="5.375" style="13" customWidth="1"/>
    <col min="10525" max="10752" width="9" style="13"/>
    <col min="10753" max="10753" width="10.5" style="13" customWidth="1"/>
    <col min="10754" max="10756" width="6.875" style="13" customWidth="1"/>
    <col min="10757" max="10760" width="6.125" style="13" customWidth="1"/>
    <col min="10761" max="10766" width="5.875" style="13" customWidth="1"/>
    <col min="10767" max="10768" width="6.875" style="13" customWidth="1"/>
    <col min="10769" max="10770" width="6" style="13" customWidth="1"/>
    <col min="10771" max="10771" width="5.625" style="13" customWidth="1"/>
    <col min="10772" max="10772" width="6.625" style="13" bestFit="1" customWidth="1"/>
    <col min="10773" max="10774" width="5.625" style="13" customWidth="1"/>
    <col min="10775" max="10776" width="5.5" style="13" customWidth="1"/>
    <col min="10777" max="10778" width="5.75" style="13" customWidth="1"/>
    <col min="10779" max="10780" width="5.375" style="13" customWidth="1"/>
    <col min="10781" max="11008" width="9" style="13"/>
    <col min="11009" max="11009" width="10.5" style="13" customWidth="1"/>
    <col min="11010" max="11012" width="6.875" style="13" customWidth="1"/>
    <col min="11013" max="11016" width="6.125" style="13" customWidth="1"/>
    <col min="11017" max="11022" width="5.875" style="13" customWidth="1"/>
    <col min="11023" max="11024" width="6.875" style="13" customWidth="1"/>
    <col min="11025" max="11026" width="6" style="13" customWidth="1"/>
    <col min="11027" max="11027" width="5.625" style="13" customWidth="1"/>
    <col min="11028" max="11028" width="6.625" style="13" bestFit="1" customWidth="1"/>
    <col min="11029" max="11030" width="5.625" style="13" customWidth="1"/>
    <col min="11031" max="11032" width="5.5" style="13" customWidth="1"/>
    <col min="11033" max="11034" width="5.75" style="13" customWidth="1"/>
    <col min="11035" max="11036" width="5.375" style="13" customWidth="1"/>
    <col min="11037" max="11264" width="9" style="13"/>
    <col min="11265" max="11265" width="10.5" style="13" customWidth="1"/>
    <col min="11266" max="11268" width="6.875" style="13" customWidth="1"/>
    <col min="11269" max="11272" width="6.125" style="13" customWidth="1"/>
    <col min="11273" max="11278" width="5.875" style="13" customWidth="1"/>
    <col min="11279" max="11280" width="6.875" style="13" customWidth="1"/>
    <col min="11281" max="11282" width="6" style="13" customWidth="1"/>
    <col min="11283" max="11283" width="5.625" style="13" customWidth="1"/>
    <col min="11284" max="11284" width="6.625" style="13" bestFit="1" customWidth="1"/>
    <col min="11285" max="11286" width="5.625" style="13" customWidth="1"/>
    <col min="11287" max="11288" width="5.5" style="13" customWidth="1"/>
    <col min="11289" max="11290" width="5.75" style="13" customWidth="1"/>
    <col min="11291" max="11292" width="5.375" style="13" customWidth="1"/>
    <col min="11293" max="11520" width="9" style="13"/>
    <col min="11521" max="11521" width="10.5" style="13" customWidth="1"/>
    <col min="11522" max="11524" width="6.875" style="13" customWidth="1"/>
    <col min="11525" max="11528" width="6.125" style="13" customWidth="1"/>
    <col min="11529" max="11534" width="5.875" style="13" customWidth="1"/>
    <col min="11535" max="11536" width="6.875" style="13" customWidth="1"/>
    <col min="11537" max="11538" width="6" style="13" customWidth="1"/>
    <col min="11539" max="11539" width="5.625" style="13" customWidth="1"/>
    <col min="11540" max="11540" width="6.625" style="13" bestFit="1" customWidth="1"/>
    <col min="11541" max="11542" width="5.625" style="13" customWidth="1"/>
    <col min="11543" max="11544" width="5.5" style="13" customWidth="1"/>
    <col min="11545" max="11546" width="5.75" style="13" customWidth="1"/>
    <col min="11547" max="11548" width="5.375" style="13" customWidth="1"/>
    <col min="11549" max="11776" width="9" style="13"/>
    <col min="11777" max="11777" width="10.5" style="13" customWidth="1"/>
    <col min="11778" max="11780" width="6.875" style="13" customWidth="1"/>
    <col min="11781" max="11784" width="6.125" style="13" customWidth="1"/>
    <col min="11785" max="11790" width="5.875" style="13" customWidth="1"/>
    <col min="11791" max="11792" width="6.875" style="13" customWidth="1"/>
    <col min="11793" max="11794" width="6" style="13" customWidth="1"/>
    <col min="11795" max="11795" width="5.625" style="13" customWidth="1"/>
    <col min="11796" max="11796" width="6.625" style="13" bestFit="1" customWidth="1"/>
    <col min="11797" max="11798" width="5.625" style="13" customWidth="1"/>
    <col min="11799" max="11800" width="5.5" style="13" customWidth="1"/>
    <col min="11801" max="11802" width="5.75" style="13" customWidth="1"/>
    <col min="11803" max="11804" width="5.375" style="13" customWidth="1"/>
    <col min="11805" max="12032" width="9" style="13"/>
    <col min="12033" max="12033" width="10.5" style="13" customWidth="1"/>
    <col min="12034" max="12036" width="6.875" style="13" customWidth="1"/>
    <col min="12037" max="12040" width="6.125" style="13" customWidth="1"/>
    <col min="12041" max="12046" width="5.875" style="13" customWidth="1"/>
    <col min="12047" max="12048" width="6.875" style="13" customWidth="1"/>
    <col min="12049" max="12050" width="6" style="13" customWidth="1"/>
    <col min="12051" max="12051" width="5.625" style="13" customWidth="1"/>
    <col min="12052" max="12052" width="6.625" style="13" bestFit="1" customWidth="1"/>
    <col min="12053" max="12054" width="5.625" style="13" customWidth="1"/>
    <col min="12055" max="12056" width="5.5" style="13" customWidth="1"/>
    <col min="12057" max="12058" width="5.75" style="13" customWidth="1"/>
    <col min="12059" max="12060" width="5.375" style="13" customWidth="1"/>
    <col min="12061" max="12288" width="9" style="13"/>
    <col min="12289" max="12289" width="10.5" style="13" customWidth="1"/>
    <col min="12290" max="12292" width="6.875" style="13" customWidth="1"/>
    <col min="12293" max="12296" width="6.125" style="13" customWidth="1"/>
    <col min="12297" max="12302" width="5.875" style="13" customWidth="1"/>
    <col min="12303" max="12304" width="6.875" style="13" customWidth="1"/>
    <col min="12305" max="12306" width="6" style="13" customWidth="1"/>
    <col min="12307" max="12307" width="5.625" style="13" customWidth="1"/>
    <col min="12308" max="12308" width="6.625" style="13" bestFit="1" customWidth="1"/>
    <col min="12309" max="12310" width="5.625" style="13" customWidth="1"/>
    <col min="12311" max="12312" width="5.5" style="13" customWidth="1"/>
    <col min="12313" max="12314" width="5.75" style="13" customWidth="1"/>
    <col min="12315" max="12316" width="5.375" style="13" customWidth="1"/>
    <col min="12317" max="12544" width="9" style="13"/>
    <col min="12545" max="12545" width="10.5" style="13" customWidth="1"/>
    <col min="12546" max="12548" width="6.875" style="13" customWidth="1"/>
    <col min="12549" max="12552" width="6.125" style="13" customWidth="1"/>
    <col min="12553" max="12558" width="5.875" style="13" customWidth="1"/>
    <col min="12559" max="12560" width="6.875" style="13" customWidth="1"/>
    <col min="12561" max="12562" width="6" style="13" customWidth="1"/>
    <col min="12563" max="12563" width="5.625" style="13" customWidth="1"/>
    <col min="12564" max="12564" width="6.625" style="13" bestFit="1" customWidth="1"/>
    <col min="12565" max="12566" width="5.625" style="13" customWidth="1"/>
    <col min="12567" max="12568" width="5.5" style="13" customWidth="1"/>
    <col min="12569" max="12570" width="5.75" style="13" customWidth="1"/>
    <col min="12571" max="12572" width="5.375" style="13" customWidth="1"/>
    <col min="12573" max="12800" width="9" style="13"/>
    <col min="12801" max="12801" width="10.5" style="13" customWidth="1"/>
    <col min="12802" max="12804" width="6.875" style="13" customWidth="1"/>
    <col min="12805" max="12808" width="6.125" style="13" customWidth="1"/>
    <col min="12809" max="12814" width="5.875" style="13" customWidth="1"/>
    <col min="12815" max="12816" width="6.875" style="13" customWidth="1"/>
    <col min="12817" max="12818" width="6" style="13" customWidth="1"/>
    <col min="12819" max="12819" width="5.625" style="13" customWidth="1"/>
    <col min="12820" max="12820" width="6.625" style="13" bestFit="1" customWidth="1"/>
    <col min="12821" max="12822" width="5.625" style="13" customWidth="1"/>
    <col min="12823" max="12824" width="5.5" style="13" customWidth="1"/>
    <col min="12825" max="12826" width="5.75" style="13" customWidth="1"/>
    <col min="12827" max="12828" width="5.375" style="13" customWidth="1"/>
    <col min="12829" max="13056" width="9" style="13"/>
    <col min="13057" max="13057" width="10.5" style="13" customWidth="1"/>
    <col min="13058" max="13060" width="6.875" style="13" customWidth="1"/>
    <col min="13061" max="13064" width="6.125" style="13" customWidth="1"/>
    <col min="13065" max="13070" width="5.875" style="13" customWidth="1"/>
    <col min="13071" max="13072" width="6.875" style="13" customWidth="1"/>
    <col min="13073" max="13074" width="6" style="13" customWidth="1"/>
    <col min="13075" max="13075" width="5.625" style="13" customWidth="1"/>
    <col min="13076" max="13076" width="6.625" style="13" bestFit="1" customWidth="1"/>
    <col min="13077" max="13078" width="5.625" style="13" customWidth="1"/>
    <col min="13079" max="13080" width="5.5" style="13" customWidth="1"/>
    <col min="13081" max="13082" width="5.75" style="13" customWidth="1"/>
    <col min="13083" max="13084" width="5.375" style="13" customWidth="1"/>
    <col min="13085" max="13312" width="9" style="13"/>
    <col min="13313" max="13313" width="10.5" style="13" customWidth="1"/>
    <col min="13314" max="13316" width="6.875" style="13" customWidth="1"/>
    <col min="13317" max="13320" width="6.125" style="13" customWidth="1"/>
    <col min="13321" max="13326" width="5.875" style="13" customWidth="1"/>
    <col min="13327" max="13328" width="6.875" style="13" customWidth="1"/>
    <col min="13329" max="13330" width="6" style="13" customWidth="1"/>
    <col min="13331" max="13331" width="5.625" style="13" customWidth="1"/>
    <col min="13332" max="13332" width="6.625" style="13" bestFit="1" customWidth="1"/>
    <col min="13333" max="13334" width="5.625" style="13" customWidth="1"/>
    <col min="13335" max="13336" width="5.5" style="13" customWidth="1"/>
    <col min="13337" max="13338" width="5.75" style="13" customWidth="1"/>
    <col min="13339" max="13340" width="5.375" style="13" customWidth="1"/>
    <col min="13341" max="13568" width="9" style="13"/>
    <col min="13569" max="13569" width="10.5" style="13" customWidth="1"/>
    <col min="13570" max="13572" width="6.875" style="13" customWidth="1"/>
    <col min="13573" max="13576" width="6.125" style="13" customWidth="1"/>
    <col min="13577" max="13582" width="5.875" style="13" customWidth="1"/>
    <col min="13583" max="13584" width="6.875" style="13" customWidth="1"/>
    <col min="13585" max="13586" width="6" style="13" customWidth="1"/>
    <col min="13587" max="13587" width="5.625" style="13" customWidth="1"/>
    <col min="13588" max="13588" width="6.625" style="13" bestFit="1" customWidth="1"/>
    <col min="13589" max="13590" width="5.625" style="13" customWidth="1"/>
    <col min="13591" max="13592" width="5.5" style="13" customWidth="1"/>
    <col min="13593" max="13594" width="5.75" style="13" customWidth="1"/>
    <col min="13595" max="13596" width="5.375" style="13" customWidth="1"/>
    <col min="13597" max="13824" width="9" style="13"/>
    <col min="13825" max="13825" width="10.5" style="13" customWidth="1"/>
    <col min="13826" max="13828" width="6.875" style="13" customWidth="1"/>
    <col min="13829" max="13832" width="6.125" style="13" customWidth="1"/>
    <col min="13833" max="13838" width="5.875" style="13" customWidth="1"/>
    <col min="13839" max="13840" width="6.875" style="13" customWidth="1"/>
    <col min="13841" max="13842" width="6" style="13" customWidth="1"/>
    <col min="13843" max="13843" width="5.625" style="13" customWidth="1"/>
    <col min="13844" max="13844" width="6.625" style="13" bestFit="1" customWidth="1"/>
    <col min="13845" max="13846" width="5.625" style="13" customWidth="1"/>
    <col min="13847" max="13848" width="5.5" style="13" customWidth="1"/>
    <col min="13849" max="13850" width="5.75" style="13" customWidth="1"/>
    <col min="13851" max="13852" width="5.375" style="13" customWidth="1"/>
    <col min="13853" max="14080" width="9" style="13"/>
    <col min="14081" max="14081" width="10.5" style="13" customWidth="1"/>
    <col min="14082" max="14084" width="6.875" style="13" customWidth="1"/>
    <col min="14085" max="14088" width="6.125" style="13" customWidth="1"/>
    <col min="14089" max="14094" width="5.875" style="13" customWidth="1"/>
    <col min="14095" max="14096" width="6.875" style="13" customWidth="1"/>
    <col min="14097" max="14098" width="6" style="13" customWidth="1"/>
    <col min="14099" max="14099" width="5.625" style="13" customWidth="1"/>
    <col min="14100" max="14100" width="6.625" style="13" bestFit="1" customWidth="1"/>
    <col min="14101" max="14102" width="5.625" style="13" customWidth="1"/>
    <col min="14103" max="14104" width="5.5" style="13" customWidth="1"/>
    <col min="14105" max="14106" width="5.75" style="13" customWidth="1"/>
    <col min="14107" max="14108" width="5.375" style="13" customWidth="1"/>
    <col min="14109" max="14336" width="9" style="13"/>
    <col min="14337" max="14337" width="10.5" style="13" customWidth="1"/>
    <col min="14338" max="14340" width="6.875" style="13" customWidth="1"/>
    <col min="14341" max="14344" width="6.125" style="13" customWidth="1"/>
    <col min="14345" max="14350" width="5.875" style="13" customWidth="1"/>
    <col min="14351" max="14352" width="6.875" style="13" customWidth="1"/>
    <col min="14353" max="14354" width="6" style="13" customWidth="1"/>
    <col min="14355" max="14355" width="5.625" style="13" customWidth="1"/>
    <col min="14356" max="14356" width="6.625" style="13" bestFit="1" customWidth="1"/>
    <col min="14357" max="14358" width="5.625" style="13" customWidth="1"/>
    <col min="14359" max="14360" width="5.5" style="13" customWidth="1"/>
    <col min="14361" max="14362" width="5.75" style="13" customWidth="1"/>
    <col min="14363" max="14364" width="5.375" style="13" customWidth="1"/>
    <col min="14365" max="14592" width="9" style="13"/>
    <col min="14593" max="14593" width="10.5" style="13" customWidth="1"/>
    <col min="14594" max="14596" width="6.875" style="13" customWidth="1"/>
    <col min="14597" max="14600" width="6.125" style="13" customWidth="1"/>
    <col min="14601" max="14606" width="5.875" style="13" customWidth="1"/>
    <col min="14607" max="14608" width="6.875" style="13" customWidth="1"/>
    <col min="14609" max="14610" width="6" style="13" customWidth="1"/>
    <col min="14611" max="14611" width="5.625" style="13" customWidth="1"/>
    <col min="14612" max="14612" width="6.625" style="13" bestFit="1" customWidth="1"/>
    <col min="14613" max="14614" width="5.625" style="13" customWidth="1"/>
    <col min="14615" max="14616" width="5.5" style="13" customWidth="1"/>
    <col min="14617" max="14618" width="5.75" style="13" customWidth="1"/>
    <col min="14619" max="14620" width="5.375" style="13" customWidth="1"/>
    <col min="14621" max="14848" width="9" style="13"/>
    <col min="14849" max="14849" width="10.5" style="13" customWidth="1"/>
    <col min="14850" max="14852" width="6.875" style="13" customWidth="1"/>
    <col min="14853" max="14856" width="6.125" style="13" customWidth="1"/>
    <col min="14857" max="14862" width="5.875" style="13" customWidth="1"/>
    <col min="14863" max="14864" width="6.875" style="13" customWidth="1"/>
    <col min="14865" max="14866" width="6" style="13" customWidth="1"/>
    <col min="14867" max="14867" width="5.625" style="13" customWidth="1"/>
    <col min="14868" max="14868" width="6.625" style="13" bestFit="1" customWidth="1"/>
    <col min="14869" max="14870" width="5.625" style="13" customWidth="1"/>
    <col min="14871" max="14872" width="5.5" style="13" customWidth="1"/>
    <col min="14873" max="14874" width="5.75" style="13" customWidth="1"/>
    <col min="14875" max="14876" width="5.375" style="13" customWidth="1"/>
    <col min="14877" max="15104" width="9" style="13"/>
    <col min="15105" max="15105" width="10.5" style="13" customWidth="1"/>
    <col min="15106" max="15108" width="6.875" style="13" customWidth="1"/>
    <col min="15109" max="15112" width="6.125" style="13" customWidth="1"/>
    <col min="15113" max="15118" width="5.875" style="13" customWidth="1"/>
    <col min="15119" max="15120" width="6.875" style="13" customWidth="1"/>
    <col min="15121" max="15122" width="6" style="13" customWidth="1"/>
    <col min="15123" max="15123" width="5.625" style="13" customWidth="1"/>
    <col min="15124" max="15124" width="6.625" style="13" bestFit="1" customWidth="1"/>
    <col min="15125" max="15126" width="5.625" style="13" customWidth="1"/>
    <col min="15127" max="15128" width="5.5" style="13" customWidth="1"/>
    <col min="15129" max="15130" width="5.75" style="13" customWidth="1"/>
    <col min="15131" max="15132" width="5.375" style="13" customWidth="1"/>
    <col min="15133" max="15360" width="9" style="13"/>
    <col min="15361" max="15361" width="10.5" style="13" customWidth="1"/>
    <col min="15362" max="15364" width="6.875" style="13" customWidth="1"/>
    <col min="15365" max="15368" width="6.125" style="13" customWidth="1"/>
    <col min="15369" max="15374" width="5.875" style="13" customWidth="1"/>
    <col min="15375" max="15376" width="6.875" style="13" customWidth="1"/>
    <col min="15377" max="15378" width="6" style="13" customWidth="1"/>
    <col min="15379" max="15379" width="5.625" style="13" customWidth="1"/>
    <col min="15380" max="15380" width="6.625" style="13" bestFit="1" customWidth="1"/>
    <col min="15381" max="15382" width="5.625" style="13" customWidth="1"/>
    <col min="15383" max="15384" width="5.5" style="13" customWidth="1"/>
    <col min="15385" max="15386" width="5.75" style="13" customWidth="1"/>
    <col min="15387" max="15388" width="5.375" style="13" customWidth="1"/>
    <col min="15389" max="15616" width="9" style="13"/>
    <col min="15617" max="15617" width="10.5" style="13" customWidth="1"/>
    <col min="15618" max="15620" width="6.875" style="13" customWidth="1"/>
    <col min="15621" max="15624" width="6.125" style="13" customWidth="1"/>
    <col min="15625" max="15630" width="5.875" style="13" customWidth="1"/>
    <col min="15631" max="15632" width="6.875" style="13" customWidth="1"/>
    <col min="15633" max="15634" width="6" style="13" customWidth="1"/>
    <col min="15635" max="15635" width="5.625" style="13" customWidth="1"/>
    <col min="15636" max="15636" width="6.625" style="13" bestFit="1" customWidth="1"/>
    <col min="15637" max="15638" width="5.625" style="13" customWidth="1"/>
    <col min="15639" max="15640" width="5.5" style="13" customWidth="1"/>
    <col min="15641" max="15642" width="5.75" style="13" customWidth="1"/>
    <col min="15643" max="15644" width="5.375" style="13" customWidth="1"/>
    <col min="15645" max="15872" width="9" style="13"/>
    <col min="15873" max="15873" width="10.5" style="13" customWidth="1"/>
    <col min="15874" max="15876" width="6.875" style="13" customWidth="1"/>
    <col min="15877" max="15880" width="6.125" style="13" customWidth="1"/>
    <col min="15881" max="15886" width="5.875" style="13" customWidth="1"/>
    <col min="15887" max="15888" width="6.875" style="13" customWidth="1"/>
    <col min="15889" max="15890" width="6" style="13" customWidth="1"/>
    <col min="15891" max="15891" width="5.625" style="13" customWidth="1"/>
    <col min="15892" max="15892" width="6.625" style="13" bestFit="1" customWidth="1"/>
    <col min="15893" max="15894" width="5.625" style="13" customWidth="1"/>
    <col min="15895" max="15896" width="5.5" style="13" customWidth="1"/>
    <col min="15897" max="15898" width="5.75" style="13" customWidth="1"/>
    <col min="15899" max="15900" width="5.375" style="13" customWidth="1"/>
    <col min="15901" max="16128" width="9" style="13"/>
    <col min="16129" max="16129" width="10.5" style="13" customWidth="1"/>
    <col min="16130" max="16132" width="6.875" style="13" customWidth="1"/>
    <col min="16133" max="16136" width="6.125" style="13" customWidth="1"/>
    <col min="16137" max="16142" width="5.875" style="13" customWidth="1"/>
    <col min="16143" max="16144" width="6.875" style="13" customWidth="1"/>
    <col min="16145" max="16146" width="6" style="13" customWidth="1"/>
    <col min="16147" max="16147" width="5.625" style="13" customWidth="1"/>
    <col min="16148" max="16148" width="6.625" style="13" bestFit="1" customWidth="1"/>
    <col min="16149" max="16150" width="5.625" style="13" customWidth="1"/>
    <col min="16151" max="16152" width="5.5" style="13" customWidth="1"/>
    <col min="16153" max="16154" width="5.75" style="13" customWidth="1"/>
    <col min="16155" max="16156" width="5.375" style="13" customWidth="1"/>
    <col min="16157" max="16384" width="9" style="13"/>
  </cols>
  <sheetData>
    <row r="1" spans="1:27" s="6" customFormat="1">
      <c r="A1" s="3"/>
      <c r="B1" s="55"/>
      <c r="C1" s="3"/>
      <c r="D1" s="3"/>
      <c r="E1" s="3"/>
      <c r="F1" s="5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57"/>
      <c r="AA1" s="58"/>
    </row>
    <row r="2" spans="1:27" s="6" customForma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58"/>
    </row>
    <row r="3" spans="1:27" s="6" customFormat="1" ht="18" customHeight="1">
      <c r="A3" s="3"/>
      <c r="B3" s="59" t="s">
        <v>32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58"/>
    </row>
    <row r="4" spans="1:27" s="6" customFormat="1" ht="18" customHeight="1" thickBot="1">
      <c r="A4" s="3"/>
      <c r="B4" s="3"/>
      <c r="C4" s="3"/>
      <c r="D4" s="3"/>
      <c r="E4" s="3"/>
      <c r="F4" s="3"/>
      <c r="G4" s="60"/>
      <c r="H4" s="60"/>
      <c r="I4" s="3"/>
      <c r="J4" s="3"/>
      <c r="K4" s="60"/>
      <c r="L4" s="60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58"/>
    </row>
    <row r="5" spans="1:27" s="6" customFormat="1" ht="18" customHeight="1" thickTop="1">
      <c r="A5" s="405" t="s">
        <v>33</v>
      </c>
      <c r="B5" s="15" t="s">
        <v>13</v>
      </c>
      <c r="C5" s="16"/>
      <c r="D5" s="16"/>
      <c r="E5" s="400" t="s">
        <v>34</v>
      </c>
      <c r="F5" s="407"/>
      <c r="G5" s="408" t="s">
        <v>35</v>
      </c>
      <c r="H5" s="406"/>
      <c r="I5" s="404" t="s">
        <v>397</v>
      </c>
      <c r="J5" s="404"/>
      <c r="K5" s="402" t="s">
        <v>36</v>
      </c>
      <c r="L5" s="409"/>
      <c r="M5" s="402" t="s">
        <v>37</v>
      </c>
      <c r="N5" s="403"/>
      <c r="O5" s="400" t="s">
        <v>38</v>
      </c>
      <c r="P5" s="401"/>
      <c r="Q5" s="402" t="s">
        <v>39</v>
      </c>
      <c r="R5" s="403"/>
      <c r="S5" s="15" t="s">
        <v>398</v>
      </c>
      <c r="T5" s="17"/>
      <c r="U5" s="15" t="s">
        <v>40</v>
      </c>
      <c r="V5" s="17"/>
      <c r="W5" s="400" t="s">
        <v>41</v>
      </c>
      <c r="X5" s="401"/>
      <c r="Y5" s="400" t="s">
        <v>399</v>
      </c>
      <c r="Z5" s="404"/>
      <c r="AA5" s="58"/>
    </row>
    <row r="6" spans="1:27" s="6" customFormat="1" ht="18" customHeight="1">
      <c r="A6" s="406"/>
      <c r="B6" s="18" t="s">
        <v>13</v>
      </c>
      <c r="C6" s="186" t="s">
        <v>14</v>
      </c>
      <c r="D6" s="18" t="s">
        <v>15</v>
      </c>
      <c r="E6" s="186" t="s">
        <v>14</v>
      </c>
      <c r="F6" s="62" t="s">
        <v>15</v>
      </c>
      <c r="G6" s="186" t="s">
        <v>14</v>
      </c>
      <c r="H6" s="62" t="s">
        <v>15</v>
      </c>
      <c r="I6" s="186" t="s">
        <v>14</v>
      </c>
      <c r="J6" s="18" t="s">
        <v>15</v>
      </c>
      <c r="K6" s="186" t="s">
        <v>14</v>
      </c>
      <c r="L6" s="18" t="s">
        <v>15</v>
      </c>
      <c r="M6" s="186" t="s">
        <v>14</v>
      </c>
      <c r="N6" s="18" t="s">
        <v>15</v>
      </c>
      <c r="O6" s="186" t="s">
        <v>14</v>
      </c>
      <c r="P6" s="62" t="s">
        <v>15</v>
      </c>
      <c r="Q6" s="186" t="s">
        <v>14</v>
      </c>
      <c r="R6" s="18" t="s">
        <v>15</v>
      </c>
      <c r="S6" s="186" t="s">
        <v>14</v>
      </c>
      <c r="T6" s="62" t="s">
        <v>15</v>
      </c>
      <c r="U6" s="186" t="s">
        <v>14</v>
      </c>
      <c r="V6" s="62" t="s">
        <v>15</v>
      </c>
      <c r="W6" s="92" t="s">
        <v>17</v>
      </c>
      <c r="X6" s="186" t="s">
        <v>18</v>
      </c>
      <c r="Y6" s="18" t="s">
        <v>14</v>
      </c>
      <c r="Z6" s="61" t="s">
        <v>15</v>
      </c>
      <c r="AA6" s="58"/>
    </row>
    <row r="7" spans="1:27" s="6" customFormat="1" ht="18" customHeight="1">
      <c r="A7" s="31" t="s">
        <v>42</v>
      </c>
      <c r="B7" s="63" t="s">
        <v>43</v>
      </c>
      <c r="C7" s="63" t="s">
        <v>43</v>
      </c>
      <c r="D7" s="63" t="s">
        <v>43</v>
      </c>
      <c r="E7" s="63" t="s">
        <v>43</v>
      </c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4"/>
    </row>
    <row r="8" spans="1:27" s="6" customFormat="1" ht="18" customHeight="1">
      <c r="A8" s="89" t="s">
        <v>357</v>
      </c>
      <c r="B8" s="65">
        <v>1265</v>
      </c>
      <c r="C8" s="65">
        <v>100</v>
      </c>
      <c r="D8" s="65">
        <v>1165</v>
      </c>
      <c r="E8" s="65">
        <v>64</v>
      </c>
      <c r="F8" s="65">
        <v>80</v>
      </c>
      <c r="G8" s="65">
        <v>17</v>
      </c>
      <c r="H8" s="65">
        <v>35</v>
      </c>
      <c r="I8" s="65">
        <v>1</v>
      </c>
      <c r="J8" s="65">
        <v>16</v>
      </c>
      <c r="K8" s="65">
        <v>0</v>
      </c>
      <c r="L8" s="65">
        <v>25</v>
      </c>
      <c r="M8" s="65">
        <v>0</v>
      </c>
      <c r="N8" s="65">
        <v>7</v>
      </c>
      <c r="O8" s="65">
        <v>17</v>
      </c>
      <c r="P8" s="65">
        <v>950</v>
      </c>
      <c r="Q8" s="65">
        <v>0</v>
      </c>
      <c r="R8" s="65">
        <v>35</v>
      </c>
      <c r="S8" s="65">
        <v>0</v>
      </c>
      <c r="T8" s="65">
        <v>2</v>
      </c>
      <c r="U8" s="65">
        <v>0</v>
      </c>
      <c r="V8" s="65">
        <v>0</v>
      </c>
      <c r="W8" s="65">
        <v>0</v>
      </c>
      <c r="X8" s="65">
        <v>4</v>
      </c>
      <c r="Y8" s="65">
        <v>1</v>
      </c>
      <c r="Z8" s="66">
        <v>11</v>
      </c>
    </row>
    <row r="9" spans="1:27" s="6" customFormat="1" ht="18" customHeight="1">
      <c r="A9" s="67">
        <v>29</v>
      </c>
      <c r="B9" s="65">
        <v>1354</v>
      </c>
      <c r="C9" s="65">
        <v>97</v>
      </c>
      <c r="D9" s="65">
        <v>1257</v>
      </c>
      <c r="E9" s="65">
        <v>67</v>
      </c>
      <c r="F9" s="65">
        <v>82</v>
      </c>
      <c r="G9" s="65">
        <v>14</v>
      </c>
      <c r="H9" s="65">
        <v>35</v>
      </c>
      <c r="I9" s="65">
        <v>1</v>
      </c>
      <c r="J9" s="65">
        <v>19</v>
      </c>
      <c r="K9" s="65">
        <v>0</v>
      </c>
      <c r="L9" s="65">
        <v>33</v>
      </c>
      <c r="M9" s="65">
        <v>0</v>
      </c>
      <c r="N9" s="65">
        <v>11</v>
      </c>
      <c r="O9" s="65">
        <v>14</v>
      </c>
      <c r="P9" s="65">
        <v>1017</v>
      </c>
      <c r="Q9" s="65">
        <v>0</v>
      </c>
      <c r="R9" s="65">
        <v>41</v>
      </c>
      <c r="S9" s="65">
        <v>0</v>
      </c>
      <c r="T9" s="65">
        <v>3</v>
      </c>
      <c r="U9" s="65">
        <v>0</v>
      </c>
      <c r="V9" s="65">
        <v>0</v>
      </c>
      <c r="W9" s="65">
        <v>0</v>
      </c>
      <c r="X9" s="65">
        <v>2</v>
      </c>
      <c r="Y9" s="65">
        <v>1</v>
      </c>
      <c r="Z9" s="66">
        <v>14</v>
      </c>
    </row>
    <row r="10" spans="1:27" s="6" customFormat="1" ht="18" customHeight="1">
      <c r="A10" s="67">
        <v>30</v>
      </c>
      <c r="B10" s="65">
        <v>1347</v>
      </c>
      <c r="C10" s="65">
        <v>99</v>
      </c>
      <c r="D10" s="65">
        <v>1248</v>
      </c>
      <c r="E10" s="65">
        <v>69</v>
      </c>
      <c r="F10" s="65">
        <v>76</v>
      </c>
      <c r="G10" s="65">
        <v>17</v>
      </c>
      <c r="H10" s="65">
        <v>39</v>
      </c>
      <c r="I10" s="65">
        <v>0</v>
      </c>
      <c r="J10" s="65">
        <v>18</v>
      </c>
      <c r="K10" s="65">
        <v>0</v>
      </c>
      <c r="L10" s="65">
        <v>42</v>
      </c>
      <c r="M10" s="65">
        <v>0</v>
      </c>
      <c r="N10" s="65">
        <v>13</v>
      </c>
      <c r="O10" s="65">
        <v>12</v>
      </c>
      <c r="P10" s="65">
        <v>1030</v>
      </c>
      <c r="Q10" s="65">
        <v>0</v>
      </c>
      <c r="R10" s="65">
        <v>12</v>
      </c>
      <c r="S10" s="65">
        <v>0</v>
      </c>
      <c r="T10" s="65">
        <v>3</v>
      </c>
      <c r="U10" s="65">
        <v>0</v>
      </c>
      <c r="V10" s="65">
        <v>0</v>
      </c>
      <c r="W10" s="65">
        <v>0</v>
      </c>
      <c r="X10" s="65">
        <v>4</v>
      </c>
      <c r="Y10" s="65">
        <v>1</v>
      </c>
      <c r="Z10" s="66">
        <v>11</v>
      </c>
    </row>
    <row r="11" spans="1:27" s="6" customFormat="1" ht="18" customHeight="1">
      <c r="A11" s="450" t="s">
        <v>400</v>
      </c>
      <c r="B11" s="65">
        <v>1361</v>
      </c>
      <c r="C11" s="65">
        <v>100</v>
      </c>
      <c r="D11" s="65">
        <v>1261</v>
      </c>
      <c r="E11" s="65">
        <v>70</v>
      </c>
      <c r="F11" s="65">
        <v>72</v>
      </c>
      <c r="G11" s="65">
        <v>18</v>
      </c>
      <c r="H11" s="65">
        <v>37</v>
      </c>
      <c r="I11" s="65">
        <v>0</v>
      </c>
      <c r="J11" s="65">
        <v>16</v>
      </c>
      <c r="K11" s="65">
        <v>0</v>
      </c>
      <c r="L11" s="65">
        <v>50</v>
      </c>
      <c r="M11" s="65">
        <v>0</v>
      </c>
      <c r="N11" s="65">
        <v>13</v>
      </c>
      <c r="O11" s="65">
        <v>11</v>
      </c>
      <c r="P11" s="65">
        <v>1048</v>
      </c>
      <c r="Q11" s="65">
        <v>0</v>
      </c>
      <c r="R11" s="65">
        <v>14</v>
      </c>
      <c r="S11" s="65">
        <v>0</v>
      </c>
      <c r="T11" s="65">
        <v>2</v>
      </c>
      <c r="U11" s="65">
        <v>0</v>
      </c>
      <c r="V11" s="65">
        <v>0</v>
      </c>
      <c r="W11" s="65">
        <v>0</v>
      </c>
      <c r="X11" s="65">
        <v>4</v>
      </c>
      <c r="Y11" s="65">
        <v>1</v>
      </c>
      <c r="Z11" s="66">
        <v>5</v>
      </c>
      <c r="AA11" s="68"/>
    </row>
    <row r="12" spans="1:27" s="6" customFormat="1" ht="18" customHeight="1">
      <c r="A12" s="69">
        <v>2</v>
      </c>
      <c r="B12" s="70">
        <v>1363</v>
      </c>
      <c r="C12" s="70">
        <v>98</v>
      </c>
      <c r="D12" s="70">
        <v>1265</v>
      </c>
      <c r="E12" s="70">
        <v>68</v>
      </c>
      <c r="F12" s="70">
        <v>68</v>
      </c>
      <c r="G12" s="70">
        <v>18</v>
      </c>
      <c r="H12" s="70">
        <v>40</v>
      </c>
      <c r="I12" s="70">
        <v>0</v>
      </c>
      <c r="J12" s="70">
        <v>11</v>
      </c>
      <c r="K12" s="65">
        <v>0</v>
      </c>
      <c r="L12" s="70">
        <v>52</v>
      </c>
      <c r="M12" s="65">
        <v>0</v>
      </c>
      <c r="N12" s="70">
        <v>12</v>
      </c>
      <c r="O12" s="70">
        <v>12</v>
      </c>
      <c r="P12" s="70">
        <v>1045</v>
      </c>
      <c r="Q12" s="65">
        <v>0</v>
      </c>
      <c r="R12" s="70">
        <v>25</v>
      </c>
      <c r="S12" s="65">
        <v>0</v>
      </c>
      <c r="T12" s="70">
        <v>2</v>
      </c>
      <c r="U12" s="65">
        <v>0</v>
      </c>
      <c r="V12" s="65">
        <v>0</v>
      </c>
      <c r="W12" s="65">
        <v>0</v>
      </c>
      <c r="X12" s="70">
        <v>3</v>
      </c>
      <c r="Y12" s="70">
        <v>0</v>
      </c>
      <c r="Z12" s="70">
        <v>7</v>
      </c>
      <c r="AA12" s="68"/>
    </row>
    <row r="13" spans="1:27" s="6" customFormat="1" ht="21">
      <c r="A13" s="71" t="s">
        <v>22</v>
      </c>
      <c r="B13" s="72" t="s">
        <v>401</v>
      </c>
      <c r="C13" s="72" t="s">
        <v>43</v>
      </c>
      <c r="D13" s="72" t="s">
        <v>43</v>
      </c>
      <c r="E13" s="72"/>
      <c r="F13" s="72"/>
      <c r="G13" s="66"/>
      <c r="H13" s="66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66"/>
      <c r="AA13" s="68"/>
    </row>
    <row r="14" spans="1:27" s="6" customFormat="1" ht="18" customHeight="1">
      <c r="A14" s="450" t="s">
        <v>402</v>
      </c>
      <c r="B14" s="65">
        <v>224</v>
      </c>
      <c r="C14" s="65">
        <v>14</v>
      </c>
      <c r="D14" s="65">
        <v>210</v>
      </c>
      <c r="E14" s="65">
        <v>5</v>
      </c>
      <c r="F14" s="65">
        <v>11</v>
      </c>
      <c r="G14" s="65">
        <v>2</v>
      </c>
      <c r="H14" s="65">
        <v>12</v>
      </c>
      <c r="I14" s="65">
        <v>0</v>
      </c>
      <c r="J14" s="65">
        <v>0</v>
      </c>
      <c r="K14" s="65">
        <v>0</v>
      </c>
      <c r="L14" s="65">
        <v>12</v>
      </c>
      <c r="M14" s="65">
        <v>0</v>
      </c>
      <c r="N14" s="65">
        <v>5</v>
      </c>
      <c r="O14" s="65">
        <v>7</v>
      </c>
      <c r="P14" s="65">
        <v>165</v>
      </c>
      <c r="Q14" s="65">
        <v>0</v>
      </c>
      <c r="R14" s="65">
        <v>0</v>
      </c>
      <c r="S14" s="65">
        <v>0</v>
      </c>
      <c r="T14" s="65">
        <v>1</v>
      </c>
      <c r="U14" s="65">
        <v>0</v>
      </c>
      <c r="V14" s="65">
        <v>0</v>
      </c>
      <c r="W14" s="65">
        <v>0</v>
      </c>
      <c r="X14" s="65">
        <v>3</v>
      </c>
      <c r="Y14" s="65">
        <v>0</v>
      </c>
      <c r="Z14" s="65">
        <v>1</v>
      </c>
      <c r="AA14" s="68"/>
    </row>
    <row r="15" spans="1:27" s="6" customFormat="1" ht="18" customHeight="1">
      <c r="A15" s="67">
        <v>30</v>
      </c>
      <c r="B15" s="65">
        <v>307</v>
      </c>
      <c r="C15" s="65">
        <v>17</v>
      </c>
      <c r="D15" s="65">
        <v>290</v>
      </c>
      <c r="E15" s="65">
        <v>7</v>
      </c>
      <c r="F15" s="65">
        <v>13</v>
      </c>
      <c r="G15" s="65">
        <v>2</v>
      </c>
      <c r="H15" s="65">
        <v>15</v>
      </c>
      <c r="I15" s="65">
        <v>0</v>
      </c>
      <c r="J15" s="65">
        <v>0</v>
      </c>
      <c r="K15" s="75">
        <v>0</v>
      </c>
      <c r="L15" s="65">
        <v>17</v>
      </c>
      <c r="M15" s="65">
        <v>0</v>
      </c>
      <c r="N15" s="65">
        <v>14</v>
      </c>
      <c r="O15" s="65">
        <v>8</v>
      </c>
      <c r="P15" s="65">
        <v>224</v>
      </c>
      <c r="Q15" s="65">
        <v>0</v>
      </c>
      <c r="R15" s="65">
        <v>0</v>
      </c>
      <c r="S15" s="65">
        <v>0</v>
      </c>
      <c r="T15" s="65">
        <v>1</v>
      </c>
      <c r="U15" s="65">
        <v>0</v>
      </c>
      <c r="V15" s="65">
        <v>0</v>
      </c>
      <c r="W15" s="65">
        <v>0</v>
      </c>
      <c r="X15" s="65">
        <v>6</v>
      </c>
      <c r="Y15" s="65">
        <v>0</v>
      </c>
      <c r="Z15" s="65">
        <v>0</v>
      </c>
      <c r="AA15" s="68"/>
    </row>
    <row r="16" spans="1:27" s="6" customFormat="1" ht="18" customHeight="1">
      <c r="A16" s="450" t="s">
        <v>47</v>
      </c>
      <c r="B16" s="65">
        <v>353</v>
      </c>
      <c r="C16" s="65">
        <v>24</v>
      </c>
      <c r="D16" s="65">
        <v>329</v>
      </c>
      <c r="E16" s="65">
        <v>10</v>
      </c>
      <c r="F16" s="65">
        <v>13</v>
      </c>
      <c r="G16" s="65">
        <v>3</v>
      </c>
      <c r="H16" s="65">
        <v>14</v>
      </c>
      <c r="I16" s="65">
        <v>0</v>
      </c>
      <c r="J16" s="65">
        <v>0</v>
      </c>
      <c r="K16" s="65">
        <v>0</v>
      </c>
      <c r="L16" s="65">
        <v>21</v>
      </c>
      <c r="M16" s="65">
        <v>0</v>
      </c>
      <c r="N16" s="65">
        <v>14</v>
      </c>
      <c r="O16" s="65">
        <v>11</v>
      </c>
      <c r="P16" s="65">
        <v>257</v>
      </c>
      <c r="Q16" s="65">
        <v>0</v>
      </c>
      <c r="R16" s="65">
        <v>0</v>
      </c>
      <c r="S16" s="65">
        <v>0</v>
      </c>
      <c r="T16" s="65">
        <v>3</v>
      </c>
      <c r="U16" s="65">
        <v>0</v>
      </c>
      <c r="V16" s="65">
        <v>0</v>
      </c>
      <c r="W16" s="65">
        <v>0</v>
      </c>
      <c r="X16" s="65">
        <v>7</v>
      </c>
      <c r="Y16" s="65">
        <v>0</v>
      </c>
      <c r="Z16" s="65">
        <v>0</v>
      </c>
      <c r="AA16" s="68"/>
    </row>
    <row r="17" spans="1:27" s="6" customFormat="1" ht="18" customHeight="1">
      <c r="A17" s="69">
        <f>+A12</f>
        <v>2</v>
      </c>
      <c r="B17" s="70">
        <v>463</v>
      </c>
      <c r="C17" s="70">
        <v>30</v>
      </c>
      <c r="D17" s="70">
        <v>433</v>
      </c>
      <c r="E17" s="70">
        <v>13</v>
      </c>
      <c r="F17" s="70">
        <v>16</v>
      </c>
      <c r="G17" s="70">
        <v>2</v>
      </c>
      <c r="H17" s="70">
        <v>21</v>
      </c>
      <c r="I17" s="70">
        <v>0</v>
      </c>
      <c r="J17" s="70">
        <v>0</v>
      </c>
      <c r="K17" s="70">
        <v>0</v>
      </c>
      <c r="L17" s="73">
        <v>26</v>
      </c>
      <c r="M17" s="73">
        <v>1</v>
      </c>
      <c r="N17" s="73">
        <v>16</v>
      </c>
      <c r="O17" s="70">
        <v>13</v>
      </c>
      <c r="P17" s="70">
        <v>327</v>
      </c>
      <c r="Q17" s="70">
        <v>1</v>
      </c>
      <c r="R17" s="70">
        <v>19</v>
      </c>
      <c r="S17" s="70">
        <v>0</v>
      </c>
      <c r="T17" s="70">
        <v>3</v>
      </c>
      <c r="U17" s="70">
        <v>0</v>
      </c>
      <c r="V17" s="70">
        <v>0</v>
      </c>
      <c r="W17" s="70">
        <v>0</v>
      </c>
      <c r="X17" s="70">
        <v>5</v>
      </c>
      <c r="Y17" s="70">
        <v>0</v>
      </c>
      <c r="Z17" s="70">
        <v>0</v>
      </c>
      <c r="AA17" s="74"/>
    </row>
    <row r="18" spans="1:27" s="6" customFormat="1" ht="18" customHeight="1">
      <c r="A18" s="31" t="s">
        <v>44</v>
      </c>
      <c r="B18" s="72" t="s">
        <v>45</v>
      </c>
      <c r="C18" s="72" t="s">
        <v>43</v>
      </c>
      <c r="D18" s="72" t="s">
        <v>43</v>
      </c>
      <c r="E18" s="72"/>
      <c r="F18" s="72"/>
      <c r="G18" s="66"/>
      <c r="H18" s="66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66"/>
      <c r="AA18" s="68"/>
    </row>
    <row r="19" spans="1:27" s="6" customFormat="1" ht="18" customHeight="1">
      <c r="A19" s="89" t="str">
        <f>+A8</f>
        <v>平成28年度</v>
      </c>
      <c r="B19" s="65">
        <v>5137</v>
      </c>
      <c r="C19" s="65">
        <v>1855</v>
      </c>
      <c r="D19" s="65">
        <v>3282</v>
      </c>
      <c r="E19" s="65">
        <v>251</v>
      </c>
      <c r="F19" s="65">
        <v>38</v>
      </c>
      <c r="G19" s="65">
        <v>2</v>
      </c>
      <c r="H19" s="65">
        <v>0</v>
      </c>
      <c r="I19" s="65">
        <v>237</v>
      </c>
      <c r="J19" s="65">
        <v>82</v>
      </c>
      <c r="K19" s="65">
        <v>2</v>
      </c>
      <c r="L19" s="65">
        <v>0</v>
      </c>
      <c r="M19" s="65">
        <v>0</v>
      </c>
      <c r="N19" s="65">
        <v>0</v>
      </c>
      <c r="O19" s="65">
        <v>1337</v>
      </c>
      <c r="P19" s="65">
        <v>2693</v>
      </c>
      <c r="Q19" s="65">
        <v>19</v>
      </c>
      <c r="R19" s="65">
        <v>55</v>
      </c>
      <c r="S19" s="65">
        <v>2</v>
      </c>
      <c r="T19" s="65">
        <v>316</v>
      </c>
      <c r="U19" s="65">
        <v>0</v>
      </c>
      <c r="V19" s="65">
        <v>4</v>
      </c>
      <c r="W19" s="65">
        <v>2</v>
      </c>
      <c r="X19" s="65">
        <v>76</v>
      </c>
      <c r="Y19" s="65">
        <v>3</v>
      </c>
      <c r="Z19" s="66">
        <v>18</v>
      </c>
      <c r="AA19" s="68"/>
    </row>
    <row r="20" spans="1:27" s="6" customFormat="1" ht="18" customHeight="1">
      <c r="A20" s="89">
        <f>+A9</f>
        <v>29</v>
      </c>
      <c r="B20" s="65">
        <v>5137</v>
      </c>
      <c r="C20" s="65">
        <v>1852</v>
      </c>
      <c r="D20" s="65">
        <v>3285</v>
      </c>
      <c r="E20" s="65">
        <v>257</v>
      </c>
      <c r="F20" s="65">
        <v>29</v>
      </c>
      <c r="G20" s="65">
        <v>2</v>
      </c>
      <c r="H20" s="65">
        <v>0</v>
      </c>
      <c r="I20" s="65">
        <v>226</v>
      </c>
      <c r="J20" s="65">
        <v>90</v>
      </c>
      <c r="K20" s="65">
        <v>2</v>
      </c>
      <c r="L20" s="65">
        <v>0</v>
      </c>
      <c r="M20" s="65">
        <v>0</v>
      </c>
      <c r="N20" s="65">
        <v>0</v>
      </c>
      <c r="O20" s="65">
        <v>1335</v>
      </c>
      <c r="P20" s="65">
        <v>2698</v>
      </c>
      <c r="Q20" s="65">
        <v>26</v>
      </c>
      <c r="R20" s="65">
        <v>47</v>
      </c>
      <c r="S20" s="65">
        <v>2</v>
      </c>
      <c r="T20" s="65">
        <v>310</v>
      </c>
      <c r="U20" s="65">
        <v>0</v>
      </c>
      <c r="V20" s="65">
        <v>5</v>
      </c>
      <c r="W20" s="65">
        <v>2</v>
      </c>
      <c r="X20" s="65">
        <v>86</v>
      </c>
      <c r="Y20" s="65">
        <v>0</v>
      </c>
      <c r="Z20" s="66">
        <v>20</v>
      </c>
      <c r="AA20" s="68"/>
    </row>
    <row r="21" spans="1:27" s="6" customFormat="1" ht="18" customHeight="1">
      <c r="A21" s="89">
        <f>+A10</f>
        <v>30</v>
      </c>
      <c r="B21" s="65">
        <v>5128</v>
      </c>
      <c r="C21" s="65">
        <v>1833</v>
      </c>
      <c r="D21" s="65">
        <v>3295</v>
      </c>
      <c r="E21" s="65">
        <v>254</v>
      </c>
      <c r="F21" s="65">
        <v>31</v>
      </c>
      <c r="G21" s="65">
        <v>2</v>
      </c>
      <c r="H21" s="65">
        <v>0</v>
      </c>
      <c r="I21" s="65">
        <v>222</v>
      </c>
      <c r="J21" s="65">
        <v>95</v>
      </c>
      <c r="K21" s="65">
        <v>2</v>
      </c>
      <c r="L21" s="65">
        <v>0</v>
      </c>
      <c r="M21" s="65">
        <v>0</v>
      </c>
      <c r="N21" s="65">
        <v>0</v>
      </c>
      <c r="O21" s="65">
        <v>1324</v>
      </c>
      <c r="P21" s="65">
        <v>2700</v>
      </c>
      <c r="Q21" s="65">
        <v>24</v>
      </c>
      <c r="R21" s="65">
        <v>43</v>
      </c>
      <c r="S21" s="65">
        <v>1</v>
      </c>
      <c r="T21" s="65">
        <v>309</v>
      </c>
      <c r="U21" s="65">
        <v>0</v>
      </c>
      <c r="V21" s="65">
        <v>4</v>
      </c>
      <c r="W21" s="65">
        <v>3</v>
      </c>
      <c r="X21" s="65">
        <v>88</v>
      </c>
      <c r="Y21" s="65">
        <v>1</v>
      </c>
      <c r="Z21" s="66">
        <v>25</v>
      </c>
      <c r="AA21" s="68"/>
    </row>
    <row r="22" spans="1:27" s="6" customFormat="1" ht="18" customHeight="1">
      <c r="A22" s="39" t="str">
        <f>+A11</f>
        <v>令和元</v>
      </c>
      <c r="B22" s="65">
        <v>5080</v>
      </c>
      <c r="C22" s="65">
        <v>1819</v>
      </c>
      <c r="D22" s="65">
        <v>3261</v>
      </c>
      <c r="E22" s="65">
        <v>243</v>
      </c>
      <c r="F22" s="65">
        <v>34</v>
      </c>
      <c r="G22" s="65">
        <v>2</v>
      </c>
      <c r="H22" s="65">
        <v>0</v>
      </c>
      <c r="I22" s="75">
        <v>213</v>
      </c>
      <c r="J22" s="75">
        <v>98</v>
      </c>
      <c r="K22" s="75">
        <v>2</v>
      </c>
      <c r="L22" s="75">
        <v>0</v>
      </c>
      <c r="M22" s="75">
        <v>0</v>
      </c>
      <c r="N22" s="75">
        <v>0</v>
      </c>
      <c r="O22" s="75">
        <v>1330</v>
      </c>
      <c r="P22" s="75">
        <v>2656</v>
      </c>
      <c r="Q22" s="75">
        <v>23</v>
      </c>
      <c r="R22" s="65">
        <v>39</v>
      </c>
      <c r="S22" s="65">
        <v>0</v>
      </c>
      <c r="T22" s="65">
        <v>308</v>
      </c>
      <c r="U22" s="65">
        <v>0</v>
      </c>
      <c r="V22" s="65">
        <v>3</v>
      </c>
      <c r="W22" s="65">
        <v>2</v>
      </c>
      <c r="X22" s="65">
        <v>90</v>
      </c>
      <c r="Y22" s="65">
        <v>4</v>
      </c>
      <c r="Z22" s="66">
        <v>33</v>
      </c>
      <c r="AA22" s="68"/>
    </row>
    <row r="23" spans="1:27" s="6" customFormat="1" ht="18" customHeight="1">
      <c r="A23" s="69">
        <f>+A12</f>
        <v>2</v>
      </c>
      <c r="B23" s="76">
        <v>5055</v>
      </c>
      <c r="C23" s="76">
        <v>1807</v>
      </c>
      <c r="D23" s="76">
        <v>3248</v>
      </c>
      <c r="E23" s="76">
        <v>233</v>
      </c>
      <c r="F23" s="76">
        <v>38</v>
      </c>
      <c r="G23" s="76">
        <v>0</v>
      </c>
      <c r="H23" s="76">
        <v>0</v>
      </c>
      <c r="I23" s="70">
        <v>208</v>
      </c>
      <c r="J23" s="70">
        <v>96</v>
      </c>
      <c r="K23" s="70">
        <v>2</v>
      </c>
      <c r="L23" s="75">
        <v>0</v>
      </c>
      <c r="M23" s="75">
        <v>0</v>
      </c>
      <c r="N23" s="75">
        <v>0</v>
      </c>
      <c r="O23" s="70">
        <v>1341</v>
      </c>
      <c r="P23" s="70">
        <v>2677</v>
      </c>
      <c r="Q23" s="70">
        <v>19</v>
      </c>
      <c r="R23" s="76">
        <v>36</v>
      </c>
      <c r="S23" s="76">
        <v>1</v>
      </c>
      <c r="T23" s="76">
        <v>309</v>
      </c>
      <c r="U23" s="65">
        <v>0</v>
      </c>
      <c r="V23" s="76">
        <v>2</v>
      </c>
      <c r="W23" s="76">
        <v>2</v>
      </c>
      <c r="X23" s="76">
        <v>88</v>
      </c>
      <c r="Y23" s="76">
        <v>1</v>
      </c>
      <c r="Z23" s="76">
        <v>2</v>
      </c>
      <c r="AA23" s="74"/>
    </row>
    <row r="24" spans="1:27" s="6" customFormat="1" ht="18" customHeight="1">
      <c r="A24" s="31" t="s">
        <v>46</v>
      </c>
      <c r="B24" s="65" t="s">
        <v>43</v>
      </c>
      <c r="C24" s="65" t="s">
        <v>43</v>
      </c>
      <c r="D24" s="65" t="s">
        <v>43</v>
      </c>
      <c r="E24" s="65"/>
      <c r="F24" s="65"/>
      <c r="G24" s="65"/>
      <c r="H24" s="65"/>
      <c r="I24" s="75"/>
      <c r="J24" s="75"/>
      <c r="K24" s="75"/>
      <c r="L24" s="75"/>
      <c r="M24" s="75"/>
      <c r="N24" s="75"/>
      <c r="O24" s="75"/>
      <c r="P24" s="75"/>
      <c r="Q24" s="75"/>
      <c r="R24" s="65"/>
      <c r="S24" s="65"/>
      <c r="T24" s="65"/>
      <c r="U24" s="65"/>
      <c r="V24" s="65"/>
      <c r="W24" s="65"/>
      <c r="X24" s="65"/>
      <c r="Y24" s="65"/>
      <c r="Z24" s="66"/>
      <c r="AA24" s="68"/>
    </row>
    <row r="25" spans="1:27" s="6" customFormat="1" ht="18" customHeight="1">
      <c r="A25" s="89" t="str">
        <f>+A8</f>
        <v>平成28年度</v>
      </c>
      <c r="B25" s="65">
        <v>3140</v>
      </c>
      <c r="C25" s="65">
        <v>1743</v>
      </c>
      <c r="D25" s="65">
        <v>1397</v>
      </c>
      <c r="E25" s="65">
        <v>131</v>
      </c>
      <c r="F25" s="65">
        <v>12</v>
      </c>
      <c r="G25" s="65">
        <v>2</v>
      </c>
      <c r="H25" s="65">
        <v>0</v>
      </c>
      <c r="I25" s="75">
        <v>167</v>
      </c>
      <c r="J25" s="75">
        <v>19</v>
      </c>
      <c r="K25" s="75">
        <v>5</v>
      </c>
      <c r="L25" s="75">
        <v>0</v>
      </c>
      <c r="M25" s="75">
        <v>1</v>
      </c>
      <c r="N25" s="75">
        <v>0</v>
      </c>
      <c r="O25" s="75">
        <v>1419</v>
      </c>
      <c r="P25" s="75">
        <v>1163</v>
      </c>
      <c r="Q25" s="75">
        <v>4</v>
      </c>
      <c r="R25" s="65">
        <v>1</v>
      </c>
      <c r="S25" s="65">
        <v>0</v>
      </c>
      <c r="T25" s="65">
        <v>155</v>
      </c>
      <c r="U25" s="65">
        <v>0</v>
      </c>
      <c r="V25" s="65">
        <v>0</v>
      </c>
      <c r="W25" s="65">
        <v>0</v>
      </c>
      <c r="X25" s="65">
        <v>35</v>
      </c>
      <c r="Y25" s="65">
        <v>14</v>
      </c>
      <c r="Z25" s="66">
        <v>12</v>
      </c>
      <c r="AA25" s="68"/>
    </row>
    <row r="26" spans="1:27" s="6" customFormat="1" ht="18" customHeight="1">
      <c r="A26" s="67">
        <f>+A9</f>
        <v>29</v>
      </c>
      <c r="B26" s="65">
        <v>3111</v>
      </c>
      <c r="C26" s="65">
        <v>1707</v>
      </c>
      <c r="D26" s="65">
        <v>1404</v>
      </c>
      <c r="E26" s="65">
        <v>123</v>
      </c>
      <c r="F26" s="65">
        <v>18</v>
      </c>
      <c r="G26" s="65">
        <v>4</v>
      </c>
      <c r="H26" s="65">
        <v>0</v>
      </c>
      <c r="I26" s="75">
        <v>163</v>
      </c>
      <c r="J26" s="75">
        <v>22</v>
      </c>
      <c r="K26" s="75">
        <v>4</v>
      </c>
      <c r="L26" s="75">
        <v>0</v>
      </c>
      <c r="M26" s="75">
        <v>1</v>
      </c>
      <c r="N26" s="75">
        <v>0</v>
      </c>
      <c r="O26" s="75">
        <v>1396</v>
      </c>
      <c r="P26" s="75">
        <v>1153</v>
      </c>
      <c r="Q26" s="75">
        <v>2</v>
      </c>
      <c r="R26" s="65">
        <v>2</v>
      </c>
      <c r="S26" s="65">
        <v>0</v>
      </c>
      <c r="T26" s="65">
        <v>161</v>
      </c>
      <c r="U26" s="65">
        <v>0</v>
      </c>
      <c r="V26" s="65">
        <v>0</v>
      </c>
      <c r="W26" s="65">
        <v>0</v>
      </c>
      <c r="X26" s="65">
        <v>32</v>
      </c>
      <c r="Y26" s="65">
        <v>14</v>
      </c>
      <c r="Z26" s="66">
        <v>16</v>
      </c>
      <c r="AA26" s="68"/>
    </row>
    <row r="27" spans="1:27" s="6" customFormat="1" ht="18" customHeight="1">
      <c r="A27" s="67">
        <f>+A10</f>
        <v>30</v>
      </c>
      <c r="B27" s="65">
        <v>3047</v>
      </c>
      <c r="C27" s="65">
        <v>1674</v>
      </c>
      <c r="D27" s="65">
        <v>1373</v>
      </c>
      <c r="E27" s="65">
        <v>125</v>
      </c>
      <c r="F27" s="65">
        <v>15</v>
      </c>
      <c r="G27" s="65">
        <v>3</v>
      </c>
      <c r="H27" s="65">
        <v>0</v>
      </c>
      <c r="I27" s="75">
        <v>159</v>
      </c>
      <c r="J27" s="75">
        <v>23</v>
      </c>
      <c r="K27" s="75">
        <v>5</v>
      </c>
      <c r="L27" s="75">
        <v>0</v>
      </c>
      <c r="M27" s="75">
        <v>0</v>
      </c>
      <c r="N27" s="75">
        <v>1</v>
      </c>
      <c r="O27" s="75">
        <v>1362</v>
      </c>
      <c r="P27" s="75">
        <v>1123</v>
      </c>
      <c r="Q27" s="75">
        <v>2</v>
      </c>
      <c r="R27" s="65">
        <v>3</v>
      </c>
      <c r="S27" s="65">
        <v>1</v>
      </c>
      <c r="T27" s="65">
        <v>157</v>
      </c>
      <c r="U27" s="65">
        <v>0</v>
      </c>
      <c r="V27" s="65">
        <v>0</v>
      </c>
      <c r="W27" s="65">
        <v>0</v>
      </c>
      <c r="X27" s="65">
        <v>33</v>
      </c>
      <c r="Y27" s="65">
        <v>17</v>
      </c>
      <c r="Z27" s="66">
        <v>18</v>
      </c>
      <c r="AA27" s="68"/>
    </row>
    <row r="28" spans="1:27" s="6" customFormat="1" ht="18" customHeight="1">
      <c r="A28" s="450" t="str">
        <f>+A11</f>
        <v>令和元</v>
      </c>
      <c r="B28" s="65">
        <v>3021</v>
      </c>
      <c r="C28" s="65">
        <v>1657</v>
      </c>
      <c r="D28" s="65">
        <v>1364</v>
      </c>
      <c r="E28" s="65">
        <v>130</v>
      </c>
      <c r="F28" s="65">
        <v>12</v>
      </c>
      <c r="G28" s="65">
        <v>0</v>
      </c>
      <c r="H28" s="65">
        <v>0</v>
      </c>
      <c r="I28" s="75">
        <v>161</v>
      </c>
      <c r="J28" s="75">
        <v>25</v>
      </c>
      <c r="K28" s="75">
        <v>6</v>
      </c>
      <c r="L28" s="65">
        <v>0</v>
      </c>
      <c r="M28" s="65">
        <v>0</v>
      </c>
      <c r="N28" s="65">
        <v>0</v>
      </c>
      <c r="O28" s="75">
        <v>1335</v>
      </c>
      <c r="P28" s="75">
        <v>1107</v>
      </c>
      <c r="Q28" s="75">
        <v>0</v>
      </c>
      <c r="R28" s="65">
        <v>2</v>
      </c>
      <c r="S28" s="65">
        <v>1</v>
      </c>
      <c r="T28" s="65">
        <v>156</v>
      </c>
      <c r="U28" s="65">
        <v>0</v>
      </c>
      <c r="V28" s="65">
        <v>0</v>
      </c>
      <c r="W28" s="65">
        <v>1</v>
      </c>
      <c r="X28" s="65">
        <v>34</v>
      </c>
      <c r="Y28" s="65">
        <v>23</v>
      </c>
      <c r="Z28" s="66">
        <v>28</v>
      </c>
      <c r="AA28" s="68"/>
    </row>
    <row r="29" spans="1:27" s="6" customFormat="1" ht="18" customHeight="1">
      <c r="A29" s="69">
        <v>2</v>
      </c>
      <c r="B29" s="70">
        <v>3008</v>
      </c>
      <c r="C29" s="70">
        <v>1637</v>
      </c>
      <c r="D29" s="70">
        <v>1371</v>
      </c>
      <c r="E29" s="70">
        <v>129</v>
      </c>
      <c r="F29" s="70">
        <v>12</v>
      </c>
      <c r="G29" s="70">
        <v>1</v>
      </c>
      <c r="H29" s="65">
        <v>0</v>
      </c>
      <c r="I29" s="70">
        <v>157</v>
      </c>
      <c r="J29" s="70">
        <v>24</v>
      </c>
      <c r="K29" s="70">
        <v>2</v>
      </c>
      <c r="L29" s="76">
        <v>0</v>
      </c>
      <c r="M29" s="76">
        <v>2</v>
      </c>
      <c r="N29" s="65">
        <v>0</v>
      </c>
      <c r="O29" s="70">
        <v>1328</v>
      </c>
      <c r="P29" s="70">
        <v>1128</v>
      </c>
      <c r="Q29" s="77">
        <v>2</v>
      </c>
      <c r="R29" s="70">
        <v>1</v>
      </c>
      <c r="S29" s="70">
        <v>1</v>
      </c>
      <c r="T29" s="70">
        <v>156</v>
      </c>
      <c r="U29" s="70">
        <v>0</v>
      </c>
      <c r="V29" s="70">
        <v>3</v>
      </c>
      <c r="W29" s="70">
        <v>1</v>
      </c>
      <c r="X29" s="70">
        <v>37</v>
      </c>
      <c r="Y29" s="70">
        <v>14</v>
      </c>
      <c r="Z29" s="70">
        <v>10</v>
      </c>
      <c r="AA29" s="68"/>
    </row>
    <row r="30" spans="1:27" s="6" customFormat="1" ht="18" customHeight="1">
      <c r="A30" s="31" t="s">
        <v>48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78"/>
      <c r="AA30" s="68"/>
    </row>
    <row r="31" spans="1:27" s="6" customFormat="1" ht="18" customHeight="1">
      <c r="A31" s="89" t="str">
        <f>+A8</f>
        <v>平成28年度</v>
      </c>
      <c r="B31" s="65">
        <v>2986</v>
      </c>
      <c r="C31" s="65">
        <v>2055</v>
      </c>
      <c r="D31" s="65">
        <v>931</v>
      </c>
      <c r="E31" s="65">
        <v>69</v>
      </c>
      <c r="F31" s="65">
        <v>2</v>
      </c>
      <c r="G31" s="65">
        <v>13</v>
      </c>
      <c r="H31" s="65">
        <v>0</v>
      </c>
      <c r="I31" s="65">
        <v>96</v>
      </c>
      <c r="J31" s="65">
        <v>4</v>
      </c>
      <c r="K31" s="65">
        <v>8</v>
      </c>
      <c r="L31" s="65">
        <v>4</v>
      </c>
      <c r="M31" s="65">
        <v>6</v>
      </c>
      <c r="N31" s="65">
        <v>1</v>
      </c>
      <c r="O31" s="65">
        <v>1768</v>
      </c>
      <c r="P31" s="65">
        <v>770</v>
      </c>
      <c r="Q31" s="65">
        <v>7</v>
      </c>
      <c r="R31" s="65">
        <v>13</v>
      </c>
      <c r="S31" s="65">
        <v>0</v>
      </c>
      <c r="T31" s="65">
        <v>100</v>
      </c>
      <c r="U31" s="65">
        <v>0</v>
      </c>
      <c r="V31" s="65">
        <v>0</v>
      </c>
      <c r="W31" s="65">
        <v>0</v>
      </c>
      <c r="X31" s="65">
        <v>0</v>
      </c>
      <c r="Y31" s="65">
        <v>88</v>
      </c>
      <c r="Z31" s="78">
        <v>37</v>
      </c>
      <c r="AA31" s="68"/>
    </row>
    <row r="32" spans="1:27" s="6" customFormat="1" ht="18" customHeight="1">
      <c r="A32" s="89">
        <f>+A9</f>
        <v>29</v>
      </c>
      <c r="B32" s="65">
        <v>2980</v>
      </c>
      <c r="C32" s="65">
        <v>2058</v>
      </c>
      <c r="D32" s="65">
        <v>922</v>
      </c>
      <c r="E32" s="65">
        <v>70</v>
      </c>
      <c r="F32" s="65">
        <v>1</v>
      </c>
      <c r="G32" s="65">
        <v>12</v>
      </c>
      <c r="H32" s="65">
        <v>1</v>
      </c>
      <c r="I32" s="65">
        <v>97</v>
      </c>
      <c r="J32" s="65">
        <v>3</v>
      </c>
      <c r="K32" s="65">
        <v>7</v>
      </c>
      <c r="L32" s="65">
        <v>4</v>
      </c>
      <c r="M32" s="65">
        <v>5</v>
      </c>
      <c r="N32" s="65">
        <v>1</v>
      </c>
      <c r="O32" s="65">
        <v>1769</v>
      </c>
      <c r="P32" s="65">
        <v>763</v>
      </c>
      <c r="Q32" s="65">
        <v>9</v>
      </c>
      <c r="R32" s="65">
        <v>10</v>
      </c>
      <c r="S32" s="65">
        <v>0</v>
      </c>
      <c r="T32" s="65">
        <v>94</v>
      </c>
      <c r="U32" s="65">
        <v>0</v>
      </c>
      <c r="V32" s="65">
        <v>3</v>
      </c>
      <c r="W32" s="65">
        <v>0</v>
      </c>
      <c r="X32" s="65">
        <v>0</v>
      </c>
      <c r="Y32" s="65">
        <v>89</v>
      </c>
      <c r="Z32" s="78">
        <v>42</v>
      </c>
      <c r="AA32" s="68"/>
    </row>
    <row r="33" spans="1:27" s="6" customFormat="1" ht="18" customHeight="1">
      <c r="A33" s="89">
        <f>+A10</f>
        <v>30</v>
      </c>
      <c r="B33" s="65">
        <v>2924</v>
      </c>
      <c r="C33" s="65">
        <v>2019</v>
      </c>
      <c r="D33" s="65">
        <v>905</v>
      </c>
      <c r="E33" s="65">
        <v>65</v>
      </c>
      <c r="F33" s="65">
        <v>1</v>
      </c>
      <c r="G33" s="65">
        <v>19</v>
      </c>
      <c r="H33" s="79">
        <v>1</v>
      </c>
      <c r="I33" s="79">
        <v>90</v>
      </c>
      <c r="J33" s="79">
        <v>5</v>
      </c>
      <c r="K33" s="79">
        <v>7</v>
      </c>
      <c r="L33" s="79">
        <v>4</v>
      </c>
      <c r="M33" s="79">
        <v>5</v>
      </c>
      <c r="N33" s="79">
        <v>1</v>
      </c>
      <c r="O33" s="79">
        <v>1725</v>
      </c>
      <c r="P33" s="79">
        <v>744</v>
      </c>
      <c r="Q33" s="79">
        <v>8</v>
      </c>
      <c r="R33" s="79">
        <v>12</v>
      </c>
      <c r="S33" s="79">
        <v>0</v>
      </c>
      <c r="T33" s="79">
        <v>89</v>
      </c>
      <c r="U33" s="79">
        <v>0</v>
      </c>
      <c r="V33" s="79">
        <v>2</v>
      </c>
      <c r="W33" s="79">
        <v>0</v>
      </c>
      <c r="X33" s="79">
        <v>0</v>
      </c>
      <c r="Y33" s="79">
        <v>100</v>
      </c>
      <c r="Z33" s="78">
        <v>46</v>
      </c>
      <c r="AA33" s="68"/>
    </row>
    <row r="34" spans="1:27" s="6" customFormat="1" ht="18" customHeight="1">
      <c r="A34" s="39" t="str">
        <f>+A11</f>
        <v>令和元</v>
      </c>
      <c r="B34" s="65">
        <v>2909</v>
      </c>
      <c r="C34" s="65">
        <v>2005</v>
      </c>
      <c r="D34" s="65">
        <v>904</v>
      </c>
      <c r="E34" s="65">
        <v>66</v>
      </c>
      <c r="F34" s="65">
        <v>3</v>
      </c>
      <c r="G34" s="65">
        <v>17</v>
      </c>
      <c r="H34" s="79">
        <v>1</v>
      </c>
      <c r="I34" s="79">
        <v>91</v>
      </c>
      <c r="J34" s="79">
        <v>6</v>
      </c>
      <c r="K34" s="79">
        <v>9</v>
      </c>
      <c r="L34" s="79">
        <v>4</v>
      </c>
      <c r="M34" s="79">
        <v>8</v>
      </c>
      <c r="N34" s="79">
        <v>0</v>
      </c>
      <c r="O34" s="79">
        <v>1711</v>
      </c>
      <c r="P34" s="79">
        <v>739</v>
      </c>
      <c r="Q34" s="79">
        <v>7</v>
      </c>
      <c r="R34" s="79">
        <v>11</v>
      </c>
      <c r="S34" s="79">
        <v>0</v>
      </c>
      <c r="T34" s="79">
        <v>87</v>
      </c>
      <c r="U34" s="79">
        <v>0</v>
      </c>
      <c r="V34" s="79">
        <v>0</v>
      </c>
      <c r="W34" s="79">
        <v>0</v>
      </c>
      <c r="X34" s="79">
        <v>0</v>
      </c>
      <c r="Y34" s="79">
        <v>96</v>
      </c>
      <c r="Z34" s="78">
        <v>53</v>
      </c>
      <c r="AA34" s="68"/>
    </row>
    <row r="35" spans="1:27" s="6" customFormat="1" ht="18" customHeight="1">
      <c r="A35" s="80">
        <v>2</v>
      </c>
      <c r="B35" s="81">
        <v>2855</v>
      </c>
      <c r="C35" s="82">
        <v>1966</v>
      </c>
      <c r="D35" s="82">
        <v>889</v>
      </c>
      <c r="E35" s="82">
        <v>65</v>
      </c>
      <c r="F35" s="82">
        <v>3</v>
      </c>
      <c r="G35" s="82">
        <v>19</v>
      </c>
      <c r="H35" s="83">
        <v>0</v>
      </c>
      <c r="I35" s="82">
        <v>87</v>
      </c>
      <c r="J35" s="82">
        <v>8</v>
      </c>
      <c r="K35" s="82">
        <v>12</v>
      </c>
      <c r="L35" s="82">
        <v>3</v>
      </c>
      <c r="M35" s="82">
        <v>15</v>
      </c>
      <c r="N35" s="82">
        <v>1</v>
      </c>
      <c r="O35" s="82">
        <v>1690</v>
      </c>
      <c r="P35" s="82">
        <v>729</v>
      </c>
      <c r="Q35" s="82">
        <v>7</v>
      </c>
      <c r="R35" s="82">
        <v>14</v>
      </c>
      <c r="S35" s="83">
        <v>0</v>
      </c>
      <c r="T35" s="82">
        <v>87</v>
      </c>
      <c r="U35" s="83">
        <v>0</v>
      </c>
      <c r="V35" s="83">
        <v>0</v>
      </c>
      <c r="W35" s="83">
        <v>0</v>
      </c>
      <c r="X35" s="83">
        <v>0</v>
      </c>
      <c r="Y35" s="82">
        <v>71</v>
      </c>
      <c r="Z35" s="82">
        <v>44</v>
      </c>
      <c r="AA35" s="68"/>
    </row>
    <row r="36" spans="1:27" s="6" customFormat="1" ht="18" customHeight="1">
      <c r="A36" s="84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85"/>
      <c r="AA36" s="68"/>
    </row>
    <row r="37" spans="1:27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</sheetData>
  <mergeCells count="10">
    <mergeCell ref="O5:P5"/>
    <mergeCell ref="Q5:R5"/>
    <mergeCell ref="W5:X5"/>
    <mergeCell ref="Y5:Z5"/>
    <mergeCell ref="A5:A6"/>
    <mergeCell ref="E5:F5"/>
    <mergeCell ref="G5:H5"/>
    <mergeCell ref="I5:J5"/>
    <mergeCell ref="K5:L5"/>
    <mergeCell ref="M5:N5"/>
  </mergeCells>
  <phoneticPr fontId="3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topLeftCell="B4" zoomScale="110" zoomScaleNormal="110" workbookViewId="0">
      <selection activeCell="F35" sqref="F35"/>
    </sheetView>
  </sheetViews>
  <sheetFormatPr defaultRowHeight="18.75"/>
  <cols>
    <col min="1" max="1" width="13" style="13" customWidth="1"/>
    <col min="2" max="3" width="7.5" style="13" customWidth="1"/>
    <col min="4" max="4" width="7.875" style="13" customWidth="1"/>
    <col min="5" max="7" width="7.5" style="13" customWidth="1"/>
    <col min="8" max="8" width="8.375" style="13" customWidth="1"/>
    <col min="9" max="13" width="7.5" style="13" customWidth="1"/>
    <col min="14" max="231" width="9" style="13"/>
    <col min="232" max="232" width="13" style="13" customWidth="1"/>
    <col min="233" max="234" width="7.5" style="13" customWidth="1"/>
    <col min="235" max="235" width="7.875" style="13" customWidth="1"/>
    <col min="236" max="238" width="7.5" style="13" customWidth="1"/>
    <col min="239" max="239" width="8.375" style="13" customWidth="1"/>
    <col min="240" max="244" width="7.5" style="13" customWidth="1"/>
    <col min="245" max="245" width="9" style="13"/>
    <col min="246" max="248" width="6.75" style="13" customWidth="1"/>
    <col min="249" max="249" width="8.375" style="13" bestFit="1" customWidth="1"/>
    <col min="250" max="257" width="6.75" style="13" customWidth="1"/>
    <col min="258" max="487" width="9" style="13"/>
    <col min="488" max="488" width="13" style="13" customWidth="1"/>
    <col min="489" max="490" width="7.5" style="13" customWidth="1"/>
    <col min="491" max="491" width="7.875" style="13" customWidth="1"/>
    <col min="492" max="494" width="7.5" style="13" customWidth="1"/>
    <col min="495" max="495" width="8.375" style="13" customWidth="1"/>
    <col min="496" max="500" width="7.5" style="13" customWidth="1"/>
    <col min="501" max="501" width="9" style="13"/>
    <col min="502" max="504" width="6.75" style="13" customWidth="1"/>
    <col min="505" max="505" width="8.375" style="13" bestFit="1" customWidth="1"/>
    <col min="506" max="513" width="6.75" style="13" customWidth="1"/>
    <col min="514" max="743" width="9" style="13"/>
    <col min="744" max="744" width="13" style="13" customWidth="1"/>
    <col min="745" max="746" width="7.5" style="13" customWidth="1"/>
    <col min="747" max="747" width="7.875" style="13" customWidth="1"/>
    <col min="748" max="750" width="7.5" style="13" customWidth="1"/>
    <col min="751" max="751" width="8.375" style="13" customWidth="1"/>
    <col min="752" max="756" width="7.5" style="13" customWidth="1"/>
    <col min="757" max="757" width="9" style="13"/>
    <col min="758" max="760" width="6.75" style="13" customWidth="1"/>
    <col min="761" max="761" width="8.375" style="13" bestFit="1" customWidth="1"/>
    <col min="762" max="769" width="6.75" style="13" customWidth="1"/>
    <col min="770" max="999" width="9" style="13"/>
    <col min="1000" max="1000" width="13" style="13" customWidth="1"/>
    <col min="1001" max="1002" width="7.5" style="13" customWidth="1"/>
    <col min="1003" max="1003" width="7.875" style="13" customWidth="1"/>
    <col min="1004" max="1006" width="7.5" style="13" customWidth="1"/>
    <col min="1007" max="1007" width="8.375" style="13" customWidth="1"/>
    <col min="1008" max="1012" width="7.5" style="13" customWidth="1"/>
    <col min="1013" max="1013" width="9" style="13"/>
    <col min="1014" max="1016" width="6.75" style="13" customWidth="1"/>
    <col min="1017" max="1017" width="8.375" style="13" bestFit="1" customWidth="1"/>
    <col min="1018" max="1025" width="6.75" style="13" customWidth="1"/>
    <col min="1026" max="1255" width="9" style="13"/>
    <col min="1256" max="1256" width="13" style="13" customWidth="1"/>
    <col min="1257" max="1258" width="7.5" style="13" customWidth="1"/>
    <col min="1259" max="1259" width="7.875" style="13" customWidth="1"/>
    <col min="1260" max="1262" width="7.5" style="13" customWidth="1"/>
    <col min="1263" max="1263" width="8.375" style="13" customWidth="1"/>
    <col min="1264" max="1268" width="7.5" style="13" customWidth="1"/>
    <col min="1269" max="1269" width="9" style="13"/>
    <col min="1270" max="1272" width="6.75" style="13" customWidth="1"/>
    <col min="1273" max="1273" width="8.375" style="13" bestFit="1" customWidth="1"/>
    <col min="1274" max="1281" width="6.75" style="13" customWidth="1"/>
    <col min="1282" max="1511" width="9" style="13"/>
    <col min="1512" max="1512" width="13" style="13" customWidth="1"/>
    <col min="1513" max="1514" width="7.5" style="13" customWidth="1"/>
    <col min="1515" max="1515" width="7.875" style="13" customWidth="1"/>
    <col min="1516" max="1518" width="7.5" style="13" customWidth="1"/>
    <col min="1519" max="1519" width="8.375" style="13" customWidth="1"/>
    <col min="1520" max="1524" width="7.5" style="13" customWidth="1"/>
    <col min="1525" max="1525" width="9" style="13"/>
    <col min="1526" max="1528" width="6.75" style="13" customWidth="1"/>
    <col min="1529" max="1529" width="8.375" style="13" bestFit="1" customWidth="1"/>
    <col min="1530" max="1537" width="6.75" style="13" customWidth="1"/>
    <col min="1538" max="1767" width="9" style="13"/>
    <col min="1768" max="1768" width="13" style="13" customWidth="1"/>
    <col min="1769" max="1770" width="7.5" style="13" customWidth="1"/>
    <col min="1771" max="1771" width="7.875" style="13" customWidth="1"/>
    <col min="1772" max="1774" width="7.5" style="13" customWidth="1"/>
    <col min="1775" max="1775" width="8.375" style="13" customWidth="1"/>
    <col min="1776" max="1780" width="7.5" style="13" customWidth="1"/>
    <col min="1781" max="1781" width="9" style="13"/>
    <col min="1782" max="1784" width="6.75" style="13" customWidth="1"/>
    <col min="1785" max="1785" width="8.375" style="13" bestFit="1" customWidth="1"/>
    <col min="1786" max="1793" width="6.75" style="13" customWidth="1"/>
    <col min="1794" max="2023" width="9" style="13"/>
    <col min="2024" max="2024" width="13" style="13" customWidth="1"/>
    <col min="2025" max="2026" width="7.5" style="13" customWidth="1"/>
    <col min="2027" max="2027" width="7.875" style="13" customWidth="1"/>
    <col min="2028" max="2030" width="7.5" style="13" customWidth="1"/>
    <col min="2031" max="2031" width="8.375" style="13" customWidth="1"/>
    <col min="2032" max="2036" width="7.5" style="13" customWidth="1"/>
    <col min="2037" max="2037" width="9" style="13"/>
    <col min="2038" max="2040" width="6.75" style="13" customWidth="1"/>
    <col min="2041" max="2041" width="8.375" style="13" bestFit="1" customWidth="1"/>
    <col min="2042" max="2049" width="6.75" style="13" customWidth="1"/>
    <col min="2050" max="2279" width="9" style="13"/>
    <col min="2280" max="2280" width="13" style="13" customWidth="1"/>
    <col min="2281" max="2282" width="7.5" style="13" customWidth="1"/>
    <col min="2283" max="2283" width="7.875" style="13" customWidth="1"/>
    <col min="2284" max="2286" width="7.5" style="13" customWidth="1"/>
    <col min="2287" max="2287" width="8.375" style="13" customWidth="1"/>
    <col min="2288" max="2292" width="7.5" style="13" customWidth="1"/>
    <col min="2293" max="2293" width="9" style="13"/>
    <col min="2294" max="2296" width="6.75" style="13" customWidth="1"/>
    <col min="2297" max="2297" width="8.375" style="13" bestFit="1" customWidth="1"/>
    <col min="2298" max="2305" width="6.75" style="13" customWidth="1"/>
    <col min="2306" max="2535" width="9" style="13"/>
    <col min="2536" max="2536" width="13" style="13" customWidth="1"/>
    <col min="2537" max="2538" width="7.5" style="13" customWidth="1"/>
    <col min="2539" max="2539" width="7.875" style="13" customWidth="1"/>
    <col min="2540" max="2542" width="7.5" style="13" customWidth="1"/>
    <col min="2543" max="2543" width="8.375" style="13" customWidth="1"/>
    <col min="2544" max="2548" width="7.5" style="13" customWidth="1"/>
    <col min="2549" max="2549" width="9" style="13"/>
    <col min="2550" max="2552" width="6.75" style="13" customWidth="1"/>
    <col min="2553" max="2553" width="8.375" style="13" bestFit="1" customWidth="1"/>
    <col min="2554" max="2561" width="6.75" style="13" customWidth="1"/>
    <col min="2562" max="2791" width="9" style="13"/>
    <col min="2792" max="2792" width="13" style="13" customWidth="1"/>
    <col min="2793" max="2794" width="7.5" style="13" customWidth="1"/>
    <col min="2795" max="2795" width="7.875" style="13" customWidth="1"/>
    <col min="2796" max="2798" width="7.5" style="13" customWidth="1"/>
    <col min="2799" max="2799" width="8.375" style="13" customWidth="1"/>
    <col min="2800" max="2804" width="7.5" style="13" customWidth="1"/>
    <col min="2805" max="2805" width="9" style="13"/>
    <col min="2806" max="2808" width="6.75" style="13" customWidth="1"/>
    <col min="2809" max="2809" width="8.375" style="13" bestFit="1" customWidth="1"/>
    <col min="2810" max="2817" width="6.75" style="13" customWidth="1"/>
    <col min="2818" max="3047" width="9" style="13"/>
    <col min="3048" max="3048" width="13" style="13" customWidth="1"/>
    <col min="3049" max="3050" width="7.5" style="13" customWidth="1"/>
    <col min="3051" max="3051" width="7.875" style="13" customWidth="1"/>
    <col min="3052" max="3054" width="7.5" style="13" customWidth="1"/>
    <col min="3055" max="3055" width="8.375" style="13" customWidth="1"/>
    <col min="3056" max="3060" width="7.5" style="13" customWidth="1"/>
    <col min="3061" max="3061" width="9" style="13"/>
    <col min="3062" max="3064" width="6.75" style="13" customWidth="1"/>
    <col min="3065" max="3065" width="8.375" style="13" bestFit="1" customWidth="1"/>
    <col min="3066" max="3073" width="6.75" style="13" customWidth="1"/>
    <col min="3074" max="3303" width="9" style="13"/>
    <col min="3304" max="3304" width="13" style="13" customWidth="1"/>
    <col min="3305" max="3306" width="7.5" style="13" customWidth="1"/>
    <col min="3307" max="3307" width="7.875" style="13" customWidth="1"/>
    <col min="3308" max="3310" width="7.5" style="13" customWidth="1"/>
    <col min="3311" max="3311" width="8.375" style="13" customWidth="1"/>
    <col min="3312" max="3316" width="7.5" style="13" customWidth="1"/>
    <col min="3317" max="3317" width="9" style="13"/>
    <col min="3318" max="3320" width="6.75" style="13" customWidth="1"/>
    <col min="3321" max="3321" width="8.375" style="13" bestFit="1" customWidth="1"/>
    <col min="3322" max="3329" width="6.75" style="13" customWidth="1"/>
    <col min="3330" max="3559" width="9" style="13"/>
    <col min="3560" max="3560" width="13" style="13" customWidth="1"/>
    <col min="3561" max="3562" width="7.5" style="13" customWidth="1"/>
    <col min="3563" max="3563" width="7.875" style="13" customWidth="1"/>
    <col min="3564" max="3566" width="7.5" style="13" customWidth="1"/>
    <col min="3567" max="3567" width="8.375" style="13" customWidth="1"/>
    <col min="3568" max="3572" width="7.5" style="13" customWidth="1"/>
    <col min="3573" max="3573" width="9" style="13"/>
    <col min="3574" max="3576" width="6.75" style="13" customWidth="1"/>
    <col min="3577" max="3577" width="8.375" style="13" bestFit="1" customWidth="1"/>
    <col min="3578" max="3585" width="6.75" style="13" customWidth="1"/>
    <col min="3586" max="3815" width="9" style="13"/>
    <col min="3816" max="3816" width="13" style="13" customWidth="1"/>
    <col min="3817" max="3818" width="7.5" style="13" customWidth="1"/>
    <col min="3819" max="3819" width="7.875" style="13" customWidth="1"/>
    <col min="3820" max="3822" width="7.5" style="13" customWidth="1"/>
    <col min="3823" max="3823" width="8.375" style="13" customWidth="1"/>
    <col min="3824" max="3828" width="7.5" style="13" customWidth="1"/>
    <col min="3829" max="3829" width="9" style="13"/>
    <col min="3830" max="3832" width="6.75" style="13" customWidth="1"/>
    <col min="3833" max="3833" width="8.375" style="13" bestFit="1" customWidth="1"/>
    <col min="3834" max="3841" width="6.75" style="13" customWidth="1"/>
    <col min="3842" max="4071" width="9" style="13"/>
    <col min="4072" max="4072" width="13" style="13" customWidth="1"/>
    <col min="4073" max="4074" width="7.5" style="13" customWidth="1"/>
    <col min="4075" max="4075" width="7.875" style="13" customWidth="1"/>
    <col min="4076" max="4078" width="7.5" style="13" customWidth="1"/>
    <col min="4079" max="4079" width="8.375" style="13" customWidth="1"/>
    <col min="4080" max="4084" width="7.5" style="13" customWidth="1"/>
    <col min="4085" max="4085" width="9" style="13"/>
    <col min="4086" max="4088" width="6.75" style="13" customWidth="1"/>
    <col min="4089" max="4089" width="8.375" style="13" bestFit="1" customWidth="1"/>
    <col min="4090" max="4097" width="6.75" style="13" customWidth="1"/>
    <col min="4098" max="4327" width="9" style="13"/>
    <col min="4328" max="4328" width="13" style="13" customWidth="1"/>
    <col min="4329" max="4330" width="7.5" style="13" customWidth="1"/>
    <col min="4331" max="4331" width="7.875" style="13" customWidth="1"/>
    <col min="4332" max="4334" width="7.5" style="13" customWidth="1"/>
    <col min="4335" max="4335" width="8.375" style="13" customWidth="1"/>
    <col min="4336" max="4340" width="7.5" style="13" customWidth="1"/>
    <col min="4341" max="4341" width="9" style="13"/>
    <col min="4342" max="4344" width="6.75" style="13" customWidth="1"/>
    <col min="4345" max="4345" width="8.375" style="13" bestFit="1" customWidth="1"/>
    <col min="4346" max="4353" width="6.75" style="13" customWidth="1"/>
    <col min="4354" max="4583" width="9" style="13"/>
    <col min="4584" max="4584" width="13" style="13" customWidth="1"/>
    <col min="4585" max="4586" width="7.5" style="13" customWidth="1"/>
    <col min="4587" max="4587" width="7.875" style="13" customWidth="1"/>
    <col min="4588" max="4590" width="7.5" style="13" customWidth="1"/>
    <col min="4591" max="4591" width="8.375" style="13" customWidth="1"/>
    <col min="4592" max="4596" width="7.5" style="13" customWidth="1"/>
    <col min="4597" max="4597" width="9" style="13"/>
    <col min="4598" max="4600" width="6.75" style="13" customWidth="1"/>
    <col min="4601" max="4601" width="8.375" style="13" bestFit="1" customWidth="1"/>
    <col min="4602" max="4609" width="6.75" style="13" customWidth="1"/>
    <col min="4610" max="4839" width="9" style="13"/>
    <col min="4840" max="4840" width="13" style="13" customWidth="1"/>
    <col min="4841" max="4842" width="7.5" style="13" customWidth="1"/>
    <col min="4843" max="4843" width="7.875" style="13" customWidth="1"/>
    <col min="4844" max="4846" width="7.5" style="13" customWidth="1"/>
    <col min="4847" max="4847" width="8.375" style="13" customWidth="1"/>
    <col min="4848" max="4852" width="7.5" style="13" customWidth="1"/>
    <col min="4853" max="4853" width="9" style="13"/>
    <col min="4854" max="4856" width="6.75" style="13" customWidth="1"/>
    <col min="4857" max="4857" width="8.375" style="13" bestFit="1" customWidth="1"/>
    <col min="4858" max="4865" width="6.75" style="13" customWidth="1"/>
    <col min="4866" max="5095" width="9" style="13"/>
    <col min="5096" max="5096" width="13" style="13" customWidth="1"/>
    <col min="5097" max="5098" width="7.5" style="13" customWidth="1"/>
    <col min="5099" max="5099" width="7.875" style="13" customWidth="1"/>
    <col min="5100" max="5102" width="7.5" style="13" customWidth="1"/>
    <col min="5103" max="5103" width="8.375" style="13" customWidth="1"/>
    <col min="5104" max="5108" width="7.5" style="13" customWidth="1"/>
    <col min="5109" max="5109" width="9" style="13"/>
    <col min="5110" max="5112" width="6.75" style="13" customWidth="1"/>
    <col min="5113" max="5113" width="8.375" style="13" bestFit="1" customWidth="1"/>
    <col min="5114" max="5121" width="6.75" style="13" customWidth="1"/>
    <col min="5122" max="5351" width="9" style="13"/>
    <col min="5352" max="5352" width="13" style="13" customWidth="1"/>
    <col min="5353" max="5354" width="7.5" style="13" customWidth="1"/>
    <col min="5355" max="5355" width="7.875" style="13" customWidth="1"/>
    <col min="5356" max="5358" width="7.5" style="13" customWidth="1"/>
    <col min="5359" max="5359" width="8.375" style="13" customWidth="1"/>
    <col min="5360" max="5364" width="7.5" style="13" customWidth="1"/>
    <col min="5365" max="5365" width="9" style="13"/>
    <col min="5366" max="5368" width="6.75" style="13" customWidth="1"/>
    <col min="5369" max="5369" width="8.375" style="13" bestFit="1" customWidth="1"/>
    <col min="5370" max="5377" width="6.75" style="13" customWidth="1"/>
    <col min="5378" max="5607" width="9" style="13"/>
    <col min="5608" max="5608" width="13" style="13" customWidth="1"/>
    <col min="5609" max="5610" width="7.5" style="13" customWidth="1"/>
    <col min="5611" max="5611" width="7.875" style="13" customWidth="1"/>
    <col min="5612" max="5614" width="7.5" style="13" customWidth="1"/>
    <col min="5615" max="5615" width="8.375" style="13" customWidth="1"/>
    <col min="5616" max="5620" width="7.5" style="13" customWidth="1"/>
    <col min="5621" max="5621" width="9" style="13"/>
    <col min="5622" max="5624" width="6.75" style="13" customWidth="1"/>
    <col min="5625" max="5625" width="8.375" style="13" bestFit="1" customWidth="1"/>
    <col min="5626" max="5633" width="6.75" style="13" customWidth="1"/>
    <col min="5634" max="5863" width="9" style="13"/>
    <col min="5864" max="5864" width="13" style="13" customWidth="1"/>
    <col min="5865" max="5866" width="7.5" style="13" customWidth="1"/>
    <col min="5867" max="5867" width="7.875" style="13" customWidth="1"/>
    <col min="5868" max="5870" width="7.5" style="13" customWidth="1"/>
    <col min="5871" max="5871" width="8.375" style="13" customWidth="1"/>
    <col min="5872" max="5876" width="7.5" style="13" customWidth="1"/>
    <col min="5877" max="5877" width="9" style="13"/>
    <col min="5878" max="5880" width="6.75" style="13" customWidth="1"/>
    <col min="5881" max="5881" width="8.375" style="13" bestFit="1" customWidth="1"/>
    <col min="5882" max="5889" width="6.75" style="13" customWidth="1"/>
    <col min="5890" max="6119" width="9" style="13"/>
    <col min="6120" max="6120" width="13" style="13" customWidth="1"/>
    <col min="6121" max="6122" width="7.5" style="13" customWidth="1"/>
    <col min="6123" max="6123" width="7.875" style="13" customWidth="1"/>
    <col min="6124" max="6126" width="7.5" style="13" customWidth="1"/>
    <col min="6127" max="6127" width="8.375" style="13" customWidth="1"/>
    <col min="6128" max="6132" width="7.5" style="13" customWidth="1"/>
    <col min="6133" max="6133" width="9" style="13"/>
    <col min="6134" max="6136" width="6.75" style="13" customWidth="1"/>
    <col min="6137" max="6137" width="8.375" style="13" bestFit="1" customWidth="1"/>
    <col min="6138" max="6145" width="6.75" style="13" customWidth="1"/>
    <col min="6146" max="6375" width="9" style="13"/>
    <col min="6376" max="6376" width="13" style="13" customWidth="1"/>
    <col min="6377" max="6378" width="7.5" style="13" customWidth="1"/>
    <col min="6379" max="6379" width="7.875" style="13" customWidth="1"/>
    <col min="6380" max="6382" width="7.5" style="13" customWidth="1"/>
    <col min="6383" max="6383" width="8.375" style="13" customWidth="1"/>
    <col min="6384" max="6388" width="7.5" style="13" customWidth="1"/>
    <col min="6389" max="6389" width="9" style="13"/>
    <col min="6390" max="6392" width="6.75" style="13" customWidth="1"/>
    <col min="6393" max="6393" width="8.375" style="13" bestFit="1" customWidth="1"/>
    <col min="6394" max="6401" width="6.75" style="13" customWidth="1"/>
    <col min="6402" max="6631" width="9" style="13"/>
    <col min="6632" max="6632" width="13" style="13" customWidth="1"/>
    <col min="6633" max="6634" width="7.5" style="13" customWidth="1"/>
    <col min="6635" max="6635" width="7.875" style="13" customWidth="1"/>
    <col min="6636" max="6638" width="7.5" style="13" customWidth="1"/>
    <col min="6639" max="6639" width="8.375" style="13" customWidth="1"/>
    <col min="6640" max="6644" width="7.5" style="13" customWidth="1"/>
    <col min="6645" max="6645" width="9" style="13"/>
    <col min="6646" max="6648" width="6.75" style="13" customWidth="1"/>
    <col min="6649" max="6649" width="8.375" style="13" bestFit="1" customWidth="1"/>
    <col min="6650" max="6657" width="6.75" style="13" customWidth="1"/>
    <col min="6658" max="6887" width="9" style="13"/>
    <col min="6888" max="6888" width="13" style="13" customWidth="1"/>
    <col min="6889" max="6890" width="7.5" style="13" customWidth="1"/>
    <col min="6891" max="6891" width="7.875" style="13" customWidth="1"/>
    <col min="6892" max="6894" width="7.5" style="13" customWidth="1"/>
    <col min="6895" max="6895" width="8.375" style="13" customWidth="1"/>
    <col min="6896" max="6900" width="7.5" style="13" customWidth="1"/>
    <col min="6901" max="6901" width="9" style="13"/>
    <col min="6902" max="6904" width="6.75" style="13" customWidth="1"/>
    <col min="6905" max="6905" width="8.375" style="13" bestFit="1" customWidth="1"/>
    <col min="6906" max="6913" width="6.75" style="13" customWidth="1"/>
    <col min="6914" max="7143" width="9" style="13"/>
    <col min="7144" max="7144" width="13" style="13" customWidth="1"/>
    <col min="7145" max="7146" width="7.5" style="13" customWidth="1"/>
    <col min="7147" max="7147" width="7.875" style="13" customWidth="1"/>
    <col min="7148" max="7150" width="7.5" style="13" customWidth="1"/>
    <col min="7151" max="7151" width="8.375" style="13" customWidth="1"/>
    <col min="7152" max="7156" width="7.5" style="13" customWidth="1"/>
    <col min="7157" max="7157" width="9" style="13"/>
    <col min="7158" max="7160" width="6.75" style="13" customWidth="1"/>
    <col min="7161" max="7161" width="8.375" style="13" bestFit="1" customWidth="1"/>
    <col min="7162" max="7169" width="6.75" style="13" customWidth="1"/>
    <col min="7170" max="7399" width="9" style="13"/>
    <col min="7400" max="7400" width="13" style="13" customWidth="1"/>
    <col min="7401" max="7402" width="7.5" style="13" customWidth="1"/>
    <col min="7403" max="7403" width="7.875" style="13" customWidth="1"/>
    <col min="7404" max="7406" width="7.5" style="13" customWidth="1"/>
    <col min="7407" max="7407" width="8.375" style="13" customWidth="1"/>
    <col min="7408" max="7412" width="7.5" style="13" customWidth="1"/>
    <col min="7413" max="7413" width="9" style="13"/>
    <col min="7414" max="7416" width="6.75" style="13" customWidth="1"/>
    <col min="7417" max="7417" width="8.375" style="13" bestFit="1" customWidth="1"/>
    <col min="7418" max="7425" width="6.75" style="13" customWidth="1"/>
    <col min="7426" max="7655" width="9" style="13"/>
    <col min="7656" max="7656" width="13" style="13" customWidth="1"/>
    <col min="7657" max="7658" width="7.5" style="13" customWidth="1"/>
    <col min="7659" max="7659" width="7.875" style="13" customWidth="1"/>
    <col min="7660" max="7662" width="7.5" style="13" customWidth="1"/>
    <col min="7663" max="7663" width="8.375" style="13" customWidth="1"/>
    <col min="7664" max="7668" width="7.5" style="13" customWidth="1"/>
    <col min="7669" max="7669" width="9" style="13"/>
    <col min="7670" max="7672" width="6.75" style="13" customWidth="1"/>
    <col min="7673" max="7673" width="8.375" style="13" bestFit="1" customWidth="1"/>
    <col min="7674" max="7681" width="6.75" style="13" customWidth="1"/>
    <col min="7682" max="7911" width="9" style="13"/>
    <col min="7912" max="7912" width="13" style="13" customWidth="1"/>
    <col min="7913" max="7914" width="7.5" style="13" customWidth="1"/>
    <col min="7915" max="7915" width="7.875" style="13" customWidth="1"/>
    <col min="7916" max="7918" width="7.5" style="13" customWidth="1"/>
    <col min="7919" max="7919" width="8.375" style="13" customWidth="1"/>
    <col min="7920" max="7924" width="7.5" style="13" customWidth="1"/>
    <col min="7925" max="7925" width="9" style="13"/>
    <col min="7926" max="7928" width="6.75" style="13" customWidth="1"/>
    <col min="7929" max="7929" width="8.375" style="13" bestFit="1" customWidth="1"/>
    <col min="7930" max="7937" width="6.75" style="13" customWidth="1"/>
    <col min="7938" max="8167" width="9" style="13"/>
    <col min="8168" max="8168" width="13" style="13" customWidth="1"/>
    <col min="8169" max="8170" width="7.5" style="13" customWidth="1"/>
    <col min="8171" max="8171" width="7.875" style="13" customWidth="1"/>
    <col min="8172" max="8174" width="7.5" style="13" customWidth="1"/>
    <col min="8175" max="8175" width="8.375" style="13" customWidth="1"/>
    <col min="8176" max="8180" width="7.5" style="13" customWidth="1"/>
    <col min="8181" max="8181" width="9" style="13"/>
    <col min="8182" max="8184" width="6.75" style="13" customWidth="1"/>
    <col min="8185" max="8185" width="8.375" style="13" bestFit="1" customWidth="1"/>
    <col min="8186" max="8193" width="6.75" style="13" customWidth="1"/>
    <col min="8194" max="8423" width="9" style="13"/>
    <col min="8424" max="8424" width="13" style="13" customWidth="1"/>
    <col min="8425" max="8426" width="7.5" style="13" customWidth="1"/>
    <col min="8427" max="8427" width="7.875" style="13" customWidth="1"/>
    <col min="8428" max="8430" width="7.5" style="13" customWidth="1"/>
    <col min="8431" max="8431" width="8.375" style="13" customWidth="1"/>
    <col min="8432" max="8436" width="7.5" style="13" customWidth="1"/>
    <col min="8437" max="8437" width="9" style="13"/>
    <col min="8438" max="8440" width="6.75" style="13" customWidth="1"/>
    <col min="8441" max="8441" width="8.375" style="13" bestFit="1" customWidth="1"/>
    <col min="8442" max="8449" width="6.75" style="13" customWidth="1"/>
    <col min="8450" max="8679" width="9" style="13"/>
    <col min="8680" max="8680" width="13" style="13" customWidth="1"/>
    <col min="8681" max="8682" width="7.5" style="13" customWidth="1"/>
    <col min="8683" max="8683" width="7.875" style="13" customWidth="1"/>
    <col min="8684" max="8686" width="7.5" style="13" customWidth="1"/>
    <col min="8687" max="8687" width="8.375" style="13" customWidth="1"/>
    <col min="8688" max="8692" width="7.5" style="13" customWidth="1"/>
    <col min="8693" max="8693" width="9" style="13"/>
    <col min="8694" max="8696" width="6.75" style="13" customWidth="1"/>
    <col min="8697" max="8697" width="8.375" style="13" bestFit="1" customWidth="1"/>
    <col min="8698" max="8705" width="6.75" style="13" customWidth="1"/>
    <col min="8706" max="8935" width="9" style="13"/>
    <col min="8936" max="8936" width="13" style="13" customWidth="1"/>
    <col min="8937" max="8938" width="7.5" style="13" customWidth="1"/>
    <col min="8939" max="8939" width="7.875" style="13" customWidth="1"/>
    <col min="8940" max="8942" width="7.5" style="13" customWidth="1"/>
    <col min="8943" max="8943" width="8.375" style="13" customWidth="1"/>
    <col min="8944" max="8948" width="7.5" style="13" customWidth="1"/>
    <col min="8949" max="8949" width="9" style="13"/>
    <col min="8950" max="8952" width="6.75" style="13" customWidth="1"/>
    <col min="8953" max="8953" width="8.375" style="13" bestFit="1" customWidth="1"/>
    <col min="8954" max="8961" width="6.75" style="13" customWidth="1"/>
    <col min="8962" max="9191" width="9" style="13"/>
    <col min="9192" max="9192" width="13" style="13" customWidth="1"/>
    <col min="9193" max="9194" width="7.5" style="13" customWidth="1"/>
    <col min="9195" max="9195" width="7.875" style="13" customWidth="1"/>
    <col min="9196" max="9198" width="7.5" style="13" customWidth="1"/>
    <col min="9199" max="9199" width="8.375" style="13" customWidth="1"/>
    <col min="9200" max="9204" width="7.5" style="13" customWidth="1"/>
    <col min="9205" max="9205" width="9" style="13"/>
    <col min="9206" max="9208" width="6.75" style="13" customWidth="1"/>
    <col min="9209" max="9209" width="8.375" style="13" bestFit="1" customWidth="1"/>
    <col min="9210" max="9217" width="6.75" style="13" customWidth="1"/>
    <col min="9218" max="9447" width="9" style="13"/>
    <col min="9448" max="9448" width="13" style="13" customWidth="1"/>
    <col min="9449" max="9450" width="7.5" style="13" customWidth="1"/>
    <col min="9451" max="9451" width="7.875" style="13" customWidth="1"/>
    <col min="9452" max="9454" width="7.5" style="13" customWidth="1"/>
    <col min="9455" max="9455" width="8.375" style="13" customWidth="1"/>
    <col min="9456" max="9460" width="7.5" style="13" customWidth="1"/>
    <col min="9461" max="9461" width="9" style="13"/>
    <col min="9462" max="9464" width="6.75" style="13" customWidth="1"/>
    <col min="9465" max="9465" width="8.375" style="13" bestFit="1" customWidth="1"/>
    <col min="9466" max="9473" width="6.75" style="13" customWidth="1"/>
    <col min="9474" max="9703" width="9" style="13"/>
    <col min="9704" max="9704" width="13" style="13" customWidth="1"/>
    <col min="9705" max="9706" width="7.5" style="13" customWidth="1"/>
    <col min="9707" max="9707" width="7.875" style="13" customWidth="1"/>
    <col min="9708" max="9710" width="7.5" style="13" customWidth="1"/>
    <col min="9711" max="9711" width="8.375" style="13" customWidth="1"/>
    <col min="9712" max="9716" width="7.5" style="13" customWidth="1"/>
    <col min="9717" max="9717" width="9" style="13"/>
    <col min="9718" max="9720" width="6.75" style="13" customWidth="1"/>
    <col min="9721" max="9721" width="8.375" style="13" bestFit="1" customWidth="1"/>
    <col min="9722" max="9729" width="6.75" style="13" customWidth="1"/>
    <col min="9730" max="9959" width="9" style="13"/>
    <col min="9960" max="9960" width="13" style="13" customWidth="1"/>
    <col min="9961" max="9962" width="7.5" style="13" customWidth="1"/>
    <col min="9963" max="9963" width="7.875" style="13" customWidth="1"/>
    <col min="9964" max="9966" width="7.5" style="13" customWidth="1"/>
    <col min="9967" max="9967" width="8.375" style="13" customWidth="1"/>
    <col min="9968" max="9972" width="7.5" style="13" customWidth="1"/>
    <col min="9973" max="9973" width="9" style="13"/>
    <col min="9974" max="9976" width="6.75" style="13" customWidth="1"/>
    <col min="9977" max="9977" width="8.375" style="13" bestFit="1" customWidth="1"/>
    <col min="9978" max="9985" width="6.75" style="13" customWidth="1"/>
    <col min="9986" max="10215" width="9" style="13"/>
    <col min="10216" max="10216" width="13" style="13" customWidth="1"/>
    <col min="10217" max="10218" width="7.5" style="13" customWidth="1"/>
    <col min="10219" max="10219" width="7.875" style="13" customWidth="1"/>
    <col min="10220" max="10222" width="7.5" style="13" customWidth="1"/>
    <col min="10223" max="10223" width="8.375" style="13" customWidth="1"/>
    <col min="10224" max="10228" width="7.5" style="13" customWidth="1"/>
    <col min="10229" max="10229" width="9" style="13"/>
    <col min="10230" max="10232" width="6.75" style="13" customWidth="1"/>
    <col min="10233" max="10233" width="8.375" style="13" bestFit="1" customWidth="1"/>
    <col min="10234" max="10241" width="6.75" style="13" customWidth="1"/>
    <col min="10242" max="10471" width="9" style="13"/>
    <col min="10472" max="10472" width="13" style="13" customWidth="1"/>
    <col min="10473" max="10474" width="7.5" style="13" customWidth="1"/>
    <col min="10475" max="10475" width="7.875" style="13" customWidth="1"/>
    <col min="10476" max="10478" width="7.5" style="13" customWidth="1"/>
    <col min="10479" max="10479" width="8.375" style="13" customWidth="1"/>
    <col min="10480" max="10484" width="7.5" style="13" customWidth="1"/>
    <col min="10485" max="10485" width="9" style="13"/>
    <col min="10486" max="10488" width="6.75" style="13" customWidth="1"/>
    <col min="10489" max="10489" width="8.375" style="13" bestFit="1" customWidth="1"/>
    <col min="10490" max="10497" width="6.75" style="13" customWidth="1"/>
    <col min="10498" max="10727" width="9" style="13"/>
    <col min="10728" max="10728" width="13" style="13" customWidth="1"/>
    <col min="10729" max="10730" width="7.5" style="13" customWidth="1"/>
    <col min="10731" max="10731" width="7.875" style="13" customWidth="1"/>
    <col min="10732" max="10734" width="7.5" style="13" customWidth="1"/>
    <col min="10735" max="10735" width="8.375" style="13" customWidth="1"/>
    <col min="10736" max="10740" width="7.5" style="13" customWidth="1"/>
    <col min="10741" max="10741" width="9" style="13"/>
    <col min="10742" max="10744" width="6.75" style="13" customWidth="1"/>
    <col min="10745" max="10745" width="8.375" style="13" bestFit="1" customWidth="1"/>
    <col min="10746" max="10753" width="6.75" style="13" customWidth="1"/>
    <col min="10754" max="10983" width="9" style="13"/>
    <col min="10984" max="10984" width="13" style="13" customWidth="1"/>
    <col min="10985" max="10986" width="7.5" style="13" customWidth="1"/>
    <col min="10987" max="10987" width="7.875" style="13" customWidth="1"/>
    <col min="10988" max="10990" width="7.5" style="13" customWidth="1"/>
    <col min="10991" max="10991" width="8.375" style="13" customWidth="1"/>
    <col min="10992" max="10996" width="7.5" style="13" customWidth="1"/>
    <col min="10997" max="10997" width="9" style="13"/>
    <col min="10998" max="11000" width="6.75" style="13" customWidth="1"/>
    <col min="11001" max="11001" width="8.375" style="13" bestFit="1" customWidth="1"/>
    <col min="11002" max="11009" width="6.75" style="13" customWidth="1"/>
    <col min="11010" max="11239" width="9" style="13"/>
    <col min="11240" max="11240" width="13" style="13" customWidth="1"/>
    <col min="11241" max="11242" width="7.5" style="13" customWidth="1"/>
    <col min="11243" max="11243" width="7.875" style="13" customWidth="1"/>
    <col min="11244" max="11246" width="7.5" style="13" customWidth="1"/>
    <col min="11247" max="11247" width="8.375" style="13" customWidth="1"/>
    <col min="11248" max="11252" width="7.5" style="13" customWidth="1"/>
    <col min="11253" max="11253" width="9" style="13"/>
    <col min="11254" max="11256" width="6.75" style="13" customWidth="1"/>
    <col min="11257" max="11257" width="8.375" style="13" bestFit="1" customWidth="1"/>
    <col min="11258" max="11265" width="6.75" style="13" customWidth="1"/>
    <col min="11266" max="11495" width="9" style="13"/>
    <col min="11496" max="11496" width="13" style="13" customWidth="1"/>
    <col min="11497" max="11498" width="7.5" style="13" customWidth="1"/>
    <col min="11499" max="11499" width="7.875" style="13" customWidth="1"/>
    <col min="11500" max="11502" width="7.5" style="13" customWidth="1"/>
    <col min="11503" max="11503" width="8.375" style="13" customWidth="1"/>
    <col min="11504" max="11508" width="7.5" style="13" customWidth="1"/>
    <col min="11509" max="11509" width="9" style="13"/>
    <col min="11510" max="11512" width="6.75" style="13" customWidth="1"/>
    <col min="11513" max="11513" width="8.375" style="13" bestFit="1" customWidth="1"/>
    <col min="11514" max="11521" width="6.75" style="13" customWidth="1"/>
    <col min="11522" max="11751" width="9" style="13"/>
    <col min="11752" max="11752" width="13" style="13" customWidth="1"/>
    <col min="11753" max="11754" width="7.5" style="13" customWidth="1"/>
    <col min="11755" max="11755" width="7.875" style="13" customWidth="1"/>
    <col min="11756" max="11758" width="7.5" style="13" customWidth="1"/>
    <col min="11759" max="11759" width="8.375" style="13" customWidth="1"/>
    <col min="11760" max="11764" width="7.5" style="13" customWidth="1"/>
    <col min="11765" max="11765" width="9" style="13"/>
    <col min="11766" max="11768" width="6.75" style="13" customWidth="1"/>
    <col min="11769" max="11769" width="8.375" style="13" bestFit="1" customWidth="1"/>
    <col min="11770" max="11777" width="6.75" style="13" customWidth="1"/>
    <col min="11778" max="12007" width="9" style="13"/>
    <col min="12008" max="12008" width="13" style="13" customWidth="1"/>
    <col min="12009" max="12010" width="7.5" style="13" customWidth="1"/>
    <col min="12011" max="12011" width="7.875" style="13" customWidth="1"/>
    <col min="12012" max="12014" width="7.5" style="13" customWidth="1"/>
    <col min="12015" max="12015" width="8.375" style="13" customWidth="1"/>
    <col min="12016" max="12020" width="7.5" style="13" customWidth="1"/>
    <col min="12021" max="12021" width="9" style="13"/>
    <col min="12022" max="12024" width="6.75" style="13" customWidth="1"/>
    <col min="12025" max="12025" width="8.375" style="13" bestFit="1" customWidth="1"/>
    <col min="12026" max="12033" width="6.75" style="13" customWidth="1"/>
    <col min="12034" max="12263" width="9" style="13"/>
    <col min="12264" max="12264" width="13" style="13" customWidth="1"/>
    <col min="12265" max="12266" width="7.5" style="13" customWidth="1"/>
    <col min="12267" max="12267" width="7.875" style="13" customWidth="1"/>
    <col min="12268" max="12270" width="7.5" style="13" customWidth="1"/>
    <col min="12271" max="12271" width="8.375" style="13" customWidth="1"/>
    <col min="12272" max="12276" width="7.5" style="13" customWidth="1"/>
    <col min="12277" max="12277" width="9" style="13"/>
    <col min="12278" max="12280" width="6.75" style="13" customWidth="1"/>
    <col min="12281" max="12281" width="8.375" style="13" bestFit="1" customWidth="1"/>
    <col min="12282" max="12289" width="6.75" style="13" customWidth="1"/>
    <col min="12290" max="12519" width="9" style="13"/>
    <col min="12520" max="12520" width="13" style="13" customWidth="1"/>
    <col min="12521" max="12522" width="7.5" style="13" customWidth="1"/>
    <col min="12523" max="12523" width="7.875" style="13" customWidth="1"/>
    <col min="12524" max="12526" width="7.5" style="13" customWidth="1"/>
    <col min="12527" max="12527" width="8.375" style="13" customWidth="1"/>
    <col min="12528" max="12532" width="7.5" style="13" customWidth="1"/>
    <col min="12533" max="12533" width="9" style="13"/>
    <col min="12534" max="12536" width="6.75" style="13" customWidth="1"/>
    <col min="12537" max="12537" width="8.375" style="13" bestFit="1" customWidth="1"/>
    <col min="12538" max="12545" width="6.75" style="13" customWidth="1"/>
    <col min="12546" max="12775" width="9" style="13"/>
    <col min="12776" max="12776" width="13" style="13" customWidth="1"/>
    <col min="12777" max="12778" width="7.5" style="13" customWidth="1"/>
    <col min="12779" max="12779" width="7.875" style="13" customWidth="1"/>
    <col min="12780" max="12782" width="7.5" style="13" customWidth="1"/>
    <col min="12783" max="12783" width="8.375" style="13" customWidth="1"/>
    <col min="12784" max="12788" width="7.5" style="13" customWidth="1"/>
    <col min="12789" max="12789" width="9" style="13"/>
    <col min="12790" max="12792" width="6.75" style="13" customWidth="1"/>
    <col min="12793" max="12793" width="8.375" style="13" bestFit="1" customWidth="1"/>
    <col min="12794" max="12801" width="6.75" style="13" customWidth="1"/>
    <col min="12802" max="13031" width="9" style="13"/>
    <col min="13032" max="13032" width="13" style="13" customWidth="1"/>
    <col min="13033" max="13034" width="7.5" style="13" customWidth="1"/>
    <col min="13035" max="13035" width="7.875" style="13" customWidth="1"/>
    <col min="13036" max="13038" width="7.5" style="13" customWidth="1"/>
    <col min="13039" max="13039" width="8.375" style="13" customWidth="1"/>
    <col min="13040" max="13044" width="7.5" style="13" customWidth="1"/>
    <col min="13045" max="13045" width="9" style="13"/>
    <col min="13046" max="13048" width="6.75" style="13" customWidth="1"/>
    <col min="13049" max="13049" width="8.375" style="13" bestFit="1" customWidth="1"/>
    <col min="13050" max="13057" width="6.75" style="13" customWidth="1"/>
    <col min="13058" max="13287" width="9" style="13"/>
    <col min="13288" max="13288" width="13" style="13" customWidth="1"/>
    <col min="13289" max="13290" width="7.5" style="13" customWidth="1"/>
    <col min="13291" max="13291" width="7.875" style="13" customWidth="1"/>
    <col min="13292" max="13294" width="7.5" style="13" customWidth="1"/>
    <col min="13295" max="13295" width="8.375" style="13" customWidth="1"/>
    <col min="13296" max="13300" width="7.5" style="13" customWidth="1"/>
    <col min="13301" max="13301" width="9" style="13"/>
    <col min="13302" max="13304" width="6.75" style="13" customWidth="1"/>
    <col min="13305" max="13305" width="8.375" style="13" bestFit="1" customWidth="1"/>
    <col min="13306" max="13313" width="6.75" style="13" customWidth="1"/>
    <col min="13314" max="13543" width="9" style="13"/>
    <col min="13544" max="13544" width="13" style="13" customWidth="1"/>
    <col min="13545" max="13546" width="7.5" style="13" customWidth="1"/>
    <col min="13547" max="13547" width="7.875" style="13" customWidth="1"/>
    <col min="13548" max="13550" width="7.5" style="13" customWidth="1"/>
    <col min="13551" max="13551" width="8.375" style="13" customWidth="1"/>
    <col min="13552" max="13556" width="7.5" style="13" customWidth="1"/>
    <col min="13557" max="13557" width="9" style="13"/>
    <col min="13558" max="13560" width="6.75" style="13" customWidth="1"/>
    <col min="13561" max="13561" width="8.375" style="13" bestFit="1" customWidth="1"/>
    <col min="13562" max="13569" width="6.75" style="13" customWidth="1"/>
    <col min="13570" max="13799" width="9" style="13"/>
    <col min="13800" max="13800" width="13" style="13" customWidth="1"/>
    <col min="13801" max="13802" width="7.5" style="13" customWidth="1"/>
    <col min="13803" max="13803" width="7.875" style="13" customWidth="1"/>
    <col min="13804" max="13806" width="7.5" style="13" customWidth="1"/>
    <col min="13807" max="13807" width="8.375" style="13" customWidth="1"/>
    <col min="13808" max="13812" width="7.5" style="13" customWidth="1"/>
    <col min="13813" max="13813" width="9" style="13"/>
    <col min="13814" max="13816" width="6.75" style="13" customWidth="1"/>
    <col min="13817" max="13817" width="8.375" style="13" bestFit="1" customWidth="1"/>
    <col min="13818" max="13825" width="6.75" style="13" customWidth="1"/>
    <col min="13826" max="14055" width="9" style="13"/>
    <col min="14056" max="14056" width="13" style="13" customWidth="1"/>
    <col min="14057" max="14058" width="7.5" style="13" customWidth="1"/>
    <col min="14059" max="14059" width="7.875" style="13" customWidth="1"/>
    <col min="14060" max="14062" width="7.5" style="13" customWidth="1"/>
    <col min="14063" max="14063" width="8.375" style="13" customWidth="1"/>
    <col min="14064" max="14068" width="7.5" style="13" customWidth="1"/>
    <col min="14069" max="14069" width="9" style="13"/>
    <col min="14070" max="14072" width="6.75" style="13" customWidth="1"/>
    <col min="14073" max="14073" width="8.375" style="13" bestFit="1" customWidth="1"/>
    <col min="14074" max="14081" width="6.75" style="13" customWidth="1"/>
    <col min="14082" max="14311" width="9" style="13"/>
    <col min="14312" max="14312" width="13" style="13" customWidth="1"/>
    <col min="14313" max="14314" width="7.5" style="13" customWidth="1"/>
    <col min="14315" max="14315" width="7.875" style="13" customWidth="1"/>
    <col min="14316" max="14318" width="7.5" style="13" customWidth="1"/>
    <col min="14319" max="14319" width="8.375" style="13" customWidth="1"/>
    <col min="14320" max="14324" width="7.5" style="13" customWidth="1"/>
    <col min="14325" max="14325" width="9" style="13"/>
    <col min="14326" max="14328" width="6.75" style="13" customWidth="1"/>
    <col min="14329" max="14329" width="8.375" style="13" bestFit="1" customWidth="1"/>
    <col min="14330" max="14337" width="6.75" style="13" customWidth="1"/>
    <col min="14338" max="14567" width="9" style="13"/>
    <col min="14568" max="14568" width="13" style="13" customWidth="1"/>
    <col min="14569" max="14570" width="7.5" style="13" customWidth="1"/>
    <col min="14571" max="14571" width="7.875" style="13" customWidth="1"/>
    <col min="14572" max="14574" width="7.5" style="13" customWidth="1"/>
    <col min="14575" max="14575" width="8.375" style="13" customWidth="1"/>
    <col min="14576" max="14580" width="7.5" style="13" customWidth="1"/>
    <col min="14581" max="14581" width="9" style="13"/>
    <col min="14582" max="14584" width="6.75" style="13" customWidth="1"/>
    <col min="14585" max="14585" width="8.375" style="13" bestFit="1" customWidth="1"/>
    <col min="14586" max="14593" width="6.75" style="13" customWidth="1"/>
    <col min="14594" max="14823" width="9" style="13"/>
    <col min="14824" max="14824" width="13" style="13" customWidth="1"/>
    <col min="14825" max="14826" width="7.5" style="13" customWidth="1"/>
    <col min="14827" max="14827" width="7.875" style="13" customWidth="1"/>
    <col min="14828" max="14830" width="7.5" style="13" customWidth="1"/>
    <col min="14831" max="14831" width="8.375" style="13" customWidth="1"/>
    <col min="14832" max="14836" width="7.5" style="13" customWidth="1"/>
    <col min="14837" max="14837" width="9" style="13"/>
    <col min="14838" max="14840" width="6.75" style="13" customWidth="1"/>
    <col min="14841" max="14841" width="8.375" style="13" bestFit="1" customWidth="1"/>
    <col min="14842" max="14849" width="6.75" style="13" customWidth="1"/>
    <col min="14850" max="15079" width="9" style="13"/>
    <col min="15080" max="15080" width="13" style="13" customWidth="1"/>
    <col min="15081" max="15082" width="7.5" style="13" customWidth="1"/>
    <col min="15083" max="15083" width="7.875" style="13" customWidth="1"/>
    <col min="15084" max="15086" width="7.5" style="13" customWidth="1"/>
    <col min="15087" max="15087" width="8.375" style="13" customWidth="1"/>
    <col min="15088" max="15092" width="7.5" style="13" customWidth="1"/>
    <col min="15093" max="15093" width="9" style="13"/>
    <col min="15094" max="15096" width="6.75" style="13" customWidth="1"/>
    <col min="15097" max="15097" width="8.375" style="13" bestFit="1" customWidth="1"/>
    <col min="15098" max="15105" width="6.75" style="13" customWidth="1"/>
    <col min="15106" max="15335" width="9" style="13"/>
    <col min="15336" max="15336" width="13" style="13" customWidth="1"/>
    <col min="15337" max="15338" width="7.5" style="13" customWidth="1"/>
    <col min="15339" max="15339" width="7.875" style="13" customWidth="1"/>
    <col min="15340" max="15342" width="7.5" style="13" customWidth="1"/>
    <col min="15343" max="15343" width="8.375" style="13" customWidth="1"/>
    <col min="15344" max="15348" width="7.5" style="13" customWidth="1"/>
    <col min="15349" max="15349" width="9" style="13"/>
    <col min="15350" max="15352" width="6.75" style="13" customWidth="1"/>
    <col min="15353" max="15353" width="8.375" style="13" bestFit="1" customWidth="1"/>
    <col min="15354" max="15361" width="6.75" style="13" customWidth="1"/>
    <col min="15362" max="15591" width="9" style="13"/>
    <col min="15592" max="15592" width="13" style="13" customWidth="1"/>
    <col min="15593" max="15594" width="7.5" style="13" customWidth="1"/>
    <col min="15595" max="15595" width="7.875" style="13" customWidth="1"/>
    <col min="15596" max="15598" width="7.5" style="13" customWidth="1"/>
    <col min="15599" max="15599" width="8.375" style="13" customWidth="1"/>
    <col min="15600" max="15604" width="7.5" style="13" customWidth="1"/>
    <col min="15605" max="15605" width="9" style="13"/>
    <col min="15606" max="15608" width="6.75" style="13" customWidth="1"/>
    <col min="15609" max="15609" width="8.375" style="13" bestFit="1" customWidth="1"/>
    <col min="15610" max="15617" width="6.75" style="13" customWidth="1"/>
    <col min="15618" max="15847" width="9" style="13"/>
    <col min="15848" max="15848" width="13" style="13" customWidth="1"/>
    <col min="15849" max="15850" width="7.5" style="13" customWidth="1"/>
    <col min="15851" max="15851" width="7.875" style="13" customWidth="1"/>
    <col min="15852" max="15854" width="7.5" style="13" customWidth="1"/>
    <col min="15855" max="15855" width="8.375" style="13" customWidth="1"/>
    <col min="15856" max="15860" width="7.5" style="13" customWidth="1"/>
    <col min="15861" max="15861" width="9" style="13"/>
    <col min="15862" max="15864" width="6.75" style="13" customWidth="1"/>
    <col min="15865" max="15865" width="8.375" style="13" bestFit="1" customWidth="1"/>
    <col min="15866" max="15873" width="6.75" style="13" customWidth="1"/>
    <col min="15874" max="16103" width="9" style="13"/>
    <col min="16104" max="16104" width="13" style="13" customWidth="1"/>
    <col min="16105" max="16106" width="7.5" style="13" customWidth="1"/>
    <col min="16107" max="16107" width="7.875" style="13" customWidth="1"/>
    <col min="16108" max="16110" width="7.5" style="13" customWidth="1"/>
    <col min="16111" max="16111" width="8.375" style="13" customWidth="1"/>
    <col min="16112" max="16116" width="7.5" style="13" customWidth="1"/>
    <col min="16117" max="16117" width="9" style="13"/>
    <col min="16118" max="16120" width="6.75" style="13" customWidth="1"/>
    <col min="16121" max="16121" width="8.375" style="13" bestFit="1" customWidth="1"/>
    <col min="16122" max="16129" width="6.75" style="13" customWidth="1"/>
    <col min="16130" max="16384" width="9" style="13"/>
  </cols>
  <sheetData>
    <row r="1" spans="1:14" s="6" customFormat="1">
      <c r="A1" s="3"/>
      <c r="B1" s="55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s="6" customFormat="1">
      <c r="A2" s="57"/>
      <c r="B2" s="3" t="s">
        <v>49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s="6" customFormat="1">
      <c r="B3" s="86" t="s">
        <v>50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s="6" customFormat="1" ht="19.5" thickBot="1">
      <c r="A4" s="3"/>
      <c r="B4" s="87" t="s">
        <v>51</v>
      </c>
      <c r="C4" s="87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s="6" customFormat="1" ht="14.25" customHeight="1" thickTop="1">
      <c r="A5" s="405" t="s">
        <v>52</v>
      </c>
      <c r="B5" s="15" t="s">
        <v>53</v>
      </c>
      <c r="C5" s="17"/>
      <c r="D5" s="88"/>
      <c r="E5" s="15" t="s">
        <v>54</v>
      </c>
      <c r="F5" s="16"/>
      <c r="G5" s="17"/>
      <c r="H5" s="15" t="s">
        <v>55</v>
      </c>
      <c r="I5" s="16"/>
      <c r="J5" s="16"/>
      <c r="K5" s="16"/>
      <c r="L5" s="16"/>
      <c r="M5" s="16"/>
    </row>
    <row r="6" spans="1:14" s="6" customFormat="1" ht="14.25" customHeight="1">
      <c r="A6" s="412"/>
      <c r="B6" s="410" t="s">
        <v>56</v>
      </c>
      <c r="C6" s="410" t="s">
        <v>57</v>
      </c>
      <c r="D6" s="206" t="s">
        <v>58</v>
      </c>
      <c r="E6" s="410" t="s">
        <v>13</v>
      </c>
      <c r="F6" s="410" t="s">
        <v>11</v>
      </c>
      <c r="G6" s="410" t="s">
        <v>12</v>
      </c>
      <c r="H6" s="410" t="s">
        <v>13</v>
      </c>
      <c r="I6" s="90" t="s">
        <v>59</v>
      </c>
      <c r="J6" s="91"/>
      <c r="K6" s="90" t="s">
        <v>60</v>
      </c>
      <c r="L6" s="91"/>
      <c r="M6" s="91"/>
    </row>
    <row r="7" spans="1:14" s="6" customFormat="1" ht="14.25" customHeight="1">
      <c r="A7" s="406"/>
      <c r="B7" s="411"/>
      <c r="C7" s="411"/>
      <c r="D7" s="93"/>
      <c r="E7" s="411"/>
      <c r="F7" s="411"/>
      <c r="G7" s="411"/>
      <c r="H7" s="411"/>
      <c r="I7" s="61" t="s">
        <v>14</v>
      </c>
      <c r="J7" s="186" t="s">
        <v>15</v>
      </c>
      <c r="K7" s="61" t="s">
        <v>61</v>
      </c>
      <c r="L7" s="61" t="s">
        <v>62</v>
      </c>
      <c r="M7" s="61" t="s">
        <v>63</v>
      </c>
    </row>
    <row r="8" spans="1:14" s="6" customFormat="1" ht="9.75" customHeight="1">
      <c r="A8" s="26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</row>
    <row r="9" spans="1:14" s="6" customFormat="1" ht="14.25" customHeight="1">
      <c r="A9" s="27" t="s">
        <v>403</v>
      </c>
      <c r="B9" s="95">
        <v>166</v>
      </c>
      <c r="C9" s="96">
        <v>0</v>
      </c>
      <c r="D9" s="34">
        <v>698</v>
      </c>
      <c r="E9" s="34">
        <v>1830</v>
      </c>
      <c r="F9" s="34">
        <v>1363</v>
      </c>
      <c r="G9" s="34">
        <v>467</v>
      </c>
      <c r="H9" s="34">
        <v>13873</v>
      </c>
      <c r="I9" s="34">
        <v>7107</v>
      </c>
      <c r="J9" s="34">
        <v>6766</v>
      </c>
      <c r="K9" s="34">
        <v>4353</v>
      </c>
      <c r="L9" s="34">
        <v>4715</v>
      </c>
      <c r="M9" s="34">
        <v>4805</v>
      </c>
      <c r="N9" s="68"/>
    </row>
    <row r="10" spans="1:14" s="6" customFormat="1" ht="9.75" customHeight="1">
      <c r="A10" s="26"/>
      <c r="B10" s="23"/>
      <c r="C10" s="97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68"/>
    </row>
    <row r="11" spans="1:14" s="6" customFormat="1" ht="14.25" customHeight="1">
      <c r="A11" s="89" t="s">
        <v>64</v>
      </c>
      <c r="B11" s="23">
        <v>21</v>
      </c>
      <c r="C11" s="97">
        <v>0</v>
      </c>
      <c r="D11" s="23">
        <v>82</v>
      </c>
      <c r="E11" s="23">
        <f>F11+G11</f>
        <v>211</v>
      </c>
      <c r="F11" s="23">
        <v>167</v>
      </c>
      <c r="G11" s="23">
        <v>44</v>
      </c>
      <c r="H11" s="23">
        <v>1749</v>
      </c>
      <c r="I11" s="23">
        <v>891</v>
      </c>
      <c r="J11" s="23">
        <v>858</v>
      </c>
      <c r="K11" s="23">
        <v>562</v>
      </c>
      <c r="L11" s="23">
        <v>583</v>
      </c>
      <c r="M11" s="23">
        <v>604</v>
      </c>
      <c r="N11" s="68"/>
    </row>
    <row r="12" spans="1:14" s="6" customFormat="1" ht="14.25" customHeight="1">
      <c r="A12" s="89" t="s">
        <v>65</v>
      </c>
      <c r="B12" s="23">
        <v>23</v>
      </c>
      <c r="C12" s="97">
        <v>0</v>
      </c>
      <c r="D12" s="23">
        <v>103</v>
      </c>
      <c r="E12" s="23">
        <f t="shared" ref="E12:E30" si="0">F12+G12</f>
        <v>199</v>
      </c>
      <c r="F12" s="23">
        <v>173</v>
      </c>
      <c r="G12" s="23">
        <v>26</v>
      </c>
      <c r="H12" s="23">
        <v>2185</v>
      </c>
      <c r="I12" s="23">
        <v>1176</v>
      </c>
      <c r="J12" s="23">
        <v>1009</v>
      </c>
      <c r="K12" s="23">
        <v>707</v>
      </c>
      <c r="L12" s="23">
        <v>728</v>
      </c>
      <c r="M12" s="23">
        <v>750</v>
      </c>
      <c r="N12" s="68"/>
    </row>
    <row r="13" spans="1:14" s="6" customFormat="1" ht="14.25" customHeight="1">
      <c r="A13" s="89" t="s">
        <v>66</v>
      </c>
      <c r="B13" s="23">
        <v>25</v>
      </c>
      <c r="C13" s="97">
        <v>0</v>
      </c>
      <c r="D13" s="23">
        <v>106</v>
      </c>
      <c r="E13" s="23">
        <f t="shared" si="0"/>
        <v>293</v>
      </c>
      <c r="F13" s="23">
        <v>197</v>
      </c>
      <c r="G13" s="23">
        <v>96</v>
      </c>
      <c r="H13" s="23">
        <v>2327</v>
      </c>
      <c r="I13" s="23">
        <v>1186</v>
      </c>
      <c r="J13" s="23">
        <v>1141</v>
      </c>
      <c r="K13" s="23">
        <v>690</v>
      </c>
      <c r="L13" s="23">
        <v>808</v>
      </c>
      <c r="M13" s="23">
        <v>829</v>
      </c>
      <c r="N13" s="68"/>
    </row>
    <row r="14" spans="1:14" s="6" customFormat="1" ht="14.25" customHeight="1">
      <c r="A14" s="89" t="s">
        <v>404</v>
      </c>
      <c r="B14" s="97">
        <v>0</v>
      </c>
      <c r="C14" s="97">
        <v>0</v>
      </c>
      <c r="D14" s="97">
        <v>0</v>
      </c>
      <c r="E14" s="97">
        <f t="shared" si="0"/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68"/>
    </row>
    <row r="15" spans="1:14" s="6" customFormat="1" ht="14.25" customHeight="1">
      <c r="A15" s="89" t="s">
        <v>67</v>
      </c>
      <c r="B15" s="23">
        <v>16</v>
      </c>
      <c r="C15" s="97">
        <v>0</v>
      </c>
      <c r="D15" s="23">
        <v>91</v>
      </c>
      <c r="E15" s="23">
        <f t="shared" si="0"/>
        <v>269</v>
      </c>
      <c r="F15" s="23">
        <v>194</v>
      </c>
      <c r="G15" s="23">
        <v>75</v>
      </c>
      <c r="H15" s="23">
        <v>1738</v>
      </c>
      <c r="I15" s="23">
        <v>890</v>
      </c>
      <c r="J15" s="23">
        <v>848</v>
      </c>
      <c r="K15" s="23">
        <v>571</v>
      </c>
      <c r="L15" s="23">
        <v>607</v>
      </c>
      <c r="M15" s="23">
        <v>560</v>
      </c>
      <c r="N15" s="68"/>
    </row>
    <row r="16" spans="1:14" s="6" customFormat="1" ht="14.25" customHeight="1">
      <c r="A16" s="89" t="s">
        <v>68</v>
      </c>
      <c r="B16" s="23">
        <v>8</v>
      </c>
      <c r="C16" s="97">
        <v>0</v>
      </c>
      <c r="D16" s="23">
        <v>38</v>
      </c>
      <c r="E16" s="23">
        <f t="shared" si="0"/>
        <v>102</v>
      </c>
      <c r="F16" s="23">
        <v>75</v>
      </c>
      <c r="G16" s="23">
        <v>27</v>
      </c>
      <c r="H16" s="23">
        <v>786</v>
      </c>
      <c r="I16" s="23">
        <v>417</v>
      </c>
      <c r="J16" s="23">
        <v>369</v>
      </c>
      <c r="K16" s="23">
        <v>252</v>
      </c>
      <c r="L16" s="23">
        <v>252</v>
      </c>
      <c r="M16" s="23">
        <v>282</v>
      </c>
      <c r="N16" s="68"/>
    </row>
    <row r="17" spans="1:14" s="6" customFormat="1" ht="14.25" customHeight="1">
      <c r="A17" s="89" t="s">
        <v>69</v>
      </c>
      <c r="B17" s="23">
        <v>25</v>
      </c>
      <c r="C17" s="97">
        <v>0</v>
      </c>
      <c r="D17" s="23">
        <v>94</v>
      </c>
      <c r="E17" s="23">
        <f t="shared" si="0"/>
        <v>305</v>
      </c>
      <c r="F17" s="23">
        <v>218</v>
      </c>
      <c r="G17" s="23">
        <v>87</v>
      </c>
      <c r="H17" s="23">
        <v>1646</v>
      </c>
      <c r="I17" s="23">
        <v>805</v>
      </c>
      <c r="J17" s="23">
        <v>841</v>
      </c>
      <c r="K17" s="23">
        <v>539</v>
      </c>
      <c r="L17" s="23">
        <v>570</v>
      </c>
      <c r="M17" s="23">
        <v>537</v>
      </c>
      <c r="N17" s="68"/>
    </row>
    <row r="18" spans="1:14" s="6" customFormat="1" ht="14.25" customHeight="1">
      <c r="A18" s="89" t="s">
        <v>405</v>
      </c>
      <c r="B18" s="23">
        <v>7</v>
      </c>
      <c r="C18" s="97">
        <v>0</v>
      </c>
      <c r="D18" s="23">
        <v>21</v>
      </c>
      <c r="E18" s="23">
        <f t="shared" si="0"/>
        <v>65</v>
      </c>
      <c r="F18" s="23">
        <v>45</v>
      </c>
      <c r="G18" s="23">
        <v>20</v>
      </c>
      <c r="H18" s="23">
        <v>349</v>
      </c>
      <c r="I18" s="23">
        <v>184</v>
      </c>
      <c r="J18" s="23">
        <v>165</v>
      </c>
      <c r="K18" s="23">
        <v>114</v>
      </c>
      <c r="L18" s="23">
        <v>119</v>
      </c>
      <c r="M18" s="23">
        <v>116</v>
      </c>
      <c r="N18" s="68"/>
    </row>
    <row r="19" spans="1:14" s="6" customFormat="1" ht="14.25" customHeight="1">
      <c r="A19" s="89" t="s">
        <v>70</v>
      </c>
      <c r="B19" s="23">
        <v>3</v>
      </c>
      <c r="C19" s="97">
        <v>0</v>
      </c>
      <c r="D19" s="23">
        <v>16</v>
      </c>
      <c r="E19" s="23">
        <f t="shared" si="0"/>
        <v>41</v>
      </c>
      <c r="F19" s="23">
        <v>32</v>
      </c>
      <c r="G19" s="23">
        <v>9</v>
      </c>
      <c r="H19" s="23">
        <v>225</v>
      </c>
      <c r="I19" s="23">
        <v>107</v>
      </c>
      <c r="J19" s="23">
        <v>118</v>
      </c>
      <c r="K19" s="23">
        <v>70</v>
      </c>
      <c r="L19" s="23">
        <v>75</v>
      </c>
      <c r="M19" s="23">
        <v>80</v>
      </c>
      <c r="N19" s="68"/>
    </row>
    <row r="20" spans="1:14" s="6" customFormat="1" ht="14.25" customHeight="1">
      <c r="A20" s="89" t="s">
        <v>71</v>
      </c>
      <c r="B20" s="23">
        <v>3</v>
      </c>
      <c r="C20" s="97">
        <v>0</v>
      </c>
      <c r="D20" s="23">
        <v>7</v>
      </c>
      <c r="E20" s="23">
        <f t="shared" si="0"/>
        <v>14</v>
      </c>
      <c r="F20" s="23">
        <v>14</v>
      </c>
      <c r="G20" s="37">
        <v>0</v>
      </c>
      <c r="H20" s="23">
        <v>109</v>
      </c>
      <c r="I20" s="23">
        <v>57</v>
      </c>
      <c r="J20" s="23">
        <v>52</v>
      </c>
      <c r="K20" s="23">
        <v>28</v>
      </c>
      <c r="L20" s="23">
        <v>35</v>
      </c>
      <c r="M20" s="23">
        <v>46</v>
      </c>
      <c r="N20" s="68"/>
    </row>
    <row r="21" spans="1:14" s="6" customFormat="1" ht="14.25" customHeight="1">
      <c r="A21" s="89" t="s">
        <v>72</v>
      </c>
      <c r="B21" s="23">
        <v>2</v>
      </c>
      <c r="C21" s="97">
        <v>0</v>
      </c>
      <c r="D21" s="23">
        <v>7</v>
      </c>
      <c r="E21" s="23">
        <f t="shared" si="0"/>
        <v>25</v>
      </c>
      <c r="F21" s="23">
        <v>22</v>
      </c>
      <c r="G21" s="23">
        <v>3</v>
      </c>
      <c r="H21" s="23">
        <v>122</v>
      </c>
      <c r="I21" s="23">
        <v>65</v>
      </c>
      <c r="J21" s="23">
        <v>57</v>
      </c>
      <c r="K21" s="23">
        <v>35</v>
      </c>
      <c r="L21" s="23">
        <v>42</v>
      </c>
      <c r="M21" s="23">
        <v>45</v>
      </c>
      <c r="N21" s="68"/>
    </row>
    <row r="22" spans="1:14" s="6" customFormat="1" ht="14.25" customHeight="1">
      <c r="A22" s="89" t="s">
        <v>73</v>
      </c>
      <c r="B22" s="23">
        <v>21</v>
      </c>
      <c r="C22" s="97">
        <v>0</v>
      </c>
      <c r="D22" s="23">
        <v>92</v>
      </c>
      <c r="E22" s="23">
        <f t="shared" si="0"/>
        <v>214</v>
      </c>
      <c r="F22" s="23">
        <v>157</v>
      </c>
      <c r="G22" s="23">
        <v>57</v>
      </c>
      <c r="H22" s="23">
        <v>1892</v>
      </c>
      <c r="I22" s="23">
        <v>945</v>
      </c>
      <c r="J22" s="23">
        <v>947</v>
      </c>
      <c r="K22" s="23">
        <v>573</v>
      </c>
      <c r="L22" s="23">
        <v>648</v>
      </c>
      <c r="M22" s="23">
        <v>671</v>
      </c>
      <c r="N22" s="68"/>
    </row>
    <row r="23" spans="1:14" s="6" customFormat="1" ht="14.25" customHeight="1">
      <c r="A23" s="89" t="s">
        <v>74</v>
      </c>
      <c r="B23" s="23">
        <v>7</v>
      </c>
      <c r="C23" s="97">
        <v>0</v>
      </c>
      <c r="D23" s="23">
        <v>32</v>
      </c>
      <c r="E23" s="23">
        <f t="shared" si="0"/>
        <v>74</v>
      </c>
      <c r="F23" s="23">
        <v>57</v>
      </c>
      <c r="G23" s="23">
        <v>17</v>
      </c>
      <c r="H23" s="23">
        <v>596</v>
      </c>
      <c r="I23" s="23">
        <v>302</v>
      </c>
      <c r="J23" s="23">
        <v>294</v>
      </c>
      <c r="K23" s="23">
        <v>173</v>
      </c>
      <c r="L23" s="23">
        <v>193</v>
      </c>
      <c r="M23" s="23">
        <v>230</v>
      </c>
      <c r="N23" s="68"/>
    </row>
    <row r="24" spans="1:14" s="6" customFormat="1" ht="12" customHeight="1">
      <c r="A24" s="89"/>
      <c r="B24" s="23"/>
      <c r="C24" s="97"/>
      <c r="D24" s="23"/>
      <c r="E24" s="23">
        <f t="shared" si="0"/>
        <v>0</v>
      </c>
      <c r="F24" s="23"/>
      <c r="G24" s="23"/>
      <c r="H24" s="23"/>
      <c r="I24" s="23"/>
      <c r="J24" s="23"/>
      <c r="K24" s="23"/>
      <c r="L24" s="23"/>
      <c r="M24" s="23"/>
      <c r="N24" s="68"/>
    </row>
    <row r="25" spans="1:14" s="6" customFormat="1" ht="14.25" customHeight="1">
      <c r="A25" s="89" t="s">
        <v>75</v>
      </c>
      <c r="B25" s="23">
        <v>1</v>
      </c>
      <c r="C25" s="97">
        <v>0</v>
      </c>
      <c r="D25" s="37">
        <v>0</v>
      </c>
      <c r="E25" s="37">
        <f t="shared" si="0"/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66"/>
    </row>
    <row r="26" spans="1:14" s="6" customFormat="1" ht="14.25" customHeight="1">
      <c r="A26" s="89" t="s">
        <v>76</v>
      </c>
      <c r="B26" s="37">
        <v>0</v>
      </c>
      <c r="C26" s="37">
        <v>0</v>
      </c>
      <c r="D26" s="37">
        <v>0</v>
      </c>
      <c r="E26" s="37">
        <f t="shared" si="0"/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68"/>
    </row>
    <row r="27" spans="1:14" s="6" customFormat="1" ht="14.25" customHeight="1">
      <c r="A27" s="89" t="s">
        <v>77</v>
      </c>
      <c r="B27" s="23">
        <v>1</v>
      </c>
      <c r="C27" s="97">
        <v>0</v>
      </c>
      <c r="D27" s="37">
        <v>0</v>
      </c>
      <c r="E27" s="37">
        <f t="shared" si="0"/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68"/>
    </row>
    <row r="28" spans="1:14" s="6" customFormat="1" ht="14.25" customHeight="1">
      <c r="A28" s="89" t="s">
        <v>78</v>
      </c>
      <c r="B28" s="23">
        <v>2</v>
      </c>
      <c r="C28" s="97">
        <v>0</v>
      </c>
      <c r="D28" s="23">
        <v>6</v>
      </c>
      <c r="E28" s="23">
        <f t="shared" si="0"/>
        <v>14</v>
      </c>
      <c r="F28" s="23">
        <v>8</v>
      </c>
      <c r="G28" s="23">
        <v>6</v>
      </c>
      <c r="H28" s="23">
        <v>118</v>
      </c>
      <c r="I28" s="23">
        <v>66</v>
      </c>
      <c r="J28" s="23">
        <v>52</v>
      </c>
      <c r="K28" s="23">
        <v>28</v>
      </c>
      <c r="L28" s="23">
        <v>43</v>
      </c>
      <c r="M28" s="23">
        <v>47</v>
      </c>
      <c r="N28" s="68"/>
    </row>
    <row r="29" spans="1:14" s="6" customFormat="1" ht="14.25" customHeight="1">
      <c r="A29" s="89" t="s">
        <v>79</v>
      </c>
      <c r="B29" s="23">
        <v>1</v>
      </c>
      <c r="C29" s="97">
        <v>0</v>
      </c>
      <c r="D29" s="23">
        <v>3</v>
      </c>
      <c r="E29" s="23">
        <f t="shared" si="0"/>
        <v>4</v>
      </c>
      <c r="F29" s="23">
        <v>4</v>
      </c>
      <c r="G29" s="37">
        <v>0</v>
      </c>
      <c r="H29" s="23">
        <v>31</v>
      </c>
      <c r="I29" s="23">
        <v>16</v>
      </c>
      <c r="J29" s="23">
        <v>15</v>
      </c>
      <c r="K29" s="23">
        <v>11</v>
      </c>
      <c r="L29" s="23">
        <v>12</v>
      </c>
      <c r="M29" s="23">
        <v>8</v>
      </c>
      <c r="N29" s="68"/>
    </row>
    <row r="30" spans="1:14" s="6" customFormat="1" ht="14.25" customHeight="1">
      <c r="A30" s="62" t="s">
        <v>80</v>
      </c>
      <c r="B30" s="47">
        <v>0</v>
      </c>
      <c r="C30" s="47">
        <v>0</v>
      </c>
      <c r="D30" s="47">
        <v>0</v>
      </c>
      <c r="E30" s="47">
        <f t="shared" si="0"/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68"/>
    </row>
    <row r="31" spans="1:14">
      <c r="A31" s="52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</row>
    <row r="32" spans="1:14">
      <c r="A32" s="52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</row>
    <row r="33" spans="1:13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</row>
  </sheetData>
  <mergeCells count="7">
    <mergeCell ref="H6:H7"/>
    <mergeCell ref="A5:A7"/>
    <mergeCell ref="B6:B7"/>
    <mergeCell ref="C6:C7"/>
    <mergeCell ref="E6:E7"/>
    <mergeCell ref="F6:F7"/>
    <mergeCell ref="G6:G7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1"/>
  <sheetViews>
    <sheetView showGridLines="0" zoomScaleNormal="100" zoomScaleSheetLayoutView="90" workbookViewId="0">
      <pane xSplit="1" ySplit="7" topLeftCell="D8" activePane="bottomRight" state="frozen"/>
      <selection activeCell="A14" sqref="A14"/>
      <selection pane="topRight" activeCell="A14" sqref="A14"/>
      <selection pane="bottomLeft" activeCell="A14" sqref="A14"/>
      <selection pane="bottomRight" activeCell="O20" sqref="O20"/>
    </sheetView>
  </sheetViews>
  <sheetFormatPr defaultRowHeight="18.75"/>
  <cols>
    <col min="1" max="1" width="13" customWidth="1"/>
    <col min="2" max="3" width="7.5" customWidth="1"/>
    <col min="4" max="4" width="7.875" customWidth="1"/>
    <col min="5" max="7" width="7.5" customWidth="1"/>
    <col min="8" max="8" width="8.375" customWidth="1"/>
    <col min="9" max="16" width="7.5" customWidth="1"/>
    <col min="185" max="185" width="13" customWidth="1"/>
    <col min="186" max="187" width="7.5" customWidth="1"/>
    <col min="188" max="188" width="7.875" customWidth="1"/>
    <col min="189" max="191" width="7.5" customWidth="1"/>
    <col min="192" max="192" width="8.375" customWidth="1"/>
    <col min="193" max="200" width="7.5" customWidth="1"/>
    <col min="202" max="204" width="6.75" customWidth="1"/>
    <col min="205" max="205" width="8.375" bestFit="1" customWidth="1"/>
    <col min="206" max="216" width="6.75" customWidth="1"/>
    <col min="441" max="441" width="13" customWidth="1"/>
    <col min="442" max="443" width="7.5" customWidth="1"/>
    <col min="444" max="444" width="7.875" customWidth="1"/>
    <col min="445" max="447" width="7.5" customWidth="1"/>
    <col min="448" max="448" width="8.375" customWidth="1"/>
    <col min="449" max="456" width="7.5" customWidth="1"/>
    <col min="458" max="460" width="6.75" customWidth="1"/>
    <col min="461" max="461" width="8.375" bestFit="1" customWidth="1"/>
    <col min="462" max="472" width="6.75" customWidth="1"/>
    <col min="697" max="697" width="13" customWidth="1"/>
    <col min="698" max="699" width="7.5" customWidth="1"/>
    <col min="700" max="700" width="7.875" customWidth="1"/>
    <col min="701" max="703" width="7.5" customWidth="1"/>
    <col min="704" max="704" width="8.375" customWidth="1"/>
    <col min="705" max="712" width="7.5" customWidth="1"/>
    <col min="714" max="716" width="6.75" customWidth="1"/>
    <col min="717" max="717" width="8.375" bestFit="1" customWidth="1"/>
    <col min="718" max="728" width="6.75" customWidth="1"/>
    <col min="953" max="953" width="13" customWidth="1"/>
    <col min="954" max="955" width="7.5" customWidth="1"/>
    <col min="956" max="956" width="7.875" customWidth="1"/>
    <col min="957" max="959" width="7.5" customWidth="1"/>
    <col min="960" max="960" width="8.375" customWidth="1"/>
    <col min="961" max="968" width="7.5" customWidth="1"/>
    <col min="970" max="972" width="6.75" customWidth="1"/>
    <col min="973" max="973" width="8.375" bestFit="1" customWidth="1"/>
    <col min="974" max="984" width="6.75" customWidth="1"/>
    <col min="1209" max="1209" width="13" customWidth="1"/>
    <col min="1210" max="1211" width="7.5" customWidth="1"/>
    <col min="1212" max="1212" width="7.875" customWidth="1"/>
    <col min="1213" max="1215" width="7.5" customWidth="1"/>
    <col min="1216" max="1216" width="8.375" customWidth="1"/>
    <col min="1217" max="1224" width="7.5" customWidth="1"/>
    <col min="1226" max="1228" width="6.75" customWidth="1"/>
    <col min="1229" max="1229" width="8.375" bestFit="1" customWidth="1"/>
    <col min="1230" max="1240" width="6.75" customWidth="1"/>
    <col min="1465" max="1465" width="13" customWidth="1"/>
    <col min="1466" max="1467" width="7.5" customWidth="1"/>
    <col min="1468" max="1468" width="7.875" customWidth="1"/>
    <col min="1469" max="1471" width="7.5" customWidth="1"/>
    <col min="1472" max="1472" width="8.375" customWidth="1"/>
    <col min="1473" max="1480" width="7.5" customWidth="1"/>
    <col min="1482" max="1484" width="6.75" customWidth="1"/>
    <col min="1485" max="1485" width="8.375" bestFit="1" customWidth="1"/>
    <col min="1486" max="1496" width="6.75" customWidth="1"/>
    <col min="1721" max="1721" width="13" customWidth="1"/>
    <col min="1722" max="1723" width="7.5" customWidth="1"/>
    <col min="1724" max="1724" width="7.875" customWidth="1"/>
    <col min="1725" max="1727" width="7.5" customWidth="1"/>
    <col min="1728" max="1728" width="8.375" customWidth="1"/>
    <col min="1729" max="1736" width="7.5" customWidth="1"/>
    <col min="1738" max="1740" width="6.75" customWidth="1"/>
    <col min="1741" max="1741" width="8.375" bestFit="1" customWidth="1"/>
    <col min="1742" max="1752" width="6.75" customWidth="1"/>
    <col min="1977" max="1977" width="13" customWidth="1"/>
    <col min="1978" max="1979" width="7.5" customWidth="1"/>
    <col min="1980" max="1980" width="7.875" customWidth="1"/>
    <col min="1981" max="1983" width="7.5" customWidth="1"/>
    <col min="1984" max="1984" width="8.375" customWidth="1"/>
    <col min="1985" max="1992" width="7.5" customWidth="1"/>
    <col min="1994" max="1996" width="6.75" customWidth="1"/>
    <col min="1997" max="1997" width="8.375" bestFit="1" customWidth="1"/>
    <col min="1998" max="2008" width="6.75" customWidth="1"/>
    <col min="2233" max="2233" width="13" customWidth="1"/>
    <col min="2234" max="2235" width="7.5" customWidth="1"/>
    <col min="2236" max="2236" width="7.875" customWidth="1"/>
    <col min="2237" max="2239" width="7.5" customWidth="1"/>
    <col min="2240" max="2240" width="8.375" customWidth="1"/>
    <col min="2241" max="2248" width="7.5" customWidth="1"/>
    <col min="2250" max="2252" width="6.75" customWidth="1"/>
    <col min="2253" max="2253" width="8.375" bestFit="1" customWidth="1"/>
    <col min="2254" max="2264" width="6.75" customWidth="1"/>
    <col min="2489" max="2489" width="13" customWidth="1"/>
    <col min="2490" max="2491" width="7.5" customWidth="1"/>
    <col min="2492" max="2492" width="7.875" customWidth="1"/>
    <col min="2493" max="2495" width="7.5" customWidth="1"/>
    <col min="2496" max="2496" width="8.375" customWidth="1"/>
    <col min="2497" max="2504" width="7.5" customWidth="1"/>
    <col min="2506" max="2508" width="6.75" customWidth="1"/>
    <col min="2509" max="2509" width="8.375" bestFit="1" customWidth="1"/>
    <col min="2510" max="2520" width="6.75" customWidth="1"/>
    <col min="2745" max="2745" width="13" customWidth="1"/>
    <col min="2746" max="2747" width="7.5" customWidth="1"/>
    <col min="2748" max="2748" width="7.875" customWidth="1"/>
    <col min="2749" max="2751" width="7.5" customWidth="1"/>
    <col min="2752" max="2752" width="8.375" customWidth="1"/>
    <col min="2753" max="2760" width="7.5" customWidth="1"/>
    <col min="2762" max="2764" width="6.75" customWidth="1"/>
    <col min="2765" max="2765" width="8.375" bestFit="1" customWidth="1"/>
    <col min="2766" max="2776" width="6.75" customWidth="1"/>
    <col min="3001" max="3001" width="13" customWidth="1"/>
    <col min="3002" max="3003" width="7.5" customWidth="1"/>
    <col min="3004" max="3004" width="7.875" customWidth="1"/>
    <col min="3005" max="3007" width="7.5" customWidth="1"/>
    <col min="3008" max="3008" width="8.375" customWidth="1"/>
    <col min="3009" max="3016" width="7.5" customWidth="1"/>
    <col min="3018" max="3020" width="6.75" customWidth="1"/>
    <col min="3021" max="3021" width="8.375" bestFit="1" customWidth="1"/>
    <col min="3022" max="3032" width="6.75" customWidth="1"/>
    <col min="3257" max="3257" width="13" customWidth="1"/>
    <col min="3258" max="3259" width="7.5" customWidth="1"/>
    <col min="3260" max="3260" width="7.875" customWidth="1"/>
    <col min="3261" max="3263" width="7.5" customWidth="1"/>
    <col min="3264" max="3264" width="8.375" customWidth="1"/>
    <col min="3265" max="3272" width="7.5" customWidth="1"/>
    <col min="3274" max="3276" width="6.75" customWidth="1"/>
    <col min="3277" max="3277" width="8.375" bestFit="1" customWidth="1"/>
    <col min="3278" max="3288" width="6.75" customWidth="1"/>
    <col min="3513" max="3513" width="13" customWidth="1"/>
    <col min="3514" max="3515" width="7.5" customWidth="1"/>
    <col min="3516" max="3516" width="7.875" customWidth="1"/>
    <col min="3517" max="3519" width="7.5" customWidth="1"/>
    <col min="3520" max="3520" width="8.375" customWidth="1"/>
    <col min="3521" max="3528" width="7.5" customWidth="1"/>
    <col min="3530" max="3532" width="6.75" customWidth="1"/>
    <col min="3533" max="3533" width="8.375" bestFit="1" customWidth="1"/>
    <col min="3534" max="3544" width="6.75" customWidth="1"/>
    <col min="3769" max="3769" width="13" customWidth="1"/>
    <col min="3770" max="3771" width="7.5" customWidth="1"/>
    <col min="3772" max="3772" width="7.875" customWidth="1"/>
    <col min="3773" max="3775" width="7.5" customWidth="1"/>
    <col min="3776" max="3776" width="8.375" customWidth="1"/>
    <col min="3777" max="3784" width="7.5" customWidth="1"/>
    <col min="3786" max="3788" width="6.75" customWidth="1"/>
    <col min="3789" max="3789" width="8.375" bestFit="1" customWidth="1"/>
    <col min="3790" max="3800" width="6.75" customWidth="1"/>
    <col min="4025" max="4025" width="13" customWidth="1"/>
    <col min="4026" max="4027" width="7.5" customWidth="1"/>
    <col min="4028" max="4028" width="7.875" customWidth="1"/>
    <col min="4029" max="4031" width="7.5" customWidth="1"/>
    <col min="4032" max="4032" width="8.375" customWidth="1"/>
    <col min="4033" max="4040" width="7.5" customWidth="1"/>
    <col min="4042" max="4044" width="6.75" customWidth="1"/>
    <col min="4045" max="4045" width="8.375" bestFit="1" customWidth="1"/>
    <col min="4046" max="4056" width="6.75" customWidth="1"/>
    <col min="4281" max="4281" width="13" customWidth="1"/>
    <col min="4282" max="4283" width="7.5" customWidth="1"/>
    <col min="4284" max="4284" width="7.875" customWidth="1"/>
    <col min="4285" max="4287" width="7.5" customWidth="1"/>
    <col min="4288" max="4288" width="8.375" customWidth="1"/>
    <col min="4289" max="4296" width="7.5" customWidth="1"/>
    <col min="4298" max="4300" width="6.75" customWidth="1"/>
    <col min="4301" max="4301" width="8.375" bestFit="1" customWidth="1"/>
    <col min="4302" max="4312" width="6.75" customWidth="1"/>
    <col min="4537" max="4537" width="13" customWidth="1"/>
    <col min="4538" max="4539" width="7.5" customWidth="1"/>
    <col min="4540" max="4540" width="7.875" customWidth="1"/>
    <col min="4541" max="4543" width="7.5" customWidth="1"/>
    <col min="4544" max="4544" width="8.375" customWidth="1"/>
    <col min="4545" max="4552" width="7.5" customWidth="1"/>
    <col min="4554" max="4556" width="6.75" customWidth="1"/>
    <col min="4557" max="4557" width="8.375" bestFit="1" customWidth="1"/>
    <col min="4558" max="4568" width="6.75" customWidth="1"/>
    <col min="4793" max="4793" width="13" customWidth="1"/>
    <col min="4794" max="4795" width="7.5" customWidth="1"/>
    <col min="4796" max="4796" width="7.875" customWidth="1"/>
    <col min="4797" max="4799" width="7.5" customWidth="1"/>
    <col min="4800" max="4800" width="8.375" customWidth="1"/>
    <col min="4801" max="4808" width="7.5" customWidth="1"/>
    <col min="4810" max="4812" width="6.75" customWidth="1"/>
    <col min="4813" max="4813" width="8.375" bestFit="1" customWidth="1"/>
    <col min="4814" max="4824" width="6.75" customWidth="1"/>
    <col min="5049" max="5049" width="13" customWidth="1"/>
    <col min="5050" max="5051" width="7.5" customWidth="1"/>
    <col min="5052" max="5052" width="7.875" customWidth="1"/>
    <col min="5053" max="5055" width="7.5" customWidth="1"/>
    <col min="5056" max="5056" width="8.375" customWidth="1"/>
    <col min="5057" max="5064" width="7.5" customWidth="1"/>
    <col min="5066" max="5068" width="6.75" customWidth="1"/>
    <col min="5069" max="5069" width="8.375" bestFit="1" customWidth="1"/>
    <col min="5070" max="5080" width="6.75" customWidth="1"/>
    <col min="5305" max="5305" width="13" customWidth="1"/>
    <col min="5306" max="5307" width="7.5" customWidth="1"/>
    <col min="5308" max="5308" width="7.875" customWidth="1"/>
    <col min="5309" max="5311" width="7.5" customWidth="1"/>
    <col min="5312" max="5312" width="8.375" customWidth="1"/>
    <col min="5313" max="5320" width="7.5" customWidth="1"/>
    <col min="5322" max="5324" width="6.75" customWidth="1"/>
    <col min="5325" max="5325" width="8.375" bestFit="1" customWidth="1"/>
    <col min="5326" max="5336" width="6.75" customWidth="1"/>
    <col min="5561" max="5561" width="13" customWidth="1"/>
    <col min="5562" max="5563" width="7.5" customWidth="1"/>
    <col min="5564" max="5564" width="7.875" customWidth="1"/>
    <col min="5565" max="5567" width="7.5" customWidth="1"/>
    <col min="5568" max="5568" width="8.375" customWidth="1"/>
    <col min="5569" max="5576" width="7.5" customWidth="1"/>
    <col min="5578" max="5580" width="6.75" customWidth="1"/>
    <col min="5581" max="5581" width="8.375" bestFit="1" customWidth="1"/>
    <col min="5582" max="5592" width="6.75" customWidth="1"/>
    <col min="5817" max="5817" width="13" customWidth="1"/>
    <col min="5818" max="5819" width="7.5" customWidth="1"/>
    <col min="5820" max="5820" width="7.875" customWidth="1"/>
    <col min="5821" max="5823" width="7.5" customWidth="1"/>
    <col min="5824" max="5824" width="8.375" customWidth="1"/>
    <col min="5825" max="5832" width="7.5" customWidth="1"/>
    <col min="5834" max="5836" width="6.75" customWidth="1"/>
    <col min="5837" max="5837" width="8.375" bestFit="1" customWidth="1"/>
    <col min="5838" max="5848" width="6.75" customWidth="1"/>
    <col min="6073" max="6073" width="13" customWidth="1"/>
    <col min="6074" max="6075" width="7.5" customWidth="1"/>
    <col min="6076" max="6076" width="7.875" customWidth="1"/>
    <col min="6077" max="6079" width="7.5" customWidth="1"/>
    <col min="6080" max="6080" width="8.375" customWidth="1"/>
    <col min="6081" max="6088" width="7.5" customWidth="1"/>
    <col min="6090" max="6092" width="6.75" customWidth="1"/>
    <col min="6093" max="6093" width="8.375" bestFit="1" customWidth="1"/>
    <col min="6094" max="6104" width="6.75" customWidth="1"/>
    <col min="6329" max="6329" width="13" customWidth="1"/>
    <col min="6330" max="6331" width="7.5" customWidth="1"/>
    <col min="6332" max="6332" width="7.875" customWidth="1"/>
    <col min="6333" max="6335" width="7.5" customWidth="1"/>
    <col min="6336" max="6336" width="8.375" customWidth="1"/>
    <col min="6337" max="6344" width="7.5" customWidth="1"/>
    <col min="6346" max="6348" width="6.75" customWidth="1"/>
    <col min="6349" max="6349" width="8.375" bestFit="1" customWidth="1"/>
    <col min="6350" max="6360" width="6.75" customWidth="1"/>
    <col min="6585" max="6585" width="13" customWidth="1"/>
    <col min="6586" max="6587" width="7.5" customWidth="1"/>
    <col min="6588" max="6588" width="7.875" customWidth="1"/>
    <col min="6589" max="6591" width="7.5" customWidth="1"/>
    <col min="6592" max="6592" width="8.375" customWidth="1"/>
    <col min="6593" max="6600" width="7.5" customWidth="1"/>
    <col min="6602" max="6604" width="6.75" customWidth="1"/>
    <col min="6605" max="6605" width="8.375" bestFit="1" customWidth="1"/>
    <col min="6606" max="6616" width="6.75" customWidth="1"/>
    <col min="6841" max="6841" width="13" customWidth="1"/>
    <col min="6842" max="6843" width="7.5" customWidth="1"/>
    <col min="6844" max="6844" width="7.875" customWidth="1"/>
    <col min="6845" max="6847" width="7.5" customWidth="1"/>
    <col min="6848" max="6848" width="8.375" customWidth="1"/>
    <col min="6849" max="6856" width="7.5" customWidth="1"/>
    <col min="6858" max="6860" width="6.75" customWidth="1"/>
    <col min="6861" max="6861" width="8.375" bestFit="1" customWidth="1"/>
    <col min="6862" max="6872" width="6.75" customWidth="1"/>
    <col min="7097" max="7097" width="13" customWidth="1"/>
    <col min="7098" max="7099" width="7.5" customWidth="1"/>
    <col min="7100" max="7100" width="7.875" customWidth="1"/>
    <col min="7101" max="7103" width="7.5" customWidth="1"/>
    <col min="7104" max="7104" width="8.375" customWidth="1"/>
    <col min="7105" max="7112" width="7.5" customWidth="1"/>
    <col min="7114" max="7116" width="6.75" customWidth="1"/>
    <col min="7117" max="7117" width="8.375" bestFit="1" customWidth="1"/>
    <col min="7118" max="7128" width="6.75" customWidth="1"/>
    <col min="7353" max="7353" width="13" customWidth="1"/>
    <col min="7354" max="7355" width="7.5" customWidth="1"/>
    <col min="7356" max="7356" width="7.875" customWidth="1"/>
    <col min="7357" max="7359" width="7.5" customWidth="1"/>
    <col min="7360" max="7360" width="8.375" customWidth="1"/>
    <col min="7361" max="7368" width="7.5" customWidth="1"/>
    <col min="7370" max="7372" width="6.75" customWidth="1"/>
    <col min="7373" max="7373" width="8.375" bestFit="1" customWidth="1"/>
    <col min="7374" max="7384" width="6.75" customWidth="1"/>
    <col min="7609" max="7609" width="13" customWidth="1"/>
    <col min="7610" max="7611" width="7.5" customWidth="1"/>
    <col min="7612" max="7612" width="7.875" customWidth="1"/>
    <col min="7613" max="7615" width="7.5" customWidth="1"/>
    <col min="7616" max="7616" width="8.375" customWidth="1"/>
    <col min="7617" max="7624" width="7.5" customWidth="1"/>
    <col min="7626" max="7628" width="6.75" customWidth="1"/>
    <col min="7629" max="7629" width="8.375" bestFit="1" customWidth="1"/>
    <col min="7630" max="7640" width="6.75" customWidth="1"/>
    <col min="7865" max="7865" width="13" customWidth="1"/>
    <col min="7866" max="7867" width="7.5" customWidth="1"/>
    <col min="7868" max="7868" width="7.875" customWidth="1"/>
    <col min="7869" max="7871" width="7.5" customWidth="1"/>
    <col min="7872" max="7872" width="8.375" customWidth="1"/>
    <col min="7873" max="7880" width="7.5" customWidth="1"/>
    <col min="7882" max="7884" width="6.75" customWidth="1"/>
    <col min="7885" max="7885" width="8.375" bestFit="1" customWidth="1"/>
    <col min="7886" max="7896" width="6.75" customWidth="1"/>
    <col min="8121" max="8121" width="13" customWidth="1"/>
    <col min="8122" max="8123" width="7.5" customWidth="1"/>
    <col min="8124" max="8124" width="7.875" customWidth="1"/>
    <col min="8125" max="8127" width="7.5" customWidth="1"/>
    <col min="8128" max="8128" width="8.375" customWidth="1"/>
    <col min="8129" max="8136" width="7.5" customWidth="1"/>
    <col min="8138" max="8140" width="6.75" customWidth="1"/>
    <col min="8141" max="8141" width="8.375" bestFit="1" customWidth="1"/>
    <col min="8142" max="8152" width="6.75" customWidth="1"/>
    <col min="8377" max="8377" width="13" customWidth="1"/>
    <col min="8378" max="8379" width="7.5" customWidth="1"/>
    <col min="8380" max="8380" width="7.875" customWidth="1"/>
    <col min="8381" max="8383" width="7.5" customWidth="1"/>
    <col min="8384" max="8384" width="8.375" customWidth="1"/>
    <col min="8385" max="8392" width="7.5" customWidth="1"/>
    <col min="8394" max="8396" width="6.75" customWidth="1"/>
    <col min="8397" max="8397" width="8.375" bestFit="1" customWidth="1"/>
    <col min="8398" max="8408" width="6.75" customWidth="1"/>
    <col min="8633" max="8633" width="13" customWidth="1"/>
    <col min="8634" max="8635" width="7.5" customWidth="1"/>
    <col min="8636" max="8636" width="7.875" customWidth="1"/>
    <col min="8637" max="8639" width="7.5" customWidth="1"/>
    <col min="8640" max="8640" width="8.375" customWidth="1"/>
    <col min="8641" max="8648" width="7.5" customWidth="1"/>
    <col min="8650" max="8652" width="6.75" customWidth="1"/>
    <col min="8653" max="8653" width="8.375" bestFit="1" customWidth="1"/>
    <col min="8654" max="8664" width="6.75" customWidth="1"/>
    <col min="8889" max="8889" width="13" customWidth="1"/>
    <col min="8890" max="8891" width="7.5" customWidth="1"/>
    <col min="8892" max="8892" width="7.875" customWidth="1"/>
    <col min="8893" max="8895" width="7.5" customWidth="1"/>
    <col min="8896" max="8896" width="8.375" customWidth="1"/>
    <col min="8897" max="8904" width="7.5" customWidth="1"/>
    <col min="8906" max="8908" width="6.75" customWidth="1"/>
    <col min="8909" max="8909" width="8.375" bestFit="1" customWidth="1"/>
    <col min="8910" max="8920" width="6.75" customWidth="1"/>
    <col min="9145" max="9145" width="13" customWidth="1"/>
    <col min="9146" max="9147" width="7.5" customWidth="1"/>
    <col min="9148" max="9148" width="7.875" customWidth="1"/>
    <col min="9149" max="9151" width="7.5" customWidth="1"/>
    <col min="9152" max="9152" width="8.375" customWidth="1"/>
    <col min="9153" max="9160" width="7.5" customWidth="1"/>
    <col min="9162" max="9164" width="6.75" customWidth="1"/>
    <col min="9165" max="9165" width="8.375" bestFit="1" customWidth="1"/>
    <col min="9166" max="9176" width="6.75" customWidth="1"/>
    <col min="9401" max="9401" width="13" customWidth="1"/>
    <col min="9402" max="9403" width="7.5" customWidth="1"/>
    <col min="9404" max="9404" width="7.875" customWidth="1"/>
    <col min="9405" max="9407" width="7.5" customWidth="1"/>
    <col min="9408" max="9408" width="8.375" customWidth="1"/>
    <col min="9409" max="9416" width="7.5" customWidth="1"/>
    <col min="9418" max="9420" width="6.75" customWidth="1"/>
    <col min="9421" max="9421" width="8.375" bestFit="1" customWidth="1"/>
    <col min="9422" max="9432" width="6.75" customWidth="1"/>
    <col min="9657" max="9657" width="13" customWidth="1"/>
    <col min="9658" max="9659" width="7.5" customWidth="1"/>
    <col min="9660" max="9660" width="7.875" customWidth="1"/>
    <col min="9661" max="9663" width="7.5" customWidth="1"/>
    <col min="9664" max="9664" width="8.375" customWidth="1"/>
    <col min="9665" max="9672" width="7.5" customWidth="1"/>
    <col min="9674" max="9676" width="6.75" customWidth="1"/>
    <col min="9677" max="9677" width="8.375" bestFit="1" customWidth="1"/>
    <col min="9678" max="9688" width="6.75" customWidth="1"/>
    <col min="9913" max="9913" width="13" customWidth="1"/>
    <col min="9914" max="9915" width="7.5" customWidth="1"/>
    <col min="9916" max="9916" width="7.875" customWidth="1"/>
    <col min="9917" max="9919" width="7.5" customWidth="1"/>
    <col min="9920" max="9920" width="8.375" customWidth="1"/>
    <col min="9921" max="9928" width="7.5" customWidth="1"/>
    <col min="9930" max="9932" width="6.75" customWidth="1"/>
    <col min="9933" max="9933" width="8.375" bestFit="1" customWidth="1"/>
    <col min="9934" max="9944" width="6.75" customWidth="1"/>
    <col min="10169" max="10169" width="13" customWidth="1"/>
    <col min="10170" max="10171" width="7.5" customWidth="1"/>
    <col min="10172" max="10172" width="7.875" customWidth="1"/>
    <col min="10173" max="10175" width="7.5" customWidth="1"/>
    <col min="10176" max="10176" width="8.375" customWidth="1"/>
    <col min="10177" max="10184" width="7.5" customWidth="1"/>
    <col min="10186" max="10188" width="6.75" customWidth="1"/>
    <col min="10189" max="10189" width="8.375" bestFit="1" customWidth="1"/>
    <col min="10190" max="10200" width="6.75" customWidth="1"/>
    <col min="10425" max="10425" width="13" customWidth="1"/>
    <col min="10426" max="10427" width="7.5" customWidth="1"/>
    <col min="10428" max="10428" width="7.875" customWidth="1"/>
    <col min="10429" max="10431" width="7.5" customWidth="1"/>
    <col min="10432" max="10432" width="8.375" customWidth="1"/>
    <col min="10433" max="10440" width="7.5" customWidth="1"/>
    <col min="10442" max="10444" width="6.75" customWidth="1"/>
    <col min="10445" max="10445" width="8.375" bestFit="1" customWidth="1"/>
    <col min="10446" max="10456" width="6.75" customWidth="1"/>
    <col min="10681" max="10681" width="13" customWidth="1"/>
    <col min="10682" max="10683" width="7.5" customWidth="1"/>
    <col min="10684" max="10684" width="7.875" customWidth="1"/>
    <col min="10685" max="10687" width="7.5" customWidth="1"/>
    <col min="10688" max="10688" width="8.375" customWidth="1"/>
    <col min="10689" max="10696" width="7.5" customWidth="1"/>
    <col min="10698" max="10700" width="6.75" customWidth="1"/>
    <col min="10701" max="10701" width="8.375" bestFit="1" customWidth="1"/>
    <col min="10702" max="10712" width="6.75" customWidth="1"/>
    <col min="10937" max="10937" width="13" customWidth="1"/>
    <col min="10938" max="10939" width="7.5" customWidth="1"/>
    <col min="10940" max="10940" width="7.875" customWidth="1"/>
    <col min="10941" max="10943" width="7.5" customWidth="1"/>
    <col min="10944" max="10944" width="8.375" customWidth="1"/>
    <col min="10945" max="10952" width="7.5" customWidth="1"/>
    <col min="10954" max="10956" width="6.75" customWidth="1"/>
    <col min="10957" max="10957" width="8.375" bestFit="1" customWidth="1"/>
    <col min="10958" max="10968" width="6.75" customWidth="1"/>
    <col min="11193" max="11193" width="13" customWidth="1"/>
    <col min="11194" max="11195" width="7.5" customWidth="1"/>
    <col min="11196" max="11196" width="7.875" customWidth="1"/>
    <col min="11197" max="11199" width="7.5" customWidth="1"/>
    <col min="11200" max="11200" width="8.375" customWidth="1"/>
    <col min="11201" max="11208" width="7.5" customWidth="1"/>
    <col min="11210" max="11212" width="6.75" customWidth="1"/>
    <col min="11213" max="11213" width="8.375" bestFit="1" customWidth="1"/>
    <col min="11214" max="11224" width="6.75" customWidth="1"/>
    <col min="11449" max="11449" width="13" customWidth="1"/>
    <col min="11450" max="11451" width="7.5" customWidth="1"/>
    <col min="11452" max="11452" width="7.875" customWidth="1"/>
    <col min="11453" max="11455" width="7.5" customWidth="1"/>
    <col min="11456" max="11456" width="8.375" customWidth="1"/>
    <col min="11457" max="11464" width="7.5" customWidth="1"/>
    <col min="11466" max="11468" width="6.75" customWidth="1"/>
    <col min="11469" max="11469" width="8.375" bestFit="1" customWidth="1"/>
    <col min="11470" max="11480" width="6.75" customWidth="1"/>
    <col min="11705" max="11705" width="13" customWidth="1"/>
    <col min="11706" max="11707" width="7.5" customWidth="1"/>
    <col min="11708" max="11708" width="7.875" customWidth="1"/>
    <col min="11709" max="11711" width="7.5" customWidth="1"/>
    <col min="11712" max="11712" width="8.375" customWidth="1"/>
    <col min="11713" max="11720" width="7.5" customWidth="1"/>
    <col min="11722" max="11724" width="6.75" customWidth="1"/>
    <col min="11725" max="11725" width="8.375" bestFit="1" customWidth="1"/>
    <col min="11726" max="11736" width="6.75" customWidth="1"/>
    <col min="11961" max="11961" width="13" customWidth="1"/>
    <col min="11962" max="11963" width="7.5" customWidth="1"/>
    <col min="11964" max="11964" width="7.875" customWidth="1"/>
    <col min="11965" max="11967" width="7.5" customWidth="1"/>
    <col min="11968" max="11968" width="8.375" customWidth="1"/>
    <col min="11969" max="11976" width="7.5" customWidth="1"/>
    <col min="11978" max="11980" width="6.75" customWidth="1"/>
    <col min="11981" max="11981" width="8.375" bestFit="1" customWidth="1"/>
    <col min="11982" max="11992" width="6.75" customWidth="1"/>
    <col min="12217" max="12217" width="13" customWidth="1"/>
    <col min="12218" max="12219" width="7.5" customWidth="1"/>
    <col min="12220" max="12220" width="7.875" customWidth="1"/>
    <col min="12221" max="12223" width="7.5" customWidth="1"/>
    <col min="12224" max="12224" width="8.375" customWidth="1"/>
    <col min="12225" max="12232" width="7.5" customWidth="1"/>
    <col min="12234" max="12236" width="6.75" customWidth="1"/>
    <col min="12237" max="12237" width="8.375" bestFit="1" customWidth="1"/>
    <col min="12238" max="12248" width="6.75" customWidth="1"/>
    <col min="12473" max="12473" width="13" customWidth="1"/>
    <col min="12474" max="12475" width="7.5" customWidth="1"/>
    <col min="12476" max="12476" width="7.875" customWidth="1"/>
    <col min="12477" max="12479" width="7.5" customWidth="1"/>
    <col min="12480" max="12480" width="8.375" customWidth="1"/>
    <col min="12481" max="12488" width="7.5" customWidth="1"/>
    <col min="12490" max="12492" width="6.75" customWidth="1"/>
    <col min="12493" max="12493" width="8.375" bestFit="1" customWidth="1"/>
    <col min="12494" max="12504" width="6.75" customWidth="1"/>
    <col min="12729" max="12729" width="13" customWidth="1"/>
    <col min="12730" max="12731" width="7.5" customWidth="1"/>
    <col min="12732" max="12732" width="7.875" customWidth="1"/>
    <col min="12733" max="12735" width="7.5" customWidth="1"/>
    <col min="12736" max="12736" width="8.375" customWidth="1"/>
    <col min="12737" max="12744" width="7.5" customWidth="1"/>
    <col min="12746" max="12748" width="6.75" customWidth="1"/>
    <col min="12749" max="12749" width="8.375" bestFit="1" customWidth="1"/>
    <col min="12750" max="12760" width="6.75" customWidth="1"/>
    <col min="12985" max="12985" width="13" customWidth="1"/>
    <col min="12986" max="12987" width="7.5" customWidth="1"/>
    <col min="12988" max="12988" width="7.875" customWidth="1"/>
    <col min="12989" max="12991" width="7.5" customWidth="1"/>
    <col min="12992" max="12992" width="8.375" customWidth="1"/>
    <col min="12993" max="13000" width="7.5" customWidth="1"/>
    <col min="13002" max="13004" width="6.75" customWidth="1"/>
    <col min="13005" max="13005" width="8.375" bestFit="1" customWidth="1"/>
    <col min="13006" max="13016" width="6.75" customWidth="1"/>
    <col min="13241" max="13241" width="13" customWidth="1"/>
    <col min="13242" max="13243" width="7.5" customWidth="1"/>
    <col min="13244" max="13244" width="7.875" customWidth="1"/>
    <col min="13245" max="13247" width="7.5" customWidth="1"/>
    <col min="13248" max="13248" width="8.375" customWidth="1"/>
    <col min="13249" max="13256" width="7.5" customWidth="1"/>
    <col min="13258" max="13260" width="6.75" customWidth="1"/>
    <col min="13261" max="13261" width="8.375" bestFit="1" customWidth="1"/>
    <col min="13262" max="13272" width="6.75" customWidth="1"/>
    <col min="13497" max="13497" width="13" customWidth="1"/>
    <col min="13498" max="13499" width="7.5" customWidth="1"/>
    <col min="13500" max="13500" width="7.875" customWidth="1"/>
    <col min="13501" max="13503" width="7.5" customWidth="1"/>
    <col min="13504" max="13504" width="8.375" customWidth="1"/>
    <col min="13505" max="13512" width="7.5" customWidth="1"/>
    <col min="13514" max="13516" width="6.75" customWidth="1"/>
    <col min="13517" max="13517" width="8.375" bestFit="1" customWidth="1"/>
    <col min="13518" max="13528" width="6.75" customWidth="1"/>
    <col min="13753" max="13753" width="13" customWidth="1"/>
    <col min="13754" max="13755" width="7.5" customWidth="1"/>
    <col min="13756" max="13756" width="7.875" customWidth="1"/>
    <col min="13757" max="13759" width="7.5" customWidth="1"/>
    <col min="13760" max="13760" width="8.375" customWidth="1"/>
    <col min="13761" max="13768" width="7.5" customWidth="1"/>
    <col min="13770" max="13772" width="6.75" customWidth="1"/>
    <col min="13773" max="13773" width="8.375" bestFit="1" customWidth="1"/>
    <col min="13774" max="13784" width="6.75" customWidth="1"/>
    <col min="14009" max="14009" width="13" customWidth="1"/>
    <col min="14010" max="14011" width="7.5" customWidth="1"/>
    <col min="14012" max="14012" width="7.875" customWidth="1"/>
    <col min="14013" max="14015" width="7.5" customWidth="1"/>
    <col min="14016" max="14016" width="8.375" customWidth="1"/>
    <col min="14017" max="14024" width="7.5" customWidth="1"/>
    <col min="14026" max="14028" width="6.75" customWidth="1"/>
    <col min="14029" max="14029" width="8.375" bestFit="1" customWidth="1"/>
    <col min="14030" max="14040" width="6.75" customWidth="1"/>
    <col min="14265" max="14265" width="13" customWidth="1"/>
    <col min="14266" max="14267" width="7.5" customWidth="1"/>
    <col min="14268" max="14268" width="7.875" customWidth="1"/>
    <col min="14269" max="14271" width="7.5" customWidth="1"/>
    <col min="14272" max="14272" width="8.375" customWidth="1"/>
    <col min="14273" max="14280" width="7.5" customWidth="1"/>
    <col min="14282" max="14284" width="6.75" customWidth="1"/>
    <col min="14285" max="14285" width="8.375" bestFit="1" customWidth="1"/>
    <col min="14286" max="14296" width="6.75" customWidth="1"/>
    <col min="14521" max="14521" width="13" customWidth="1"/>
    <col min="14522" max="14523" width="7.5" customWidth="1"/>
    <col min="14524" max="14524" width="7.875" customWidth="1"/>
    <col min="14525" max="14527" width="7.5" customWidth="1"/>
    <col min="14528" max="14528" width="8.375" customWidth="1"/>
    <col min="14529" max="14536" width="7.5" customWidth="1"/>
    <col min="14538" max="14540" width="6.75" customWidth="1"/>
    <col min="14541" max="14541" width="8.375" bestFit="1" customWidth="1"/>
    <col min="14542" max="14552" width="6.75" customWidth="1"/>
    <col min="14777" max="14777" width="13" customWidth="1"/>
    <col min="14778" max="14779" width="7.5" customWidth="1"/>
    <col min="14780" max="14780" width="7.875" customWidth="1"/>
    <col min="14781" max="14783" width="7.5" customWidth="1"/>
    <col min="14784" max="14784" width="8.375" customWidth="1"/>
    <col min="14785" max="14792" width="7.5" customWidth="1"/>
    <col min="14794" max="14796" width="6.75" customWidth="1"/>
    <col min="14797" max="14797" width="8.375" bestFit="1" customWidth="1"/>
    <col min="14798" max="14808" width="6.75" customWidth="1"/>
    <col min="15033" max="15033" width="13" customWidth="1"/>
    <col min="15034" max="15035" width="7.5" customWidth="1"/>
    <col min="15036" max="15036" width="7.875" customWidth="1"/>
    <col min="15037" max="15039" width="7.5" customWidth="1"/>
    <col min="15040" max="15040" width="8.375" customWidth="1"/>
    <col min="15041" max="15048" width="7.5" customWidth="1"/>
    <col min="15050" max="15052" width="6.75" customWidth="1"/>
    <col min="15053" max="15053" width="8.375" bestFit="1" customWidth="1"/>
    <col min="15054" max="15064" width="6.75" customWidth="1"/>
    <col min="15289" max="15289" width="13" customWidth="1"/>
    <col min="15290" max="15291" width="7.5" customWidth="1"/>
    <col min="15292" max="15292" width="7.875" customWidth="1"/>
    <col min="15293" max="15295" width="7.5" customWidth="1"/>
    <col min="15296" max="15296" width="8.375" customWidth="1"/>
    <col min="15297" max="15304" width="7.5" customWidth="1"/>
    <col min="15306" max="15308" width="6.75" customWidth="1"/>
    <col min="15309" max="15309" width="8.375" bestFit="1" customWidth="1"/>
    <col min="15310" max="15320" width="6.75" customWidth="1"/>
    <col min="15545" max="15545" width="13" customWidth="1"/>
    <col min="15546" max="15547" width="7.5" customWidth="1"/>
    <col min="15548" max="15548" width="7.875" customWidth="1"/>
    <col min="15549" max="15551" width="7.5" customWidth="1"/>
    <col min="15552" max="15552" width="8.375" customWidth="1"/>
    <col min="15553" max="15560" width="7.5" customWidth="1"/>
    <col min="15562" max="15564" width="6.75" customWidth="1"/>
    <col min="15565" max="15565" width="8.375" bestFit="1" customWidth="1"/>
    <col min="15566" max="15576" width="6.75" customWidth="1"/>
    <col min="15801" max="15801" width="13" customWidth="1"/>
    <col min="15802" max="15803" width="7.5" customWidth="1"/>
    <col min="15804" max="15804" width="7.875" customWidth="1"/>
    <col min="15805" max="15807" width="7.5" customWidth="1"/>
    <col min="15808" max="15808" width="8.375" customWidth="1"/>
    <col min="15809" max="15816" width="7.5" customWidth="1"/>
    <col min="15818" max="15820" width="6.75" customWidth="1"/>
    <col min="15821" max="15821" width="8.375" bestFit="1" customWidth="1"/>
    <col min="15822" max="15832" width="6.75" customWidth="1"/>
    <col min="16057" max="16057" width="13" customWidth="1"/>
    <col min="16058" max="16059" width="7.5" customWidth="1"/>
    <col min="16060" max="16060" width="7.875" customWidth="1"/>
    <col min="16061" max="16063" width="7.5" customWidth="1"/>
    <col min="16064" max="16064" width="8.375" customWidth="1"/>
    <col min="16065" max="16072" width="7.5" customWidth="1"/>
    <col min="16074" max="16076" width="6.75" customWidth="1"/>
    <col min="16077" max="16077" width="8.375" bestFit="1" customWidth="1"/>
    <col min="16078" max="16088" width="6.75" customWidth="1"/>
  </cols>
  <sheetData>
    <row r="2" spans="1:17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1:17" s="100" customFormat="1">
      <c r="B3" s="101" t="s">
        <v>81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7" s="100" customFormat="1" ht="19.5" thickBot="1">
      <c r="A4" s="102"/>
      <c r="B4" s="103" t="s">
        <v>82</v>
      </c>
      <c r="C4" s="103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</row>
    <row r="5" spans="1:17" s="100" customFormat="1" ht="14.25" customHeight="1" thickTop="1">
      <c r="A5" s="418" t="s">
        <v>52</v>
      </c>
      <c r="B5" s="104" t="s">
        <v>53</v>
      </c>
      <c r="C5" s="105"/>
      <c r="D5" s="106"/>
      <c r="E5" s="104" t="s">
        <v>83</v>
      </c>
      <c r="F5" s="107"/>
      <c r="G5" s="105"/>
      <c r="H5" s="104" t="s">
        <v>55</v>
      </c>
      <c r="I5" s="107"/>
      <c r="J5" s="107"/>
      <c r="K5" s="107"/>
      <c r="L5" s="107"/>
      <c r="M5" s="107"/>
      <c r="N5" s="107"/>
      <c r="O5" s="107"/>
      <c r="P5" s="107"/>
    </row>
    <row r="6" spans="1:17" s="100" customFormat="1" ht="14.25" customHeight="1">
      <c r="A6" s="419"/>
      <c r="B6" s="413" t="s">
        <v>56</v>
      </c>
      <c r="C6" s="413" t="s">
        <v>57</v>
      </c>
      <c r="D6" s="108" t="s">
        <v>58</v>
      </c>
      <c r="E6" s="413" t="s">
        <v>13</v>
      </c>
      <c r="F6" s="413" t="s">
        <v>11</v>
      </c>
      <c r="G6" s="413" t="s">
        <v>12</v>
      </c>
      <c r="H6" s="413" t="s">
        <v>13</v>
      </c>
      <c r="I6" s="415" t="s">
        <v>59</v>
      </c>
      <c r="J6" s="416"/>
      <c r="K6" s="415" t="s">
        <v>60</v>
      </c>
      <c r="L6" s="417"/>
      <c r="M6" s="417"/>
      <c r="N6" s="417"/>
      <c r="O6" s="417"/>
      <c r="P6" s="417"/>
    </row>
    <row r="7" spans="1:17" s="100" customFormat="1" ht="14.25" customHeight="1">
      <c r="A7" s="420"/>
      <c r="B7" s="414"/>
      <c r="C7" s="414"/>
      <c r="D7" s="109"/>
      <c r="E7" s="414"/>
      <c r="F7" s="414"/>
      <c r="G7" s="414"/>
      <c r="H7" s="414"/>
      <c r="I7" s="260" t="s">
        <v>14</v>
      </c>
      <c r="J7" s="110" t="s">
        <v>15</v>
      </c>
      <c r="K7" s="260" t="s">
        <v>84</v>
      </c>
      <c r="L7" s="260" t="s">
        <v>85</v>
      </c>
      <c r="M7" s="260" t="s">
        <v>86</v>
      </c>
      <c r="N7" s="260" t="s">
        <v>61</v>
      </c>
      <c r="O7" s="260" t="s">
        <v>62</v>
      </c>
      <c r="P7" s="260" t="s">
        <v>63</v>
      </c>
    </row>
    <row r="8" spans="1:17" s="100" customFormat="1" ht="9.75" customHeight="1">
      <c r="A8" s="111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</row>
    <row r="9" spans="1:17" s="100" customFormat="1" ht="14.25" customHeight="1">
      <c r="A9" s="113" t="s">
        <v>406</v>
      </c>
      <c r="B9" s="114">
        <v>29</v>
      </c>
      <c r="C9" s="114">
        <v>0</v>
      </c>
      <c r="D9" s="114">
        <v>119</v>
      </c>
      <c r="E9" s="114">
        <f>F9+G9</f>
        <v>531</v>
      </c>
      <c r="F9" s="114">
        <v>463</v>
      </c>
      <c r="G9" s="114">
        <v>68</v>
      </c>
      <c r="H9" s="114">
        <v>3051</v>
      </c>
      <c r="I9" s="114">
        <v>1578</v>
      </c>
      <c r="J9" s="114">
        <v>1473</v>
      </c>
      <c r="K9" s="114">
        <v>92</v>
      </c>
      <c r="L9" s="114">
        <v>317</v>
      </c>
      <c r="M9" s="114">
        <v>412</v>
      </c>
      <c r="N9" s="114">
        <v>700</v>
      </c>
      <c r="O9" s="114">
        <v>770</v>
      </c>
      <c r="P9" s="114">
        <v>760</v>
      </c>
      <c r="Q9" s="115"/>
    </row>
    <row r="10" spans="1:17" s="100" customFormat="1" ht="9.75" customHeight="1">
      <c r="A10" s="111"/>
      <c r="B10" s="116"/>
      <c r="C10" s="116"/>
      <c r="D10" s="116"/>
      <c r="E10" s="117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5"/>
    </row>
    <row r="11" spans="1:17" s="100" customFormat="1" ht="14.25" customHeight="1">
      <c r="A11" s="118" t="s">
        <v>407</v>
      </c>
      <c r="B11" s="116">
        <v>17</v>
      </c>
      <c r="C11" s="116">
        <v>0</v>
      </c>
      <c r="D11" s="116">
        <v>61</v>
      </c>
      <c r="E11" s="116">
        <f t="shared" ref="E11:E16" si="0">F11+G11</f>
        <v>289</v>
      </c>
      <c r="F11" s="116">
        <v>263</v>
      </c>
      <c r="G11" s="116">
        <v>26</v>
      </c>
      <c r="H11" s="116">
        <v>1878</v>
      </c>
      <c r="I11" s="116">
        <v>965</v>
      </c>
      <c r="J11" s="116">
        <v>913</v>
      </c>
      <c r="K11" s="116">
        <v>55</v>
      </c>
      <c r="L11" s="116">
        <v>204</v>
      </c>
      <c r="M11" s="116">
        <v>273</v>
      </c>
      <c r="N11" s="116">
        <v>412</v>
      </c>
      <c r="O11" s="116">
        <v>465</v>
      </c>
      <c r="P11" s="116">
        <v>469</v>
      </c>
      <c r="Q11" s="115"/>
    </row>
    <row r="12" spans="1:17" s="100" customFormat="1" ht="14.25" customHeight="1">
      <c r="A12" s="118" t="s">
        <v>404</v>
      </c>
      <c r="B12" s="116">
        <v>2</v>
      </c>
      <c r="C12" s="116">
        <v>0</v>
      </c>
      <c r="D12" s="116">
        <v>12</v>
      </c>
      <c r="E12" s="116">
        <f t="shared" si="0"/>
        <v>38</v>
      </c>
      <c r="F12" s="116">
        <v>33</v>
      </c>
      <c r="G12" s="116">
        <v>5</v>
      </c>
      <c r="H12" s="116">
        <v>205</v>
      </c>
      <c r="I12" s="116">
        <v>107</v>
      </c>
      <c r="J12" s="116">
        <v>98</v>
      </c>
      <c r="K12" s="116">
        <v>2</v>
      </c>
      <c r="L12" s="116">
        <v>9</v>
      </c>
      <c r="M12" s="116">
        <v>14</v>
      </c>
      <c r="N12" s="116">
        <v>62</v>
      </c>
      <c r="O12" s="116">
        <v>68</v>
      </c>
      <c r="P12" s="116">
        <v>50</v>
      </c>
      <c r="Q12" s="115"/>
    </row>
    <row r="13" spans="1:17" s="100" customFormat="1" ht="14.25" customHeight="1">
      <c r="A13" s="118" t="s">
        <v>408</v>
      </c>
      <c r="B13" s="116">
        <v>2</v>
      </c>
      <c r="C13" s="116"/>
      <c r="D13" s="116">
        <v>8</v>
      </c>
      <c r="E13" s="116">
        <f t="shared" si="0"/>
        <v>56</v>
      </c>
      <c r="F13" s="116">
        <v>39</v>
      </c>
      <c r="G13" s="116">
        <v>17</v>
      </c>
      <c r="H13" s="116">
        <v>182</v>
      </c>
      <c r="I13" s="116">
        <v>90</v>
      </c>
      <c r="J13" s="116">
        <v>92</v>
      </c>
      <c r="K13" s="116">
        <v>6</v>
      </c>
      <c r="L13" s="116">
        <v>28</v>
      </c>
      <c r="M13" s="116">
        <v>28</v>
      </c>
      <c r="N13" s="116">
        <v>40</v>
      </c>
      <c r="O13" s="116">
        <v>40</v>
      </c>
      <c r="P13" s="116">
        <v>40</v>
      </c>
      <c r="Q13" s="115"/>
    </row>
    <row r="14" spans="1:17" s="100" customFormat="1" ht="14.25" customHeight="1">
      <c r="A14" s="118" t="s">
        <v>87</v>
      </c>
      <c r="B14" s="116">
        <v>4</v>
      </c>
      <c r="C14" s="116">
        <v>0</v>
      </c>
      <c r="D14" s="116">
        <v>16</v>
      </c>
      <c r="E14" s="116">
        <f t="shared" si="0"/>
        <v>73</v>
      </c>
      <c r="F14" s="116">
        <v>64</v>
      </c>
      <c r="G14" s="116">
        <v>9</v>
      </c>
      <c r="H14" s="116">
        <v>288</v>
      </c>
      <c r="I14" s="116">
        <v>155</v>
      </c>
      <c r="J14" s="116">
        <v>133</v>
      </c>
      <c r="K14" s="116">
        <v>6</v>
      </c>
      <c r="L14" s="116">
        <v>19</v>
      </c>
      <c r="M14" s="116">
        <v>28</v>
      </c>
      <c r="N14" s="116">
        <v>72</v>
      </c>
      <c r="O14" s="116">
        <v>79</v>
      </c>
      <c r="P14" s="116">
        <v>84</v>
      </c>
      <c r="Q14" s="115"/>
    </row>
    <row r="15" spans="1:17" s="100" customFormat="1" ht="14.25" customHeight="1">
      <c r="A15" s="118" t="s">
        <v>88</v>
      </c>
      <c r="B15" s="116">
        <v>3</v>
      </c>
      <c r="C15" s="116">
        <v>0</v>
      </c>
      <c r="D15" s="116">
        <v>12</v>
      </c>
      <c r="E15" s="116">
        <f t="shared" si="0"/>
        <v>57</v>
      </c>
      <c r="F15" s="116">
        <v>48</v>
      </c>
      <c r="G15" s="116">
        <v>9</v>
      </c>
      <c r="H15" s="116">
        <v>259</v>
      </c>
      <c r="I15" s="116">
        <v>139</v>
      </c>
      <c r="J15" s="116">
        <v>120</v>
      </c>
      <c r="K15" s="116">
        <v>19</v>
      </c>
      <c r="L15" s="116">
        <v>37</v>
      </c>
      <c r="M15" s="116">
        <v>40</v>
      </c>
      <c r="N15" s="116">
        <v>51</v>
      </c>
      <c r="O15" s="116">
        <v>60</v>
      </c>
      <c r="P15" s="116">
        <v>52</v>
      </c>
      <c r="Q15" s="115"/>
    </row>
    <row r="16" spans="1:17" s="100" customFormat="1" ht="14.25" customHeight="1">
      <c r="A16" s="119" t="s">
        <v>76</v>
      </c>
      <c r="B16" s="120">
        <v>1</v>
      </c>
      <c r="C16" s="120">
        <v>0</v>
      </c>
      <c r="D16" s="120">
        <v>10</v>
      </c>
      <c r="E16" s="120">
        <f t="shared" si="0"/>
        <v>18</v>
      </c>
      <c r="F16" s="120">
        <v>16</v>
      </c>
      <c r="G16" s="120">
        <v>2</v>
      </c>
      <c r="H16" s="120">
        <v>239</v>
      </c>
      <c r="I16" s="120">
        <v>122</v>
      </c>
      <c r="J16" s="120">
        <v>117</v>
      </c>
      <c r="K16" s="120">
        <v>4</v>
      </c>
      <c r="L16" s="120">
        <v>20</v>
      </c>
      <c r="M16" s="120">
        <v>29</v>
      </c>
      <c r="N16" s="120">
        <v>63</v>
      </c>
      <c r="O16" s="120">
        <v>58</v>
      </c>
      <c r="P16" s="120">
        <v>65</v>
      </c>
      <c r="Q16" s="115"/>
    </row>
    <row r="17" spans="1:16">
      <c r="A17" s="99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</row>
    <row r="18" spans="1:16">
      <c r="A18" s="99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</row>
    <row r="19" spans="1:16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</row>
    <row r="20" spans="1:16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</row>
    <row r="21" spans="1:16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</row>
  </sheetData>
  <mergeCells count="9">
    <mergeCell ref="H6:H7"/>
    <mergeCell ref="I6:J6"/>
    <mergeCell ref="K6:P6"/>
    <mergeCell ref="A5:A7"/>
    <mergeCell ref="B6:B7"/>
    <mergeCell ref="C6:C7"/>
    <mergeCell ref="E6:E7"/>
    <mergeCell ref="F6:F7"/>
    <mergeCell ref="G6:G7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showGridLines="0" zoomScale="90" zoomScaleNormal="9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K20" sqref="AK20"/>
    </sheetView>
  </sheetViews>
  <sheetFormatPr defaultRowHeight="18.75"/>
  <cols>
    <col min="1" max="1" width="14.125" style="166" customWidth="1"/>
    <col min="2" max="7" width="8.25" style="13" customWidth="1"/>
    <col min="8" max="8" width="8.5" style="13" customWidth="1"/>
    <col min="9" max="24" width="8.25" style="13" customWidth="1"/>
    <col min="25" max="25" width="13.75" style="166" bestFit="1" customWidth="1"/>
    <col min="26" max="231" width="9" style="13"/>
    <col min="232" max="232" width="14.125" style="13" customWidth="1"/>
    <col min="233" max="238" width="8.25" style="13" customWidth="1"/>
    <col min="239" max="239" width="8.5" style="13" customWidth="1"/>
    <col min="240" max="255" width="8.25" style="13" customWidth="1"/>
    <col min="256" max="256" width="13.75" style="13" bestFit="1" customWidth="1"/>
    <col min="257" max="487" width="9" style="13"/>
    <col min="488" max="488" width="14.125" style="13" customWidth="1"/>
    <col min="489" max="494" width="8.25" style="13" customWidth="1"/>
    <col min="495" max="495" width="8.5" style="13" customWidth="1"/>
    <col min="496" max="511" width="8.25" style="13" customWidth="1"/>
    <col min="512" max="512" width="13.75" style="13" bestFit="1" customWidth="1"/>
    <col min="513" max="743" width="9" style="13"/>
    <col min="744" max="744" width="14.125" style="13" customWidth="1"/>
    <col min="745" max="750" width="8.25" style="13" customWidth="1"/>
    <col min="751" max="751" width="8.5" style="13" customWidth="1"/>
    <col min="752" max="767" width="8.25" style="13" customWidth="1"/>
    <col min="768" max="768" width="13.75" style="13" bestFit="1" customWidth="1"/>
    <col min="769" max="999" width="9" style="13"/>
    <col min="1000" max="1000" width="14.125" style="13" customWidth="1"/>
    <col min="1001" max="1006" width="8.25" style="13" customWidth="1"/>
    <col min="1007" max="1007" width="8.5" style="13" customWidth="1"/>
    <col min="1008" max="1023" width="8.25" style="13" customWidth="1"/>
    <col min="1024" max="1024" width="13.75" style="13" bestFit="1" customWidth="1"/>
    <col min="1025" max="1255" width="9" style="13"/>
    <col min="1256" max="1256" width="14.125" style="13" customWidth="1"/>
    <col min="1257" max="1262" width="8.25" style="13" customWidth="1"/>
    <col min="1263" max="1263" width="8.5" style="13" customWidth="1"/>
    <col min="1264" max="1279" width="8.25" style="13" customWidth="1"/>
    <col min="1280" max="1280" width="13.75" style="13" bestFit="1" customWidth="1"/>
    <col min="1281" max="1511" width="9" style="13"/>
    <col min="1512" max="1512" width="14.125" style="13" customWidth="1"/>
    <col min="1513" max="1518" width="8.25" style="13" customWidth="1"/>
    <col min="1519" max="1519" width="8.5" style="13" customWidth="1"/>
    <col min="1520" max="1535" width="8.25" style="13" customWidth="1"/>
    <col min="1536" max="1536" width="13.75" style="13" bestFit="1" customWidth="1"/>
    <col min="1537" max="1767" width="9" style="13"/>
    <col min="1768" max="1768" width="14.125" style="13" customWidth="1"/>
    <col min="1769" max="1774" width="8.25" style="13" customWidth="1"/>
    <col min="1775" max="1775" width="8.5" style="13" customWidth="1"/>
    <col min="1776" max="1791" width="8.25" style="13" customWidth="1"/>
    <col min="1792" max="1792" width="13.75" style="13" bestFit="1" customWidth="1"/>
    <col min="1793" max="2023" width="9" style="13"/>
    <col min="2024" max="2024" width="14.125" style="13" customWidth="1"/>
    <col min="2025" max="2030" width="8.25" style="13" customWidth="1"/>
    <col min="2031" max="2031" width="8.5" style="13" customWidth="1"/>
    <col min="2032" max="2047" width="8.25" style="13" customWidth="1"/>
    <col min="2048" max="2048" width="13.75" style="13" bestFit="1" customWidth="1"/>
    <col min="2049" max="2279" width="9" style="13"/>
    <col min="2280" max="2280" width="14.125" style="13" customWidth="1"/>
    <col min="2281" max="2286" width="8.25" style="13" customWidth="1"/>
    <col min="2287" max="2287" width="8.5" style="13" customWidth="1"/>
    <col min="2288" max="2303" width="8.25" style="13" customWidth="1"/>
    <col min="2304" max="2304" width="13.75" style="13" bestFit="1" customWidth="1"/>
    <col min="2305" max="2535" width="9" style="13"/>
    <col min="2536" max="2536" width="14.125" style="13" customWidth="1"/>
    <col min="2537" max="2542" width="8.25" style="13" customWidth="1"/>
    <col min="2543" max="2543" width="8.5" style="13" customWidth="1"/>
    <col min="2544" max="2559" width="8.25" style="13" customWidth="1"/>
    <col min="2560" max="2560" width="13.75" style="13" bestFit="1" customWidth="1"/>
    <col min="2561" max="2791" width="9" style="13"/>
    <col min="2792" max="2792" width="14.125" style="13" customWidth="1"/>
    <col min="2793" max="2798" width="8.25" style="13" customWidth="1"/>
    <col min="2799" max="2799" width="8.5" style="13" customWidth="1"/>
    <col min="2800" max="2815" width="8.25" style="13" customWidth="1"/>
    <col min="2816" max="2816" width="13.75" style="13" bestFit="1" customWidth="1"/>
    <col min="2817" max="3047" width="9" style="13"/>
    <col min="3048" max="3048" width="14.125" style="13" customWidth="1"/>
    <col min="3049" max="3054" width="8.25" style="13" customWidth="1"/>
    <col min="3055" max="3055" width="8.5" style="13" customWidth="1"/>
    <col min="3056" max="3071" width="8.25" style="13" customWidth="1"/>
    <col min="3072" max="3072" width="13.75" style="13" bestFit="1" customWidth="1"/>
    <col min="3073" max="3303" width="9" style="13"/>
    <col min="3304" max="3304" width="14.125" style="13" customWidth="1"/>
    <col min="3305" max="3310" width="8.25" style="13" customWidth="1"/>
    <col min="3311" max="3311" width="8.5" style="13" customWidth="1"/>
    <col min="3312" max="3327" width="8.25" style="13" customWidth="1"/>
    <col min="3328" max="3328" width="13.75" style="13" bestFit="1" customWidth="1"/>
    <col min="3329" max="3559" width="9" style="13"/>
    <col min="3560" max="3560" width="14.125" style="13" customWidth="1"/>
    <col min="3561" max="3566" width="8.25" style="13" customWidth="1"/>
    <col min="3567" max="3567" width="8.5" style="13" customWidth="1"/>
    <col min="3568" max="3583" width="8.25" style="13" customWidth="1"/>
    <col min="3584" max="3584" width="13.75" style="13" bestFit="1" customWidth="1"/>
    <col min="3585" max="3815" width="9" style="13"/>
    <col min="3816" max="3816" width="14.125" style="13" customWidth="1"/>
    <col min="3817" max="3822" width="8.25" style="13" customWidth="1"/>
    <col min="3823" max="3823" width="8.5" style="13" customWidth="1"/>
    <col min="3824" max="3839" width="8.25" style="13" customWidth="1"/>
    <col min="3840" max="3840" width="13.75" style="13" bestFit="1" customWidth="1"/>
    <col min="3841" max="4071" width="9" style="13"/>
    <col min="4072" max="4072" width="14.125" style="13" customWidth="1"/>
    <col min="4073" max="4078" width="8.25" style="13" customWidth="1"/>
    <col min="4079" max="4079" width="8.5" style="13" customWidth="1"/>
    <col min="4080" max="4095" width="8.25" style="13" customWidth="1"/>
    <col min="4096" max="4096" width="13.75" style="13" bestFit="1" customWidth="1"/>
    <col min="4097" max="4327" width="9" style="13"/>
    <col min="4328" max="4328" width="14.125" style="13" customWidth="1"/>
    <col min="4329" max="4334" width="8.25" style="13" customWidth="1"/>
    <col min="4335" max="4335" width="8.5" style="13" customWidth="1"/>
    <col min="4336" max="4351" width="8.25" style="13" customWidth="1"/>
    <col min="4352" max="4352" width="13.75" style="13" bestFit="1" customWidth="1"/>
    <col min="4353" max="4583" width="9" style="13"/>
    <col min="4584" max="4584" width="14.125" style="13" customWidth="1"/>
    <col min="4585" max="4590" width="8.25" style="13" customWidth="1"/>
    <col min="4591" max="4591" width="8.5" style="13" customWidth="1"/>
    <col min="4592" max="4607" width="8.25" style="13" customWidth="1"/>
    <col min="4608" max="4608" width="13.75" style="13" bestFit="1" customWidth="1"/>
    <col min="4609" max="4839" width="9" style="13"/>
    <col min="4840" max="4840" width="14.125" style="13" customWidth="1"/>
    <col min="4841" max="4846" width="8.25" style="13" customWidth="1"/>
    <col min="4847" max="4847" width="8.5" style="13" customWidth="1"/>
    <col min="4848" max="4863" width="8.25" style="13" customWidth="1"/>
    <col min="4864" max="4864" width="13.75" style="13" bestFit="1" customWidth="1"/>
    <col min="4865" max="5095" width="9" style="13"/>
    <col min="5096" max="5096" width="14.125" style="13" customWidth="1"/>
    <col min="5097" max="5102" width="8.25" style="13" customWidth="1"/>
    <col min="5103" max="5103" width="8.5" style="13" customWidth="1"/>
    <col min="5104" max="5119" width="8.25" style="13" customWidth="1"/>
    <col min="5120" max="5120" width="13.75" style="13" bestFit="1" customWidth="1"/>
    <col min="5121" max="5351" width="9" style="13"/>
    <col min="5352" max="5352" width="14.125" style="13" customWidth="1"/>
    <col min="5353" max="5358" width="8.25" style="13" customWidth="1"/>
    <col min="5359" max="5359" width="8.5" style="13" customWidth="1"/>
    <col min="5360" max="5375" width="8.25" style="13" customWidth="1"/>
    <col min="5376" max="5376" width="13.75" style="13" bestFit="1" customWidth="1"/>
    <col min="5377" max="5607" width="9" style="13"/>
    <col min="5608" max="5608" width="14.125" style="13" customWidth="1"/>
    <col min="5609" max="5614" width="8.25" style="13" customWidth="1"/>
    <col min="5615" max="5615" width="8.5" style="13" customWidth="1"/>
    <col min="5616" max="5631" width="8.25" style="13" customWidth="1"/>
    <col min="5632" max="5632" width="13.75" style="13" bestFit="1" customWidth="1"/>
    <col min="5633" max="5863" width="9" style="13"/>
    <col min="5864" max="5864" width="14.125" style="13" customWidth="1"/>
    <col min="5865" max="5870" width="8.25" style="13" customWidth="1"/>
    <col min="5871" max="5871" width="8.5" style="13" customWidth="1"/>
    <col min="5872" max="5887" width="8.25" style="13" customWidth="1"/>
    <col min="5888" max="5888" width="13.75" style="13" bestFit="1" customWidth="1"/>
    <col min="5889" max="6119" width="9" style="13"/>
    <col min="6120" max="6120" width="14.125" style="13" customWidth="1"/>
    <col min="6121" max="6126" width="8.25" style="13" customWidth="1"/>
    <col min="6127" max="6127" width="8.5" style="13" customWidth="1"/>
    <col min="6128" max="6143" width="8.25" style="13" customWidth="1"/>
    <col min="6144" max="6144" width="13.75" style="13" bestFit="1" customWidth="1"/>
    <col min="6145" max="6375" width="9" style="13"/>
    <col min="6376" max="6376" width="14.125" style="13" customWidth="1"/>
    <col min="6377" max="6382" width="8.25" style="13" customWidth="1"/>
    <col min="6383" max="6383" width="8.5" style="13" customWidth="1"/>
    <col min="6384" max="6399" width="8.25" style="13" customWidth="1"/>
    <col min="6400" max="6400" width="13.75" style="13" bestFit="1" customWidth="1"/>
    <col min="6401" max="6631" width="9" style="13"/>
    <col min="6632" max="6632" width="14.125" style="13" customWidth="1"/>
    <col min="6633" max="6638" width="8.25" style="13" customWidth="1"/>
    <col min="6639" max="6639" width="8.5" style="13" customWidth="1"/>
    <col min="6640" max="6655" width="8.25" style="13" customWidth="1"/>
    <col min="6656" max="6656" width="13.75" style="13" bestFit="1" customWidth="1"/>
    <col min="6657" max="6887" width="9" style="13"/>
    <col min="6888" max="6888" width="14.125" style="13" customWidth="1"/>
    <col min="6889" max="6894" width="8.25" style="13" customWidth="1"/>
    <col min="6895" max="6895" width="8.5" style="13" customWidth="1"/>
    <col min="6896" max="6911" width="8.25" style="13" customWidth="1"/>
    <col min="6912" max="6912" width="13.75" style="13" bestFit="1" customWidth="1"/>
    <col min="6913" max="7143" width="9" style="13"/>
    <col min="7144" max="7144" width="14.125" style="13" customWidth="1"/>
    <col min="7145" max="7150" width="8.25" style="13" customWidth="1"/>
    <col min="7151" max="7151" width="8.5" style="13" customWidth="1"/>
    <col min="7152" max="7167" width="8.25" style="13" customWidth="1"/>
    <col min="7168" max="7168" width="13.75" style="13" bestFit="1" customWidth="1"/>
    <col min="7169" max="7399" width="9" style="13"/>
    <col min="7400" max="7400" width="14.125" style="13" customWidth="1"/>
    <col min="7401" max="7406" width="8.25" style="13" customWidth="1"/>
    <col min="7407" max="7407" width="8.5" style="13" customWidth="1"/>
    <col min="7408" max="7423" width="8.25" style="13" customWidth="1"/>
    <col min="7424" max="7424" width="13.75" style="13" bestFit="1" customWidth="1"/>
    <col min="7425" max="7655" width="9" style="13"/>
    <col min="7656" max="7656" width="14.125" style="13" customWidth="1"/>
    <col min="7657" max="7662" width="8.25" style="13" customWidth="1"/>
    <col min="7663" max="7663" width="8.5" style="13" customWidth="1"/>
    <col min="7664" max="7679" width="8.25" style="13" customWidth="1"/>
    <col min="7680" max="7680" width="13.75" style="13" bestFit="1" customWidth="1"/>
    <col min="7681" max="7911" width="9" style="13"/>
    <col min="7912" max="7912" width="14.125" style="13" customWidth="1"/>
    <col min="7913" max="7918" width="8.25" style="13" customWidth="1"/>
    <col min="7919" max="7919" width="8.5" style="13" customWidth="1"/>
    <col min="7920" max="7935" width="8.25" style="13" customWidth="1"/>
    <col min="7936" max="7936" width="13.75" style="13" bestFit="1" customWidth="1"/>
    <col min="7937" max="8167" width="9" style="13"/>
    <col min="8168" max="8168" width="14.125" style="13" customWidth="1"/>
    <col min="8169" max="8174" width="8.25" style="13" customWidth="1"/>
    <col min="8175" max="8175" width="8.5" style="13" customWidth="1"/>
    <col min="8176" max="8191" width="8.25" style="13" customWidth="1"/>
    <col min="8192" max="8192" width="13.75" style="13" bestFit="1" customWidth="1"/>
    <col min="8193" max="8423" width="9" style="13"/>
    <col min="8424" max="8424" width="14.125" style="13" customWidth="1"/>
    <col min="8425" max="8430" width="8.25" style="13" customWidth="1"/>
    <col min="8431" max="8431" width="8.5" style="13" customWidth="1"/>
    <col min="8432" max="8447" width="8.25" style="13" customWidth="1"/>
    <col min="8448" max="8448" width="13.75" style="13" bestFit="1" customWidth="1"/>
    <col min="8449" max="8679" width="9" style="13"/>
    <col min="8680" max="8680" width="14.125" style="13" customWidth="1"/>
    <col min="8681" max="8686" width="8.25" style="13" customWidth="1"/>
    <col min="8687" max="8687" width="8.5" style="13" customWidth="1"/>
    <col min="8688" max="8703" width="8.25" style="13" customWidth="1"/>
    <col min="8704" max="8704" width="13.75" style="13" bestFit="1" customWidth="1"/>
    <col min="8705" max="8935" width="9" style="13"/>
    <col min="8936" max="8936" width="14.125" style="13" customWidth="1"/>
    <col min="8937" max="8942" width="8.25" style="13" customWidth="1"/>
    <col min="8943" max="8943" width="8.5" style="13" customWidth="1"/>
    <col min="8944" max="8959" width="8.25" style="13" customWidth="1"/>
    <col min="8960" max="8960" width="13.75" style="13" bestFit="1" customWidth="1"/>
    <col min="8961" max="9191" width="9" style="13"/>
    <col min="9192" max="9192" width="14.125" style="13" customWidth="1"/>
    <col min="9193" max="9198" width="8.25" style="13" customWidth="1"/>
    <col min="9199" max="9199" width="8.5" style="13" customWidth="1"/>
    <col min="9200" max="9215" width="8.25" style="13" customWidth="1"/>
    <col min="9216" max="9216" width="13.75" style="13" bestFit="1" customWidth="1"/>
    <col min="9217" max="9447" width="9" style="13"/>
    <col min="9448" max="9448" width="14.125" style="13" customWidth="1"/>
    <col min="9449" max="9454" width="8.25" style="13" customWidth="1"/>
    <col min="9455" max="9455" width="8.5" style="13" customWidth="1"/>
    <col min="9456" max="9471" width="8.25" style="13" customWidth="1"/>
    <col min="9472" max="9472" width="13.75" style="13" bestFit="1" customWidth="1"/>
    <col min="9473" max="9703" width="9" style="13"/>
    <col min="9704" max="9704" width="14.125" style="13" customWidth="1"/>
    <col min="9705" max="9710" width="8.25" style="13" customWidth="1"/>
    <col min="9711" max="9711" width="8.5" style="13" customWidth="1"/>
    <col min="9712" max="9727" width="8.25" style="13" customWidth="1"/>
    <col min="9728" max="9728" width="13.75" style="13" bestFit="1" customWidth="1"/>
    <col min="9729" max="9959" width="9" style="13"/>
    <col min="9960" max="9960" width="14.125" style="13" customWidth="1"/>
    <col min="9961" max="9966" width="8.25" style="13" customWidth="1"/>
    <col min="9967" max="9967" width="8.5" style="13" customWidth="1"/>
    <col min="9968" max="9983" width="8.25" style="13" customWidth="1"/>
    <col min="9984" max="9984" width="13.75" style="13" bestFit="1" customWidth="1"/>
    <col min="9985" max="10215" width="9" style="13"/>
    <col min="10216" max="10216" width="14.125" style="13" customWidth="1"/>
    <col min="10217" max="10222" width="8.25" style="13" customWidth="1"/>
    <col min="10223" max="10223" width="8.5" style="13" customWidth="1"/>
    <col min="10224" max="10239" width="8.25" style="13" customWidth="1"/>
    <col min="10240" max="10240" width="13.75" style="13" bestFit="1" customWidth="1"/>
    <col min="10241" max="10471" width="9" style="13"/>
    <col min="10472" max="10472" width="14.125" style="13" customWidth="1"/>
    <col min="10473" max="10478" width="8.25" style="13" customWidth="1"/>
    <col min="10479" max="10479" width="8.5" style="13" customWidth="1"/>
    <col min="10480" max="10495" width="8.25" style="13" customWidth="1"/>
    <col min="10496" max="10496" width="13.75" style="13" bestFit="1" customWidth="1"/>
    <col min="10497" max="10727" width="9" style="13"/>
    <col min="10728" max="10728" width="14.125" style="13" customWidth="1"/>
    <col min="10729" max="10734" width="8.25" style="13" customWidth="1"/>
    <col min="10735" max="10735" width="8.5" style="13" customWidth="1"/>
    <col min="10736" max="10751" width="8.25" style="13" customWidth="1"/>
    <col min="10752" max="10752" width="13.75" style="13" bestFit="1" customWidth="1"/>
    <col min="10753" max="10983" width="9" style="13"/>
    <col min="10984" max="10984" width="14.125" style="13" customWidth="1"/>
    <col min="10985" max="10990" width="8.25" style="13" customWidth="1"/>
    <col min="10991" max="10991" width="8.5" style="13" customWidth="1"/>
    <col min="10992" max="11007" width="8.25" style="13" customWidth="1"/>
    <col min="11008" max="11008" width="13.75" style="13" bestFit="1" customWidth="1"/>
    <col min="11009" max="11239" width="9" style="13"/>
    <col min="11240" max="11240" width="14.125" style="13" customWidth="1"/>
    <col min="11241" max="11246" width="8.25" style="13" customWidth="1"/>
    <col min="11247" max="11247" width="8.5" style="13" customWidth="1"/>
    <col min="11248" max="11263" width="8.25" style="13" customWidth="1"/>
    <col min="11264" max="11264" width="13.75" style="13" bestFit="1" customWidth="1"/>
    <col min="11265" max="11495" width="9" style="13"/>
    <col min="11496" max="11496" width="14.125" style="13" customWidth="1"/>
    <col min="11497" max="11502" width="8.25" style="13" customWidth="1"/>
    <col min="11503" max="11503" width="8.5" style="13" customWidth="1"/>
    <col min="11504" max="11519" width="8.25" style="13" customWidth="1"/>
    <col min="11520" max="11520" width="13.75" style="13" bestFit="1" customWidth="1"/>
    <col min="11521" max="11751" width="9" style="13"/>
    <col min="11752" max="11752" width="14.125" style="13" customWidth="1"/>
    <col min="11753" max="11758" width="8.25" style="13" customWidth="1"/>
    <col min="11759" max="11759" width="8.5" style="13" customWidth="1"/>
    <col min="11760" max="11775" width="8.25" style="13" customWidth="1"/>
    <col min="11776" max="11776" width="13.75" style="13" bestFit="1" customWidth="1"/>
    <col min="11777" max="12007" width="9" style="13"/>
    <col min="12008" max="12008" width="14.125" style="13" customWidth="1"/>
    <col min="12009" max="12014" width="8.25" style="13" customWidth="1"/>
    <col min="12015" max="12015" width="8.5" style="13" customWidth="1"/>
    <col min="12016" max="12031" width="8.25" style="13" customWidth="1"/>
    <col min="12032" max="12032" width="13.75" style="13" bestFit="1" customWidth="1"/>
    <col min="12033" max="12263" width="9" style="13"/>
    <col min="12264" max="12264" width="14.125" style="13" customWidth="1"/>
    <col min="12265" max="12270" width="8.25" style="13" customWidth="1"/>
    <col min="12271" max="12271" width="8.5" style="13" customWidth="1"/>
    <col min="12272" max="12287" width="8.25" style="13" customWidth="1"/>
    <col min="12288" max="12288" width="13.75" style="13" bestFit="1" customWidth="1"/>
    <col min="12289" max="12519" width="9" style="13"/>
    <col min="12520" max="12520" width="14.125" style="13" customWidth="1"/>
    <col min="12521" max="12526" width="8.25" style="13" customWidth="1"/>
    <col min="12527" max="12527" width="8.5" style="13" customWidth="1"/>
    <col min="12528" max="12543" width="8.25" style="13" customWidth="1"/>
    <col min="12544" max="12544" width="13.75" style="13" bestFit="1" customWidth="1"/>
    <col min="12545" max="12775" width="9" style="13"/>
    <col min="12776" max="12776" width="14.125" style="13" customWidth="1"/>
    <col min="12777" max="12782" width="8.25" style="13" customWidth="1"/>
    <col min="12783" max="12783" width="8.5" style="13" customWidth="1"/>
    <col min="12784" max="12799" width="8.25" style="13" customWidth="1"/>
    <col min="12800" max="12800" width="13.75" style="13" bestFit="1" customWidth="1"/>
    <col min="12801" max="13031" width="9" style="13"/>
    <col min="13032" max="13032" width="14.125" style="13" customWidth="1"/>
    <col min="13033" max="13038" width="8.25" style="13" customWidth="1"/>
    <col min="13039" max="13039" width="8.5" style="13" customWidth="1"/>
    <col min="13040" max="13055" width="8.25" style="13" customWidth="1"/>
    <col min="13056" max="13056" width="13.75" style="13" bestFit="1" customWidth="1"/>
    <col min="13057" max="13287" width="9" style="13"/>
    <col min="13288" max="13288" width="14.125" style="13" customWidth="1"/>
    <col min="13289" max="13294" width="8.25" style="13" customWidth="1"/>
    <col min="13295" max="13295" width="8.5" style="13" customWidth="1"/>
    <col min="13296" max="13311" width="8.25" style="13" customWidth="1"/>
    <col min="13312" max="13312" width="13.75" style="13" bestFit="1" customWidth="1"/>
    <col min="13313" max="13543" width="9" style="13"/>
    <col min="13544" max="13544" width="14.125" style="13" customWidth="1"/>
    <col min="13545" max="13550" width="8.25" style="13" customWidth="1"/>
    <col min="13551" max="13551" width="8.5" style="13" customWidth="1"/>
    <col min="13552" max="13567" width="8.25" style="13" customWidth="1"/>
    <col min="13568" max="13568" width="13.75" style="13" bestFit="1" customWidth="1"/>
    <col min="13569" max="13799" width="9" style="13"/>
    <col min="13800" max="13800" width="14.125" style="13" customWidth="1"/>
    <col min="13801" max="13806" width="8.25" style="13" customWidth="1"/>
    <col min="13807" max="13807" width="8.5" style="13" customWidth="1"/>
    <col min="13808" max="13823" width="8.25" style="13" customWidth="1"/>
    <col min="13824" max="13824" width="13.75" style="13" bestFit="1" customWidth="1"/>
    <col min="13825" max="14055" width="9" style="13"/>
    <col min="14056" max="14056" width="14.125" style="13" customWidth="1"/>
    <col min="14057" max="14062" width="8.25" style="13" customWidth="1"/>
    <col min="14063" max="14063" width="8.5" style="13" customWidth="1"/>
    <col min="14064" max="14079" width="8.25" style="13" customWidth="1"/>
    <col min="14080" max="14080" width="13.75" style="13" bestFit="1" customWidth="1"/>
    <col min="14081" max="14311" width="9" style="13"/>
    <col min="14312" max="14312" width="14.125" style="13" customWidth="1"/>
    <col min="14313" max="14318" width="8.25" style="13" customWidth="1"/>
    <col min="14319" max="14319" width="8.5" style="13" customWidth="1"/>
    <col min="14320" max="14335" width="8.25" style="13" customWidth="1"/>
    <col min="14336" max="14336" width="13.75" style="13" bestFit="1" customWidth="1"/>
    <col min="14337" max="14567" width="9" style="13"/>
    <col min="14568" max="14568" width="14.125" style="13" customWidth="1"/>
    <col min="14569" max="14574" width="8.25" style="13" customWidth="1"/>
    <col min="14575" max="14575" width="8.5" style="13" customWidth="1"/>
    <col min="14576" max="14591" width="8.25" style="13" customWidth="1"/>
    <col min="14592" max="14592" width="13.75" style="13" bestFit="1" customWidth="1"/>
    <col min="14593" max="14823" width="9" style="13"/>
    <col min="14824" max="14824" width="14.125" style="13" customWidth="1"/>
    <col min="14825" max="14830" width="8.25" style="13" customWidth="1"/>
    <col min="14831" max="14831" width="8.5" style="13" customWidth="1"/>
    <col min="14832" max="14847" width="8.25" style="13" customWidth="1"/>
    <col min="14848" max="14848" width="13.75" style="13" bestFit="1" customWidth="1"/>
    <col min="14849" max="15079" width="9" style="13"/>
    <col min="15080" max="15080" width="14.125" style="13" customWidth="1"/>
    <col min="15081" max="15086" width="8.25" style="13" customWidth="1"/>
    <col min="15087" max="15087" width="8.5" style="13" customWidth="1"/>
    <col min="15088" max="15103" width="8.25" style="13" customWidth="1"/>
    <col min="15104" max="15104" width="13.75" style="13" bestFit="1" customWidth="1"/>
    <col min="15105" max="15335" width="9" style="13"/>
    <col min="15336" max="15336" width="14.125" style="13" customWidth="1"/>
    <col min="15337" max="15342" width="8.25" style="13" customWidth="1"/>
    <col min="15343" max="15343" width="8.5" style="13" customWidth="1"/>
    <col min="15344" max="15359" width="8.25" style="13" customWidth="1"/>
    <col min="15360" max="15360" width="13.75" style="13" bestFit="1" customWidth="1"/>
    <col min="15361" max="15591" width="9" style="13"/>
    <col min="15592" max="15592" width="14.125" style="13" customWidth="1"/>
    <col min="15593" max="15598" width="8.25" style="13" customWidth="1"/>
    <col min="15599" max="15599" width="8.5" style="13" customWidth="1"/>
    <col min="15600" max="15615" width="8.25" style="13" customWidth="1"/>
    <col min="15616" max="15616" width="13.75" style="13" bestFit="1" customWidth="1"/>
    <col min="15617" max="15847" width="9" style="13"/>
    <col min="15848" max="15848" width="14.125" style="13" customWidth="1"/>
    <col min="15849" max="15854" width="8.25" style="13" customWidth="1"/>
    <col min="15855" max="15855" width="8.5" style="13" customWidth="1"/>
    <col min="15856" max="15871" width="8.25" style="13" customWidth="1"/>
    <col min="15872" max="15872" width="13.75" style="13" bestFit="1" customWidth="1"/>
    <col min="15873" max="16103" width="9" style="13"/>
    <col min="16104" max="16104" width="14.125" style="13" customWidth="1"/>
    <col min="16105" max="16110" width="8.25" style="13" customWidth="1"/>
    <col min="16111" max="16111" width="8.5" style="13" customWidth="1"/>
    <col min="16112" max="16127" width="8.25" style="13" customWidth="1"/>
    <col min="16128" max="16128" width="13.75" style="13" bestFit="1" customWidth="1"/>
    <col min="16129" max="16384" width="9" style="13"/>
  </cols>
  <sheetData>
    <row r="1" spans="1:25" s="6" customFormat="1">
      <c r="A1" s="122"/>
      <c r="B1" s="123" t="s">
        <v>409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124"/>
    </row>
    <row r="2" spans="1:25" s="6" customFormat="1">
      <c r="A2" s="122"/>
      <c r="B2" s="125" t="s">
        <v>89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24"/>
    </row>
    <row r="3" spans="1:25" s="6" customFormat="1">
      <c r="A3" s="122"/>
      <c r="B3" s="126" t="s">
        <v>90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124"/>
    </row>
    <row r="4" spans="1:25" s="6" customFormat="1">
      <c r="A4" s="122"/>
      <c r="B4" s="125" t="s">
        <v>91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24"/>
    </row>
    <row r="5" spans="1:25" s="6" customFormat="1" ht="19.5" thickBot="1">
      <c r="A5" s="12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24"/>
    </row>
    <row r="6" spans="1:25" s="6" customFormat="1" ht="23.25" customHeight="1" thickTop="1">
      <c r="A6" s="127" t="s">
        <v>92</v>
      </c>
      <c r="B6" s="400" t="s">
        <v>93</v>
      </c>
      <c r="C6" s="404"/>
      <c r="D6" s="401"/>
      <c r="E6" s="400" t="s">
        <v>94</v>
      </c>
      <c r="F6" s="404"/>
      <c r="G6" s="404"/>
      <c r="H6" s="401"/>
      <c r="I6" s="128"/>
      <c r="J6" s="129"/>
      <c r="K6" s="130" t="s">
        <v>95</v>
      </c>
      <c r="L6" s="130"/>
      <c r="M6" s="130" t="s">
        <v>96</v>
      </c>
      <c r="N6" s="130"/>
      <c r="O6" s="130" t="s">
        <v>97</v>
      </c>
      <c r="P6" s="131"/>
      <c r="Q6" s="132"/>
      <c r="R6" s="400" t="s">
        <v>98</v>
      </c>
      <c r="S6" s="404"/>
      <c r="T6" s="404"/>
      <c r="U6" s="404"/>
      <c r="V6" s="401"/>
      <c r="W6" s="133" t="s">
        <v>99</v>
      </c>
      <c r="X6" s="134"/>
      <c r="Y6" s="135" t="s">
        <v>92</v>
      </c>
    </row>
    <row r="7" spans="1:25" s="6" customFormat="1" ht="23.25" customHeight="1">
      <c r="A7" s="89"/>
      <c r="B7" s="410" t="s">
        <v>13</v>
      </c>
      <c r="C7" s="410" t="s">
        <v>100</v>
      </c>
      <c r="D7" s="410" t="s">
        <v>101</v>
      </c>
      <c r="E7" s="410" t="s">
        <v>13</v>
      </c>
      <c r="F7" s="136" t="s">
        <v>102</v>
      </c>
      <c r="G7" s="136" t="s">
        <v>103</v>
      </c>
      <c r="H7" s="137" t="s">
        <v>26</v>
      </c>
      <c r="I7" s="421" t="s">
        <v>13</v>
      </c>
      <c r="J7" s="138"/>
      <c r="K7" s="139"/>
      <c r="L7" s="410" t="s">
        <v>104</v>
      </c>
      <c r="M7" s="410" t="s">
        <v>105</v>
      </c>
      <c r="N7" s="410" t="s">
        <v>106</v>
      </c>
      <c r="O7" s="410" t="s">
        <v>107</v>
      </c>
      <c r="P7" s="410" t="s">
        <v>108</v>
      </c>
      <c r="Q7" s="410" t="s">
        <v>109</v>
      </c>
      <c r="R7" s="410" t="s">
        <v>13</v>
      </c>
      <c r="S7" s="140" t="s">
        <v>110</v>
      </c>
      <c r="T7" s="138" t="s">
        <v>111</v>
      </c>
      <c r="U7" s="185" t="s">
        <v>112</v>
      </c>
      <c r="V7" s="410" t="s">
        <v>113</v>
      </c>
      <c r="W7" s="141"/>
      <c r="X7" s="142" t="s">
        <v>114</v>
      </c>
      <c r="Y7" s="206"/>
    </row>
    <row r="8" spans="1:25" s="6" customFormat="1" ht="23.25" customHeight="1">
      <c r="A8" s="145" t="s">
        <v>115</v>
      </c>
      <c r="B8" s="411"/>
      <c r="C8" s="411"/>
      <c r="D8" s="411"/>
      <c r="E8" s="411"/>
      <c r="F8" s="146" t="s">
        <v>116</v>
      </c>
      <c r="G8" s="146" t="s">
        <v>116</v>
      </c>
      <c r="H8" s="147" t="s">
        <v>410</v>
      </c>
      <c r="I8" s="408"/>
      <c r="J8" s="186" t="s">
        <v>17</v>
      </c>
      <c r="K8" s="140" t="s">
        <v>18</v>
      </c>
      <c r="L8" s="411"/>
      <c r="M8" s="411"/>
      <c r="N8" s="411"/>
      <c r="O8" s="411"/>
      <c r="P8" s="411"/>
      <c r="Q8" s="411"/>
      <c r="R8" s="411"/>
      <c r="S8" s="61" t="s">
        <v>117</v>
      </c>
      <c r="T8" s="186" t="s">
        <v>14</v>
      </c>
      <c r="U8" s="62" t="s">
        <v>15</v>
      </c>
      <c r="V8" s="411"/>
      <c r="W8" s="93"/>
      <c r="X8" s="146" t="s">
        <v>118</v>
      </c>
      <c r="Y8" s="148" t="s">
        <v>411</v>
      </c>
    </row>
    <row r="9" spans="1:25" s="6" customFormat="1" ht="23.25" customHeight="1">
      <c r="A9" s="26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149"/>
    </row>
    <row r="10" spans="1:25" s="6" customFormat="1" ht="23.25" customHeight="1">
      <c r="A10" s="89" t="s">
        <v>413</v>
      </c>
      <c r="B10" s="24">
        <v>310</v>
      </c>
      <c r="C10" s="24">
        <v>306</v>
      </c>
      <c r="D10" s="24">
        <v>4</v>
      </c>
      <c r="E10" s="24">
        <v>3327</v>
      </c>
      <c r="F10" s="24">
        <v>2570</v>
      </c>
      <c r="G10" s="24">
        <v>176</v>
      </c>
      <c r="H10" s="24">
        <v>581</v>
      </c>
      <c r="I10" s="24">
        <v>68208</v>
      </c>
      <c r="J10" s="24">
        <v>34656</v>
      </c>
      <c r="K10" s="24">
        <v>33552</v>
      </c>
      <c r="L10" s="24">
        <v>10884</v>
      </c>
      <c r="M10" s="24">
        <v>11454</v>
      </c>
      <c r="N10" s="24">
        <v>11300</v>
      </c>
      <c r="O10" s="24">
        <v>11450</v>
      </c>
      <c r="P10" s="24">
        <v>11590</v>
      </c>
      <c r="Q10" s="24">
        <v>11530</v>
      </c>
      <c r="R10" s="24">
        <v>5615</v>
      </c>
      <c r="S10" s="24">
        <v>5128</v>
      </c>
      <c r="T10" s="24">
        <v>1833</v>
      </c>
      <c r="U10" s="24">
        <v>3295</v>
      </c>
      <c r="V10" s="24">
        <v>487</v>
      </c>
      <c r="W10" s="24">
        <v>655</v>
      </c>
      <c r="X10" s="24">
        <v>322</v>
      </c>
      <c r="Y10" s="206" t="str">
        <f>A10</f>
        <v>平 成 30 年 度</v>
      </c>
    </row>
    <row r="11" spans="1:25" s="6" customFormat="1" ht="23.25" customHeight="1">
      <c r="A11" s="89" t="s">
        <v>414</v>
      </c>
      <c r="B11" s="150">
        <v>306</v>
      </c>
      <c r="C11" s="151">
        <v>302</v>
      </c>
      <c r="D11" s="151">
        <v>4</v>
      </c>
      <c r="E11" s="151">
        <v>3303</v>
      </c>
      <c r="F11" s="151">
        <v>2513</v>
      </c>
      <c r="G11" s="151">
        <v>186</v>
      </c>
      <c r="H11" s="151">
        <v>604</v>
      </c>
      <c r="I11" s="151">
        <v>67363</v>
      </c>
      <c r="J11" s="151">
        <v>34259</v>
      </c>
      <c r="K11" s="151">
        <v>33104</v>
      </c>
      <c r="L11" s="151">
        <v>10718</v>
      </c>
      <c r="M11" s="151">
        <v>10883</v>
      </c>
      <c r="N11" s="151">
        <v>11446</v>
      </c>
      <c r="O11" s="151">
        <v>11297</v>
      </c>
      <c r="P11" s="151">
        <v>11420</v>
      </c>
      <c r="Q11" s="151">
        <v>11599</v>
      </c>
      <c r="R11" s="24">
        <v>5573</v>
      </c>
      <c r="S11" s="151">
        <v>5080</v>
      </c>
      <c r="T11" s="151">
        <v>1819</v>
      </c>
      <c r="U11" s="151">
        <v>3261</v>
      </c>
      <c r="V11" s="151">
        <v>493</v>
      </c>
      <c r="W11" s="151">
        <v>619</v>
      </c>
      <c r="X11" s="151">
        <v>308</v>
      </c>
      <c r="Y11" s="206" t="s">
        <v>414</v>
      </c>
    </row>
    <row r="12" spans="1:25" s="6" customFormat="1" ht="23.25" customHeight="1">
      <c r="A12" s="26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06"/>
    </row>
    <row r="13" spans="1:25" s="6" customFormat="1" ht="23.25" customHeight="1">
      <c r="A13" s="27">
        <v>2</v>
      </c>
      <c r="B13" s="152">
        <v>303</v>
      </c>
      <c r="C13" s="152">
        <v>299</v>
      </c>
      <c r="D13" s="152">
        <v>4</v>
      </c>
      <c r="E13" s="153">
        <v>3268</v>
      </c>
      <c r="F13" s="153">
        <v>2467</v>
      </c>
      <c r="G13" s="152">
        <v>186</v>
      </c>
      <c r="H13" s="152">
        <v>615</v>
      </c>
      <c r="I13" s="153">
        <v>66289</v>
      </c>
      <c r="J13" s="153">
        <v>33740</v>
      </c>
      <c r="K13" s="153">
        <v>32549</v>
      </c>
      <c r="L13" s="153">
        <v>10564</v>
      </c>
      <c r="M13" s="153">
        <v>10727</v>
      </c>
      <c r="N13" s="153">
        <v>10866</v>
      </c>
      <c r="O13" s="153">
        <v>11442</v>
      </c>
      <c r="P13" s="153">
        <v>11284</v>
      </c>
      <c r="Q13" s="153">
        <v>11406</v>
      </c>
      <c r="R13" s="29">
        <f>S13+V13</f>
        <v>5506</v>
      </c>
      <c r="S13" s="153">
        <v>5055</v>
      </c>
      <c r="T13" s="153">
        <v>1807</v>
      </c>
      <c r="U13" s="153">
        <v>3248</v>
      </c>
      <c r="V13" s="152">
        <v>451</v>
      </c>
      <c r="W13" s="152">
        <v>605</v>
      </c>
      <c r="X13" s="152">
        <v>312</v>
      </c>
      <c r="Y13" s="154">
        <f>A13</f>
        <v>2</v>
      </c>
    </row>
    <row r="14" spans="1:25" s="6" customFormat="1" ht="23.25" customHeight="1">
      <c r="A14" s="26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49"/>
    </row>
    <row r="15" spans="1:25" s="6" customFormat="1" ht="23.25" customHeight="1">
      <c r="A15" s="89" t="s">
        <v>119</v>
      </c>
      <c r="B15" s="150">
        <v>2</v>
      </c>
      <c r="C15" s="151">
        <v>2</v>
      </c>
      <c r="D15" s="156">
        <v>0</v>
      </c>
      <c r="E15" s="151">
        <v>24</v>
      </c>
      <c r="F15" s="151">
        <v>24</v>
      </c>
      <c r="G15" s="156">
        <v>0</v>
      </c>
      <c r="H15" s="156">
        <v>0</v>
      </c>
      <c r="I15" s="151">
        <v>765</v>
      </c>
      <c r="J15" s="151">
        <v>370</v>
      </c>
      <c r="K15" s="151">
        <v>395</v>
      </c>
      <c r="L15" s="151">
        <v>140</v>
      </c>
      <c r="M15" s="151">
        <v>130</v>
      </c>
      <c r="N15" s="151">
        <v>124</v>
      </c>
      <c r="O15" s="151">
        <v>126</v>
      </c>
      <c r="P15" s="151">
        <v>114</v>
      </c>
      <c r="Q15" s="151">
        <v>131</v>
      </c>
      <c r="R15" s="24">
        <f>S15+V15</f>
        <v>58</v>
      </c>
      <c r="S15" s="151">
        <v>39</v>
      </c>
      <c r="T15" s="151">
        <v>27</v>
      </c>
      <c r="U15" s="151">
        <v>12</v>
      </c>
      <c r="V15" s="151">
        <v>19</v>
      </c>
      <c r="W15" s="151">
        <v>13</v>
      </c>
      <c r="X15" s="156">
        <v>6</v>
      </c>
      <c r="Y15" s="206" t="s">
        <v>119</v>
      </c>
    </row>
    <row r="16" spans="1:25" s="6" customFormat="1" ht="23.25" customHeight="1">
      <c r="A16" s="89" t="s">
        <v>120</v>
      </c>
      <c r="B16" s="150">
        <v>300</v>
      </c>
      <c r="C16" s="151">
        <v>296</v>
      </c>
      <c r="D16" s="151">
        <v>4</v>
      </c>
      <c r="E16" s="151">
        <v>3244</v>
      </c>
      <c r="F16" s="151">
        <v>2443</v>
      </c>
      <c r="G16" s="151">
        <v>186</v>
      </c>
      <c r="H16" s="151">
        <v>615</v>
      </c>
      <c r="I16" s="151">
        <v>65524</v>
      </c>
      <c r="J16" s="151">
        <v>33370</v>
      </c>
      <c r="K16" s="151">
        <v>32154</v>
      </c>
      <c r="L16" s="151">
        <v>10424</v>
      </c>
      <c r="M16" s="151">
        <v>10597</v>
      </c>
      <c r="N16" s="151">
        <v>10742</v>
      </c>
      <c r="O16" s="151">
        <v>11316</v>
      </c>
      <c r="P16" s="151">
        <v>11170</v>
      </c>
      <c r="Q16" s="151">
        <v>11275</v>
      </c>
      <c r="R16" s="24">
        <f>S16+V16</f>
        <v>5448</v>
      </c>
      <c r="S16" s="151">
        <v>5016</v>
      </c>
      <c r="T16" s="151">
        <v>1780</v>
      </c>
      <c r="U16" s="151">
        <v>3236</v>
      </c>
      <c r="V16" s="151">
        <v>432</v>
      </c>
      <c r="W16" s="151">
        <v>592</v>
      </c>
      <c r="X16" s="151">
        <v>306</v>
      </c>
      <c r="Y16" s="206" t="s">
        <v>120</v>
      </c>
    </row>
    <row r="17" spans="1:25" s="6" customFormat="1" ht="23.25" customHeight="1">
      <c r="A17" s="89" t="s">
        <v>121</v>
      </c>
      <c r="B17" s="150">
        <v>1</v>
      </c>
      <c r="C17" s="151">
        <v>1</v>
      </c>
      <c r="D17" s="156">
        <v>0</v>
      </c>
      <c r="E17" s="156">
        <v>0</v>
      </c>
      <c r="F17" s="156">
        <v>0</v>
      </c>
      <c r="G17" s="156">
        <v>0</v>
      </c>
      <c r="H17" s="156">
        <v>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56">
        <v>0</v>
      </c>
      <c r="R17" s="156">
        <v>0</v>
      </c>
      <c r="S17" s="156">
        <v>0</v>
      </c>
      <c r="T17" s="156">
        <v>0</v>
      </c>
      <c r="U17" s="156">
        <v>0</v>
      </c>
      <c r="V17" s="156">
        <v>0</v>
      </c>
      <c r="W17" s="156">
        <v>0</v>
      </c>
      <c r="X17" s="156">
        <v>0</v>
      </c>
      <c r="Y17" s="206" t="s">
        <v>121</v>
      </c>
    </row>
    <row r="18" spans="1:25" s="6" customFormat="1" ht="23.25" customHeight="1">
      <c r="A18" s="89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 t="s">
        <v>43</v>
      </c>
      <c r="U18" s="155"/>
      <c r="V18" s="155"/>
      <c r="W18" s="155"/>
      <c r="X18" s="155"/>
      <c r="Y18" s="149"/>
    </row>
    <row r="19" spans="1:25" s="6" customFormat="1" ht="23.25" customHeight="1">
      <c r="A19" s="27" t="s">
        <v>415</v>
      </c>
      <c r="B19" s="158">
        <f t="shared" ref="B19:X19" si="0">SUM(B21:B33)</f>
        <v>281</v>
      </c>
      <c r="C19" s="158">
        <f t="shared" si="0"/>
        <v>277</v>
      </c>
      <c r="D19" s="158">
        <f t="shared" si="0"/>
        <v>4</v>
      </c>
      <c r="E19" s="158">
        <f t="shared" si="0"/>
        <v>3113</v>
      </c>
      <c r="F19" s="158">
        <f t="shared" si="0"/>
        <v>2367</v>
      </c>
      <c r="G19" s="158">
        <f t="shared" si="0"/>
        <v>165</v>
      </c>
      <c r="H19" s="158">
        <f t="shared" si="0"/>
        <v>581</v>
      </c>
      <c r="I19" s="158">
        <f t="shared" si="0"/>
        <v>64084</v>
      </c>
      <c r="J19" s="158">
        <f t="shared" si="0"/>
        <v>32636</v>
      </c>
      <c r="K19" s="158">
        <f t="shared" si="0"/>
        <v>31448</v>
      </c>
      <c r="L19" s="158">
        <f t="shared" si="0"/>
        <v>10223</v>
      </c>
      <c r="M19" s="158">
        <f t="shared" si="0"/>
        <v>10388</v>
      </c>
      <c r="N19" s="158">
        <f t="shared" si="0"/>
        <v>10505</v>
      </c>
      <c r="O19" s="158">
        <f t="shared" si="0"/>
        <v>11066</v>
      </c>
      <c r="P19" s="158">
        <f t="shared" si="0"/>
        <v>10883</v>
      </c>
      <c r="Q19" s="158">
        <f t="shared" si="0"/>
        <v>11019</v>
      </c>
      <c r="R19" s="158">
        <f t="shared" si="0"/>
        <v>5227</v>
      </c>
      <c r="S19" s="158">
        <f t="shared" si="0"/>
        <v>4802</v>
      </c>
      <c r="T19" s="158">
        <f t="shared" si="0"/>
        <v>1697</v>
      </c>
      <c r="U19" s="158">
        <f t="shared" si="0"/>
        <v>3105</v>
      </c>
      <c r="V19" s="158">
        <f t="shared" si="0"/>
        <v>425</v>
      </c>
      <c r="W19" s="158">
        <f t="shared" si="0"/>
        <v>584</v>
      </c>
      <c r="X19" s="158">
        <f t="shared" si="0"/>
        <v>295</v>
      </c>
      <c r="Y19" s="154" t="s">
        <v>122</v>
      </c>
    </row>
    <row r="20" spans="1:25" s="6" customFormat="1" ht="23.25" customHeight="1">
      <c r="A20" s="26"/>
      <c r="B20" s="150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49"/>
    </row>
    <row r="21" spans="1:25" s="6" customFormat="1" ht="23.25" customHeight="1">
      <c r="A21" s="89" t="s">
        <v>407</v>
      </c>
      <c r="B21" s="150">
        <v>44</v>
      </c>
      <c r="C21" s="151">
        <v>44</v>
      </c>
      <c r="D21" s="156">
        <v>0</v>
      </c>
      <c r="E21" s="151">
        <v>585</v>
      </c>
      <c r="F21" s="151">
        <v>452</v>
      </c>
      <c r="G21" s="151">
        <v>20</v>
      </c>
      <c r="H21" s="151">
        <v>113</v>
      </c>
      <c r="I21" s="151">
        <v>12069</v>
      </c>
      <c r="J21" s="151">
        <v>6107</v>
      </c>
      <c r="K21" s="151">
        <v>5962</v>
      </c>
      <c r="L21" s="151">
        <v>1891</v>
      </c>
      <c r="M21" s="151">
        <v>1993</v>
      </c>
      <c r="N21" s="151">
        <v>1936</v>
      </c>
      <c r="O21" s="151">
        <v>2095</v>
      </c>
      <c r="P21" s="151">
        <v>2013</v>
      </c>
      <c r="Q21" s="151">
        <v>2141</v>
      </c>
      <c r="R21" s="151">
        <f>S21+V21</f>
        <v>945</v>
      </c>
      <c r="S21" s="151">
        <v>884</v>
      </c>
      <c r="T21" s="151">
        <v>342</v>
      </c>
      <c r="U21" s="151">
        <v>542</v>
      </c>
      <c r="V21" s="151">
        <v>61</v>
      </c>
      <c r="W21" s="151">
        <v>148</v>
      </c>
      <c r="X21" s="151">
        <v>49</v>
      </c>
      <c r="Y21" s="206" t="s">
        <v>416</v>
      </c>
    </row>
    <row r="22" spans="1:25" s="6" customFormat="1" ht="23.25" customHeight="1">
      <c r="A22" s="89" t="s">
        <v>417</v>
      </c>
      <c r="B22" s="150">
        <v>24</v>
      </c>
      <c r="C22" s="151">
        <v>24</v>
      </c>
      <c r="D22" s="156">
        <v>0</v>
      </c>
      <c r="E22" s="151">
        <v>354</v>
      </c>
      <c r="F22" s="151">
        <v>278</v>
      </c>
      <c r="G22" s="151">
        <v>13</v>
      </c>
      <c r="H22" s="151">
        <v>63</v>
      </c>
      <c r="I22" s="151">
        <v>7937</v>
      </c>
      <c r="J22" s="151">
        <v>4031</v>
      </c>
      <c r="K22" s="151">
        <v>3906</v>
      </c>
      <c r="L22" s="151">
        <v>1295</v>
      </c>
      <c r="M22" s="151">
        <v>1280</v>
      </c>
      <c r="N22" s="151">
        <v>1346</v>
      </c>
      <c r="O22" s="151">
        <v>1373</v>
      </c>
      <c r="P22" s="151">
        <v>1365</v>
      </c>
      <c r="Q22" s="151">
        <v>1278</v>
      </c>
      <c r="R22" s="151">
        <f t="shared" ref="R22:R33" si="1">S22+V22</f>
        <v>562</v>
      </c>
      <c r="S22" s="151">
        <v>528</v>
      </c>
      <c r="T22" s="151">
        <v>167</v>
      </c>
      <c r="U22" s="151">
        <v>361</v>
      </c>
      <c r="V22" s="151">
        <v>34</v>
      </c>
      <c r="W22" s="151">
        <v>73</v>
      </c>
      <c r="X22" s="151">
        <v>29</v>
      </c>
      <c r="Y22" s="206" t="s">
        <v>418</v>
      </c>
    </row>
    <row r="23" spans="1:25" s="6" customFormat="1" ht="23.25" customHeight="1">
      <c r="A23" s="89" t="s">
        <v>419</v>
      </c>
      <c r="B23" s="150">
        <v>34</v>
      </c>
      <c r="C23" s="151">
        <v>34</v>
      </c>
      <c r="D23" s="156">
        <v>0</v>
      </c>
      <c r="E23" s="151">
        <v>477</v>
      </c>
      <c r="F23" s="151">
        <v>374</v>
      </c>
      <c r="G23" s="151">
        <v>12</v>
      </c>
      <c r="H23" s="151">
        <v>91</v>
      </c>
      <c r="I23" s="151">
        <v>10419</v>
      </c>
      <c r="J23" s="151">
        <v>5307</v>
      </c>
      <c r="K23" s="151">
        <v>5112</v>
      </c>
      <c r="L23" s="151">
        <v>1693</v>
      </c>
      <c r="M23" s="151">
        <v>1650</v>
      </c>
      <c r="N23" s="151">
        <v>1731</v>
      </c>
      <c r="O23" s="151">
        <v>1822</v>
      </c>
      <c r="P23" s="151">
        <v>1729</v>
      </c>
      <c r="Q23" s="151">
        <v>1794</v>
      </c>
      <c r="R23" s="151">
        <f t="shared" si="1"/>
        <v>814</v>
      </c>
      <c r="S23" s="151">
        <v>733</v>
      </c>
      <c r="T23" s="151">
        <v>264</v>
      </c>
      <c r="U23" s="151">
        <v>469</v>
      </c>
      <c r="V23" s="151">
        <v>81</v>
      </c>
      <c r="W23" s="151">
        <v>88</v>
      </c>
      <c r="X23" s="151">
        <v>41</v>
      </c>
      <c r="Y23" s="206" t="s">
        <v>419</v>
      </c>
    </row>
    <row r="24" spans="1:25" s="6" customFormat="1" ht="23.25" customHeight="1">
      <c r="A24" s="89" t="s">
        <v>123</v>
      </c>
      <c r="B24" s="150">
        <v>21</v>
      </c>
      <c r="C24" s="151">
        <v>21</v>
      </c>
      <c r="D24" s="156">
        <v>0</v>
      </c>
      <c r="E24" s="151">
        <v>117</v>
      </c>
      <c r="F24" s="151">
        <v>64</v>
      </c>
      <c r="G24" s="151">
        <v>30</v>
      </c>
      <c r="H24" s="151">
        <v>23</v>
      </c>
      <c r="I24" s="151">
        <v>1773</v>
      </c>
      <c r="J24" s="151">
        <v>891</v>
      </c>
      <c r="K24" s="151">
        <v>882</v>
      </c>
      <c r="L24" s="151">
        <v>264</v>
      </c>
      <c r="M24" s="151">
        <v>287</v>
      </c>
      <c r="N24" s="151">
        <v>284</v>
      </c>
      <c r="O24" s="151">
        <v>288</v>
      </c>
      <c r="P24" s="151">
        <v>334</v>
      </c>
      <c r="Q24" s="151">
        <v>316</v>
      </c>
      <c r="R24" s="151">
        <f t="shared" si="1"/>
        <v>223</v>
      </c>
      <c r="S24" s="151">
        <v>190</v>
      </c>
      <c r="T24" s="151">
        <v>71</v>
      </c>
      <c r="U24" s="151">
        <v>119</v>
      </c>
      <c r="V24" s="151">
        <v>33</v>
      </c>
      <c r="W24" s="151">
        <v>42</v>
      </c>
      <c r="X24" s="151">
        <v>20</v>
      </c>
      <c r="Y24" s="206" t="s">
        <v>420</v>
      </c>
    </row>
    <row r="25" spans="1:25" s="6" customFormat="1" ht="23.25" customHeight="1">
      <c r="A25" s="89" t="s">
        <v>408</v>
      </c>
      <c r="B25" s="150">
        <v>17</v>
      </c>
      <c r="C25" s="151">
        <v>17</v>
      </c>
      <c r="D25" s="156">
        <v>0</v>
      </c>
      <c r="E25" s="151">
        <v>265</v>
      </c>
      <c r="F25" s="151">
        <v>212</v>
      </c>
      <c r="G25" s="151">
        <v>3</v>
      </c>
      <c r="H25" s="151">
        <v>50</v>
      </c>
      <c r="I25" s="151">
        <v>6155</v>
      </c>
      <c r="J25" s="151">
        <v>3163</v>
      </c>
      <c r="K25" s="151">
        <v>2992</v>
      </c>
      <c r="L25" s="151">
        <v>1088</v>
      </c>
      <c r="M25" s="151">
        <v>1022</v>
      </c>
      <c r="N25" s="151">
        <v>961</v>
      </c>
      <c r="O25" s="151">
        <v>1058</v>
      </c>
      <c r="P25" s="151">
        <v>1037</v>
      </c>
      <c r="Q25" s="151">
        <v>989</v>
      </c>
      <c r="R25" s="151">
        <f t="shared" si="1"/>
        <v>445</v>
      </c>
      <c r="S25" s="151">
        <v>405</v>
      </c>
      <c r="T25" s="151">
        <v>143</v>
      </c>
      <c r="U25" s="151">
        <v>262</v>
      </c>
      <c r="V25" s="151">
        <v>40</v>
      </c>
      <c r="W25" s="151">
        <v>31</v>
      </c>
      <c r="X25" s="151">
        <v>16</v>
      </c>
      <c r="Y25" s="206" t="s">
        <v>408</v>
      </c>
    </row>
    <row r="26" spans="1:25" s="6" customFormat="1" ht="23.25" customHeight="1">
      <c r="A26" s="89" t="s">
        <v>421</v>
      </c>
      <c r="B26" s="150">
        <v>8</v>
      </c>
      <c r="C26" s="151">
        <v>8</v>
      </c>
      <c r="D26" s="156">
        <v>0</v>
      </c>
      <c r="E26" s="151">
        <v>133</v>
      </c>
      <c r="F26" s="151">
        <v>107</v>
      </c>
      <c r="G26" s="151">
        <v>2</v>
      </c>
      <c r="H26" s="151">
        <v>24</v>
      </c>
      <c r="I26" s="151">
        <v>3168</v>
      </c>
      <c r="J26" s="151">
        <v>1601</v>
      </c>
      <c r="K26" s="151">
        <v>1567</v>
      </c>
      <c r="L26" s="151">
        <v>485</v>
      </c>
      <c r="M26" s="151">
        <v>531</v>
      </c>
      <c r="N26" s="151">
        <v>511</v>
      </c>
      <c r="O26" s="151">
        <v>578</v>
      </c>
      <c r="P26" s="151">
        <v>526</v>
      </c>
      <c r="Q26" s="151">
        <v>537</v>
      </c>
      <c r="R26" s="151">
        <f t="shared" si="1"/>
        <v>213</v>
      </c>
      <c r="S26" s="151">
        <v>202</v>
      </c>
      <c r="T26" s="151">
        <v>65</v>
      </c>
      <c r="U26" s="151">
        <v>137</v>
      </c>
      <c r="V26" s="151">
        <v>11</v>
      </c>
      <c r="W26" s="151">
        <v>11</v>
      </c>
      <c r="X26" s="151">
        <v>10</v>
      </c>
      <c r="Y26" s="206" t="s">
        <v>124</v>
      </c>
    </row>
    <row r="27" spans="1:25" s="6" customFormat="1" ht="23.25" customHeight="1">
      <c r="A27" s="89" t="s">
        <v>422</v>
      </c>
      <c r="B27" s="150">
        <v>39</v>
      </c>
      <c r="C27" s="151">
        <v>38</v>
      </c>
      <c r="D27" s="151">
        <v>1</v>
      </c>
      <c r="E27" s="151">
        <v>319</v>
      </c>
      <c r="F27" s="151">
        <v>231</v>
      </c>
      <c r="G27" s="151">
        <v>34</v>
      </c>
      <c r="H27" s="151">
        <v>54</v>
      </c>
      <c r="I27" s="151">
        <v>6339</v>
      </c>
      <c r="J27" s="151">
        <v>3187</v>
      </c>
      <c r="K27" s="151">
        <v>3152</v>
      </c>
      <c r="L27" s="151">
        <v>986</v>
      </c>
      <c r="M27" s="151">
        <v>1013</v>
      </c>
      <c r="N27" s="151">
        <v>1076</v>
      </c>
      <c r="O27" s="151">
        <v>1109</v>
      </c>
      <c r="P27" s="151">
        <v>1030</v>
      </c>
      <c r="Q27" s="151">
        <v>1125</v>
      </c>
      <c r="R27" s="151">
        <f t="shared" si="1"/>
        <v>557</v>
      </c>
      <c r="S27" s="151">
        <v>512</v>
      </c>
      <c r="T27" s="151">
        <v>166</v>
      </c>
      <c r="U27" s="151">
        <v>346</v>
      </c>
      <c r="V27" s="151">
        <v>45</v>
      </c>
      <c r="W27" s="151">
        <v>61</v>
      </c>
      <c r="X27" s="151">
        <v>32</v>
      </c>
      <c r="Y27" s="206" t="s">
        <v>422</v>
      </c>
    </row>
    <row r="28" spans="1:25" s="6" customFormat="1" ht="23.25" customHeight="1">
      <c r="A28" s="89" t="s">
        <v>125</v>
      </c>
      <c r="B28" s="150">
        <v>12</v>
      </c>
      <c r="C28" s="151">
        <v>12</v>
      </c>
      <c r="D28" s="156">
        <v>0</v>
      </c>
      <c r="E28" s="151">
        <v>127</v>
      </c>
      <c r="F28" s="151">
        <v>101</v>
      </c>
      <c r="G28" s="151">
        <v>6</v>
      </c>
      <c r="H28" s="151">
        <v>20</v>
      </c>
      <c r="I28" s="151">
        <v>2545</v>
      </c>
      <c r="J28" s="151">
        <v>1275</v>
      </c>
      <c r="K28" s="151">
        <v>1270</v>
      </c>
      <c r="L28" s="151">
        <v>403</v>
      </c>
      <c r="M28" s="151">
        <v>422</v>
      </c>
      <c r="N28" s="151">
        <v>392</v>
      </c>
      <c r="O28" s="151">
        <v>415</v>
      </c>
      <c r="P28" s="151">
        <v>444</v>
      </c>
      <c r="Q28" s="151">
        <v>469</v>
      </c>
      <c r="R28" s="151">
        <f t="shared" si="1"/>
        <v>223</v>
      </c>
      <c r="S28" s="151">
        <v>203</v>
      </c>
      <c r="T28" s="151">
        <v>76</v>
      </c>
      <c r="U28" s="151">
        <v>127</v>
      </c>
      <c r="V28" s="151">
        <v>20</v>
      </c>
      <c r="W28" s="151">
        <v>25</v>
      </c>
      <c r="X28" s="151">
        <v>16</v>
      </c>
      <c r="Y28" s="206" t="s">
        <v>125</v>
      </c>
    </row>
    <row r="29" spans="1:25" s="6" customFormat="1" ht="23.25" customHeight="1">
      <c r="A29" s="89" t="s">
        <v>126</v>
      </c>
      <c r="B29" s="150">
        <v>11</v>
      </c>
      <c r="C29" s="151">
        <v>11</v>
      </c>
      <c r="D29" s="156">
        <v>0</v>
      </c>
      <c r="E29" s="151">
        <v>89</v>
      </c>
      <c r="F29" s="151">
        <v>59</v>
      </c>
      <c r="G29" s="151">
        <v>11</v>
      </c>
      <c r="H29" s="151">
        <v>19</v>
      </c>
      <c r="I29" s="151">
        <v>1345</v>
      </c>
      <c r="J29" s="151">
        <v>678</v>
      </c>
      <c r="K29" s="151">
        <v>667</v>
      </c>
      <c r="L29" s="151">
        <v>213</v>
      </c>
      <c r="M29" s="151">
        <v>210</v>
      </c>
      <c r="N29" s="151">
        <v>208</v>
      </c>
      <c r="O29" s="151">
        <v>225</v>
      </c>
      <c r="P29" s="151">
        <v>231</v>
      </c>
      <c r="Q29" s="151">
        <v>258</v>
      </c>
      <c r="R29" s="151">
        <f t="shared" si="1"/>
        <v>162</v>
      </c>
      <c r="S29" s="151">
        <v>144</v>
      </c>
      <c r="T29" s="151">
        <v>44</v>
      </c>
      <c r="U29" s="151">
        <v>100</v>
      </c>
      <c r="V29" s="151">
        <v>18</v>
      </c>
      <c r="W29" s="151">
        <v>14</v>
      </c>
      <c r="X29" s="151">
        <v>13</v>
      </c>
      <c r="Y29" s="206" t="s">
        <v>126</v>
      </c>
    </row>
    <row r="30" spans="1:25" s="6" customFormat="1" ht="23.25" customHeight="1">
      <c r="A30" s="89" t="s">
        <v>127</v>
      </c>
      <c r="B30" s="150">
        <v>12</v>
      </c>
      <c r="C30" s="151">
        <v>12</v>
      </c>
      <c r="D30" s="156">
        <v>0</v>
      </c>
      <c r="E30" s="151">
        <v>89</v>
      </c>
      <c r="F30" s="151">
        <v>70</v>
      </c>
      <c r="G30" s="151">
        <v>4</v>
      </c>
      <c r="H30" s="151">
        <v>15</v>
      </c>
      <c r="I30" s="151">
        <v>1403</v>
      </c>
      <c r="J30" s="151">
        <v>721</v>
      </c>
      <c r="K30" s="151">
        <v>682</v>
      </c>
      <c r="L30" s="151">
        <v>204</v>
      </c>
      <c r="M30" s="151">
        <v>230</v>
      </c>
      <c r="N30" s="151">
        <v>229</v>
      </c>
      <c r="O30" s="151">
        <v>240</v>
      </c>
      <c r="P30" s="151">
        <v>263</v>
      </c>
      <c r="Q30" s="151">
        <v>237</v>
      </c>
      <c r="R30" s="151">
        <f t="shared" si="1"/>
        <v>158</v>
      </c>
      <c r="S30" s="151">
        <v>146</v>
      </c>
      <c r="T30" s="151">
        <v>54</v>
      </c>
      <c r="U30" s="151">
        <v>92</v>
      </c>
      <c r="V30" s="151">
        <v>12</v>
      </c>
      <c r="W30" s="151">
        <v>13</v>
      </c>
      <c r="X30" s="151">
        <v>11</v>
      </c>
      <c r="Y30" s="206" t="s">
        <v>127</v>
      </c>
    </row>
    <row r="31" spans="1:25" s="6" customFormat="1" ht="23.25" customHeight="1">
      <c r="A31" s="89" t="s">
        <v>128</v>
      </c>
      <c r="B31" s="150">
        <v>12</v>
      </c>
      <c r="C31" s="151">
        <v>12</v>
      </c>
      <c r="D31" s="160">
        <v>0</v>
      </c>
      <c r="E31" s="151">
        <v>75</v>
      </c>
      <c r="F31" s="151">
        <v>47</v>
      </c>
      <c r="G31" s="151">
        <v>15</v>
      </c>
      <c r="H31" s="151">
        <v>13</v>
      </c>
      <c r="I31" s="151">
        <v>887</v>
      </c>
      <c r="J31" s="151">
        <v>456</v>
      </c>
      <c r="K31" s="151">
        <v>431</v>
      </c>
      <c r="L31" s="151">
        <v>117</v>
      </c>
      <c r="M31" s="151">
        <v>130</v>
      </c>
      <c r="N31" s="151">
        <v>168</v>
      </c>
      <c r="O31" s="151">
        <v>140</v>
      </c>
      <c r="P31" s="151">
        <v>163</v>
      </c>
      <c r="Q31" s="151">
        <v>169</v>
      </c>
      <c r="R31" s="151">
        <f t="shared" si="1"/>
        <v>145</v>
      </c>
      <c r="S31" s="151">
        <v>135</v>
      </c>
      <c r="T31" s="151">
        <v>56</v>
      </c>
      <c r="U31" s="151">
        <v>79</v>
      </c>
      <c r="V31" s="151">
        <v>10</v>
      </c>
      <c r="W31" s="151">
        <v>14</v>
      </c>
      <c r="X31" s="151">
        <v>14</v>
      </c>
      <c r="Y31" s="206" t="s">
        <v>128</v>
      </c>
    </row>
    <row r="32" spans="1:25" s="6" customFormat="1" ht="23.25" customHeight="1">
      <c r="A32" s="89" t="s">
        <v>129</v>
      </c>
      <c r="B32" s="150">
        <v>34</v>
      </c>
      <c r="C32" s="151">
        <v>32</v>
      </c>
      <c r="D32" s="161">
        <v>2</v>
      </c>
      <c r="E32" s="151">
        <v>330</v>
      </c>
      <c r="F32" s="151">
        <v>252</v>
      </c>
      <c r="G32" s="151">
        <v>13</v>
      </c>
      <c r="H32" s="151">
        <v>65</v>
      </c>
      <c r="I32" s="151">
        <v>6904</v>
      </c>
      <c r="J32" s="151">
        <v>3579</v>
      </c>
      <c r="K32" s="151">
        <v>3325</v>
      </c>
      <c r="L32" s="151">
        <v>1072</v>
      </c>
      <c r="M32" s="151">
        <v>1115</v>
      </c>
      <c r="N32" s="151">
        <v>1117</v>
      </c>
      <c r="O32" s="151">
        <v>1185</v>
      </c>
      <c r="P32" s="151">
        <v>1215</v>
      </c>
      <c r="Q32" s="151">
        <v>1200</v>
      </c>
      <c r="R32" s="151">
        <f t="shared" si="1"/>
        <v>535</v>
      </c>
      <c r="S32" s="151">
        <v>493</v>
      </c>
      <c r="T32" s="151">
        <v>178</v>
      </c>
      <c r="U32" s="151">
        <v>315</v>
      </c>
      <c r="V32" s="151">
        <v>42</v>
      </c>
      <c r="W32" s="151">
        <v>33</v>
      </c>
      <c r="X32" s="151">
        <v>29</v>
      </c>
      <c r="Y32" s="206" t="s">
        <v>129</v>
      </c>
    </row>
    <row r="33" spans="1:25" s="6" customFormat="1" ht="23.25" customHeight="1">
      <c r="A33" s="89" t="s">
        <v>74</v>
      </c>
      <c r="B33" s="150">
        <v>13</v>
      </c>
      <c r="C33" s="151">
        <v>12</v>
      </c>
      <c r="D33" s="151">
        <v>1</v>
      </c>
      <c r="E33" s="151">
        <v>153</v>
      </c>
      <c r="F33" s="151">
        <v>120</v>
      </c>
      <c r="G33" s="156">
        <v>2</v>
      </c>
      <c r="H33" s="151">
        <v>31</v>
      </c>
      <c r="I33" s="151">
        <v>3140</v>
      </c>
      <c r="J33" s="151">
        <v>1640</v>
      </c>
      <c r="K33" s="151">
        <v>1500</v>
      </c>
      <c r="L33" s="151">
        <v>512</v>
      </c>
      <c r="M33" s="151">
        <v>505</v>
      </c>
      <c r="N33" s="151">
        <v>546</v>
      </c>
      <c r="O33" s="151">
        <v>538</v>
      </c>
      <c r="P33" s="151">
        <v>533</v>
      </c>
      <c r="Q33" s="151">
        <v>506</v>
      </c>
      <c r="R33" s="151">
        <f t="shared" si="1"/>
        <v>245</v>
      </c>
      <c r="S33" s="151">
        <v>227</v>
      </c>
      <c r="T33" s="151">
        <v>71</v>
      </c>
      <c r="U33" s="151">
        <v>156</v>
      </c>
      <c r="V33" s="151">
        <v>18</v>
      </c>
      <c r="W33" s="151">
        <v>31</v>
      </c>
      <c r="X33" s="151">
        <v>15</v>
      </c>
      <c r="Y33" s="206" t="s">
        <v>74</v>
      </c>
    </row>
    <row r="34" spans="1:25" s="6" customFormat="1" ht="23.25" customHeight="1">
      <c r="A34" s="26"/>
      <c r="B34" s="150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49"/>
    </row>
    <row r="35" spans="1:25" s="6" customFormat="1" ht="23.25" customHeight="1">
      <c r="A35" s="27" t="s">
        <v>423</v>
      </c>
      <c r="B35" s="157">
        <f>SUM(B37:B42)</f>
        <v>22</v>
      </c>
      <c r="C35" s="159">
        <f>SUM(C37:C42)</f>
        <v>22</v>
      </c>
      <c r="D35" s="160">
        <v>0</v>
      </c>
      <c r="E35" s="159">
        <f>SUM(E37:E42)</f>
        <v>155</v>
      </c>
      <c r="F35" s="159">
        <f>SUM(F37:F42)</f>
        <v>100</v>
      </c>
      <c r="G35" s="159">
        <f>SUM(G37:G42)</f>
        <v>21</v>
      </c>
      <c r="H35" s="159">
        <f>SUM(H37:H42)</f>
        <v>34</v>
      </c>
      <c r="I35" s="159">
        <f t="shared" ref="I35:X35" si="2">SUM(I37:I42)</f>
        <v>2205</v>
      </c>
      <c r="J35" s="159">
        <f t="shared" si="2"/>
        <v>1104</v>
      </c>
      <c r="K35" s="159">
        <f t="shared" si="2"/>
        <v>1101</v>
      </c>
      <c r="L35" s="159">
        <f t="shared" si="2"/>
        <v>341</v>
      </c>
      <c r="M35" s="159">
        <f t="shared" si="2"/>
        <v>339</v>
      </c>
      <c r="N35" s="159">
        <f t="shared" si="2"/>
        <v>361</v>
      </c>
      <c r="O35" s="159">
        <f t="shared" si="2"/>
        <v>376</v>
      </c>
      <c r="P35" s="159">
        <f t="shared" si="2"/>
        <v>401</v>
      </c>
      <c r="Q35" s="159">
        <f t="shared" si="2"/>
        <v>387</v>
      </c>
      <c r="R35" s="159">
        <f t="shared" si="2"/>
        <v>279</v>
      </c>
      <c r="S35" s="159">
        <f t="shared" si="2"/>
        <v>253</v>
      </c>
      <c r="T35" s="159">
        <f t="shared" si="2"/>
        <v>110</v>
      </c>
      <c r="U35" s="159">
        <f t="shared" si="2"/>
        <v>143</v>
      </c>
      <c r="V35" s="159">
        <f t="shared" si="2"/>
        <v>26</v>
      </c>
      <c r="W35" s="159">
        <f t="shared" si="2"/>
        <v>21</v>
      </c>
      <c r="X35" s="159">
        <f t="shared" si="2"/>
        <v>17</v>
      </c>
      <c r="Y35" s="154" t="s">
        <v>424</v>
      </c>
    </row>
    <row r="36" spans="1:25" s="6" customFormat="1" ht="23.25" customHeight="1">
      <c r="A36" s="26"/>
      <c r="B36" s="150"/>
      <c r="C36" s="151"/>
      <c r="D36" s="156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49"/>
    </row>
    <row r="37" spans="1:25" s="6" customFormat="1" ht="23.25" customHeight="1">
      <c r="A37" s="89" t="s">
        <v>130</v>
      </c>
      <c r="B37" s="150">
        <v>11</v>
      </c>
      <c r="C37" s="151">
        <v>11</v>
      </c>
      <c r="D37" s="160">
        <v>0</v>
      </c>
      <c r="E37" s="151">
        <v>53</v>
      </c>
      <c r="F37" s="151">
        <v>24</v>
      </c>
      <c r="G37" s="151">
        <v>16</v>
      </c>
      <c r="H37" s="151">
        <v>13</v>
      </c>
      <c r="I37" s="151">
        <v>428</v>
      </c>
      <c r="J37" s="151">
        <v>234</v>
      </c>
      <c r="K37" s="151">
        <v>194</v>
      </c>
      <c r="L37" s="151">
        <v>63</v>
      </c>
      <c r="M37" s="151">
        <v>72</v>
      </c>
      <c r="N37" s="151">
        <v>63</v>
      </c>
      <c r="O37" s="151">
        <v>76</v>
      </c>
      <c r="P37" s="151">
        <v>81</v>
      </c>
      <c r="Q37" s="151">
        <v>73</v>
      </c>
      <c r="R37" s="151">
        <f t="shared" ref="R37:R42" si="3">S37+V37</f>
        <v>99</v>
      </c>
      <c r="S37" s="151">
        <v>92</v>
      </c>
      <c r="T37" s="151">
        <v>44</v>
      </c>
      <c r="U37" s="151">
        <v>48</v>
      </c>
      <c r="V37" s="151">
        <v>7</v>
      </c>
      <c r="W37" s="151">
        <v>8</v>
      </c>
      <c r="X37" s="151">
        <v>8</v>
      </c>
      <c r="Y37" s="206" t="s">
        <v>130</v>
      </c>
    </row>
    <row r="38" spans="1:25" s="6" customFormat="1" ht="23.25" customHeight="1">
      <c r="A38" s="89" t="s">
        <v>131</v>
      </c>
      <c r="B38" s="150">
        <v>1</v>
      </c>
      <c r="C38" s="151">
        <v>1</v>
      </c>
      <c r="D38" s="156">
        <v>0</v>
      </c>
      <c r="E38" s="151">
        <v>19</v>
      </c>
      <c r="F38" s="151">
        <v>16</v>
      </c>
      <c r="G38" s="156">
        <v>0</v>
      </c>
      <c r="H38" s="151">
        <v>3</v>
      </c>
      <c r="I38" s="151">
        <v>427</v>
      </c>
      <c r="J38" s="151">
        <v>193</v>
      </c>
      <c r="K38" s="151">
        <v>234</v>
      </c>
      <c r="L38" s="151">
        <v>77</v>
      </c>
      <c r="M38" s="151">
        <v>73</v>
      </c>
      <c r="N38" s="151">
        <v>75</v>
      </c>
      <c r="O38" s="151">
        <v>61</v>
      </c>
      <c r="P38" s="151">
        <v>74</v>
      </c>
      <c r="Q38" s="151">
        <v>67</v>
      </c>
      <c r="R38" s="151">
        <f t="shared" si="3"/>
        <v>34</v>
      </c>
      <c r="S38" s="151">
        <v>27</v>
      </c>
      <c r="T38" s="151">
        <v>10</v>
      </c>
      <c r="U38" s="151">
        <v>17</v>
      </c>
      <c r="V38" s="151">
        <v>7</v>
      </c>
      <c r="W38" s="151">
        <v>1</v>
      </c>
      <c r="X38" s="151">
        <v>1</v>
      </c>
      <c r="Y38" s="206" t="s">
        <v>131</v>
      </c>
    </row>
    <row r="39" spans="1:25" s="6" customFormat="1" ht="23.25" customHeight="1">
      <c r="A39" s="89" t="s">
        <v>132</v>
      </c>
      <c r="B39" s="150">
        <v>2</v>
      </c>
      <c r="C39" s="151">
        <v>2</v>
      </c>
      <c r="D39" s="156">
        <v>0</v>
      </c>
      <c r="E39" s="151">
        <v>7</v>
      </c>
      <c r="F39" s="151">
        <v>6</v>
      </c>
      <c r="G39" s="156">
        <v>0</v>
      </c>
      <c r="H39" s="151">
        <v>1</v>
      </c>
      <c r="I39" s="151">
        <v>68</v>
      </c>
      <c r="J39" s="151">
        <v>28</v>
      </c>
      <c r="K39" s="151">
        <v>40</v>
      </c>
      <c r="L39" s="151">
        <v>9</v>
      </c>
      <c r="M39" s="151">
        <v>11</v>
      </c>
      <c r="N39" s="151">
        <v>9</v>
      </c>
      <c r="O39" s="151">
        <v>19</v>
      </c>
      <c r="P39" s="151">
        <v>11</v>
      </c>
      <c r="Q39" s="151">
        <v>9</v>
      </c>
      <c r="R39" s="151">
        <f t="shared" si="3"/>
        <v>14</v>
      </c>
      <c r="S39" s="151">
        <v>12</v>
      </c>
      <c r="T39" s="151">
        <v>5</v>
      </c>
      <c r="U39" s="151">
        <v>7</v>
      </c>
      <c r="V39" s="151">
        <v>2</v>
      </c>
      <c r="W39" s="151">
        <v>1</v>
      </c>
      <c r="X39" s="151">
        <v>1</v>
      </c>
      <c r="Y39" s="206" t="s">
        <v>132</v>
      </c>
    </row>
    <row r="40" spans="1:25" s="6" customFormat="1" ht="23.25" customHeight="1">
      <c r="A40" s="89" t="s">
        <v>133</v>
      </c>
      <c r="B40" s="150">
        <v>4</v>
      </c>
      <c r="C40" s="151">
        <v>4</v>
      </c>
      <c r="D40" s="156">
        <v>0</v>
      </c>
      <c r="E40" s="151">
        <v>40</v>
      </c>
      <c r="F40" s="151">
        <v>30</v>
      </c>
      <c r="G40" s="156">
        <v>1</v>
      </c>
      <c r="H40" s="151">
        <v>9</v>
      </c>
      <c r="I40" s="151">
        <v>693</v>
      </c>
      <c r="J40" s="151">
        <v>346</v>
      </c>
      <c r="K40" s="151">
        <v>347</v>
      </c>
      <c r="L40" s="151">
        <v>105</v>
      </c>
      <c r="M40" s="151">
        <v>102</v>
      </c>
      <c r="N40" s="151">
        <v>105</v>
      </c>
      <c r="O40" s="151">
        <v>114</v>
      </c>
      <c r="P40" s="151">
        <v>130</v>
      </c>
      <c r="Q40" s="151">
        <v>137</v>
      </c>
      <c r="R40" s="151">
        <f t="shared" si="3"/>
        <v>64</v>
      </c>
      <c r="S40" s="151">
        <v>61</v>
      </c>
      <c r="T40" s="151">
        <v>24</v>
      </c>
      <c r="U40" s="151">
        <v>37</v>
      </c>
      <c r="V40" s="151">
        <v>3</v>
      </c>
      <c r="W40" s="151">
        <v>4</v>
      </c>
      <c r="X40" s="151">
        <v>4</v>
      </c>
      <c r="Y40" s="206" t="s">
        <v>133</v>
      </c>
    </row>
    <row r="41" spans="1:25" s="6" customFormat="1" ht="23.25" customHeight="1">
      <c r="A41" s="89" t="s">
        <v>134</v>
      </c>
      <c r="B41" s="150">
        <v>2</v>
      </c>
      <c r="C41" s="151">
        <v>2</v>
      </c>
      <c r="D41" s="156">
        <v>0</v>
      </c>
      <c r="E41" s="151">
        <v>24</v>
      </c>
      <c r="F41" s="151">
        <v>17</v>
      </c>
      <c r="G41" s="156">
        <v>2</v>
      </c>
      <c r="H41" s="151">
        <v>5</v>
      </c>
      <c r="I41" s="151">
        <v>458</v>
      </c>
      <c r="J41" s="151">
        <v>233</v>
      </c>
      <c r="K41" s="151">
        <v>225</v>
      </c>
      <c r="L41" s="151">
        <v>67</v>
      </c>
      <c r="M41" s="151">
        <v>60</v>
      </c>
      <c r="N41" s="151">
        <v>90</v>
      </c>
      <c r="O41" s="151">
        <v>85</v>
      </c>
      <c r="P41" s="151">
        <v>84</v>
      </c>
      <c r="Q41" s="151">
        <v>72</v>
      </c>
      <c r="R41" s="151">
        <f t="shared" si="3"/>
        <v>44</v>
      </c>
      <c r="S41" s="151">
        <v>38</v>
      </c>
      <c r="T41" s="151">
        <v>16</v>
      </c>
      <c r="U41" s="151">
        <v>22</v>
      </c>
      <c r="V41" s="151">
        <v>6</v>
      </c>
      <c r="W41" s="151">
        <v>5</v>
      </c>
      <c r="X41" s="151">
        <v>2</v>
      </c>
      <c r="Y41" s="206" t="s">
        <v>134</v>
      </c>
    </row>
    <row r="42" spans="1:25" s="6" customFormat="1" ht="23.25" customHeight="1">
      <c r="A42" s="89" t="s">
        <v>135</v>
      </c>
      <c r="B42" s="150">
        <v>2</v>
      </c>
      <c r="C42" s="151">
        <v>2</v>
      </c>
      <c r="D42" s="156">
        <v>0</v>
      </c>
      <c r="E42" s="151">
        <v>12</v>
      </c>
      <c r="F42" s="151">
        <v>7</v>
      </c>
      <c r="G42" s="151">
        <v>2</v>
      </c>
      <c r="H42" s="156">
        <v>3</v>
      </c>
      <c r="I42" s="151">
        <v>131</v>
      </c>
      <c r="J42" s="151">
        <v>70</v>
      </c>
      <c r="K42" s="151">
        <v>61</v>
      </c>
      <c r="L42" s="151">
        <v>20</v>
      </c>
      <c r="M42" s="151">
        <v>21</v>
      </c>
      <c r="N42" s="151">
        <v>19</v>
      </c>
      <c r="O42" s="151">
        <v>21</v>
      </c>
      <c r="P42" s="151">
        <v>21</v>
      </c>
      <c r="Q42" s="151">
        <v>29</v>
      </c>
      <c r="R42" s="151">
        <f t="shared" si="3"/>
        <v>24</v>
      </c>
      <c r="S42" s="151">
        <v>23</v>
      </c>
      <c r="T42" s="151">
        <v>11</v>
      </c>
      <c r="U42" s="151">
        <v>12</v>
      </c>
      <c r="V42" s="156">
        <v>1</v>
      </c>
      <c r="W42" s="151">
        <v>2</v>
      </c>
      <c r="X42" s="151">
        <v>1</v>
      </c>
      <c r="Y42" s="206" t="s">
        <v>135</v>
      </c>
    </row>
    <row r="43" spans="1:25" s="6" customFormat="1" ht="23.25" customHeight="1">
      <c r="A43" s="162" t="s">
        <v>43</v>
      </c>
      <c r="B43" s="163" t="s">
        <v>136</v>
      </c>
      <c r="C43" s="163" t="s">
        <v>136</v>
      </c>
      <c r="D43" s="163" t="s">
        <v>136</v>
      </c>
      <c r="E43" s="163" t="s">
        <v>136</v>
      </c>
      <c r="F43" s="163" t="s">
        <v>136</v>
      </c>
      <c r="G43" s="163" t="s">
        <v>136</v>
      </c>
      <c r="H43" s="163" t="s">
        <v>136</v>
      </c>
      <c r="I43" s="164" t="s">
        <v>136</v>
      </c>
      <c r="J43" s="164" t="s">
        <v>136</v>
      </c>
      <c r="K43" s="164" t="s">
        <v>136</v>
      </c>
      <c r="L43" s="164" t="s">
        <v>136</v>
      </c>
      <c r="M43" s="164" t="s">
        <v>136</v>
      </c>
      <c r="N43" s="164" t="s">
        <v>136</v>
      </c>
      <c r="O43" s="164" t="s">
        <v>136</v>
      </c>
      <c r="P43" s="164" t="s">
        <v>136</v>
      </c>
      <c r="Q43" s="164" t="s">
        <v>136</v>
      </c>
      <c r="R43" s="163" t="s">
        <v>136</v>
      </c>
      <c r="S43" s="163"/>
      <c r="T43" s="163"/>
      <c r="U43" s="163"/>
      <c r="V43" s="163" t="s">
        <v>136</v>
      </c>
      <c r="W43" s="163" t="s">
        <v>136</v>
      </c>
      <c r="X43" s="163" t="s">
        <v>136</v>
      </c>
      <c r="Y43" s="165" t="s">
        <v>43</v>
      </c>
    </row>
    <row r="44" spans="1:25">
      <c r="B44" s="167"/>
      <c r="C44" s="167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</row>
  </sheetData>
  <mergeCells count="16">
    <mergeCell ref="V7:V8"/>
    <mergeCell ref="M7:M8"/>
    <mergeCell ref="N7:N8"/>
    <mergeCell ref="O7:O8"/>
    <mergeCell ref="P7:P8"/>
    <mergeCell ref="Q7:Q8"/>
    <mergeCell ref="R7:R8"/>
    <mergeCell ref="B7:B8"/>
    <mergeCell ref="C7:C8"/>
    <mergeCell ref="D7:D8"/>
    <mergeCell ref="E7:E8"/>
    <mergeCell ref="I7:I8"/>
    <mergeCell ref="L7:L8"/>
    <mergeCell ref="B6:D6"/>
    <mergeCell ref="E6:H6"/>
    <mergeCell ref="R6:V6"/>
  </mergeCells>
  <phoneticPr fontId="3"/>
  <pageMargins left="0.70866141732283472" right="0.70866141732283472" top="0.74803149606299213" bottom="0.74803149606299213" header="0.31496062992125984" footer="0.31496062992125984"/>
  <pageSetup paperSize="12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showGridLines="0"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Z27" sqref="Z27"/>
    </sheetView>
  </sheetViews>
  <sheetFormatPr defaultRowHeight="18.75"/>
  <cols>
    <col min="1" max="1" width="14.25" style="166" customWidth="1"/>
    <col min="2" max="7" width="7.75" style="13" customWidth="1"/>
    <col min="8" max="8" width="8.375" style="13" customWidth="1"/>
    <col min="9" max="12" width="8" style="13" customWidth="1"/>
    <col min="13" max="13" width="10" style="13" bestFit="1" customWidth="1"/>
    <col min="14" max="14" width="8" style="13" customWidth="1"/>
    <col min="15" max="18" width="8.125" style="13" customWidth="1"/>
    <col min="19" max="19" width="7.75" style="13" customWidth="1"/>
    <col min="20" max="21" width="8.625" style="13" customWidth="1"/>
    <col min="22" max="22" width="14.25" style="166" customWidth="1"/>
    <col min="23" max="232" width="9" style="13"/>
    <col min="233" max="233" width="14.25" style="13" customWidth="1"/>
    <col min="234" max="239" width="7.75" style="13" customWidth="1"/>
    <col min="240" max="240" width="8.375" style="13" customWidth="1"/>
    <col min="241" max="244" width="8" style="13" customWidth="1"/>
    <col min="245" max="245" width="10" style="13" bestFit="1" customWidth="1"/>
    <col min="246" max="246" width="8" style="13" customWidth="1"/>
    <col min="247" max="250" width="8.125" style="13" customWidth="1"/>
    <col min="251" max="251" width="7.75" style="13" customWidth="1"/>
    <col min="252" max="253" width="8.625" style="13" customWidth="1"/>
    <col min="254" max="254" width="14.25" style="13" customWidth="1"/>
    <col min="255" max="488" width="9" style="13"/>
    <col min="489" max="489" width="14.25" style="13" customWidth="1"/>
    <col min="490" max="495" width="7.75" style="13" customWidth="1"/>
    <col min="496" max="496" width="8.375" style="13" customWidth="1"/>
    <col min="497" max="500" width="8" style="13" customWidth="1"/>
    <col min="501" max="501" width="10" style="13" bestFit="1" customWidth="1"/>
    <col min="502" max="502" width="8" style="13" customWidth="1"/>
    <col min="503" max="506" width="8.125" style="13" customWidth="1"/>
    <col min="507" max="507" width="7.75" style="13" customWidth="1"/>
    <col min="508" max="509" width="8.625" style="13" customWidth="1"/>
    <col min="510" max="510" width="14.25" style="13" customWidth="1"/>
    <col min="511" max="744" width="9" style="13"/>
    <col min="745" max="745" width="14.25" style="13" customWidth="1"/>
    <col min="746" max="751" width="7.75" style="13" customWidth="1"/>
    <col min="752" max="752" width="8.375" style="13" customWidth="1"/>
    <col min="753" max="756" width="8" style="13" customWidth="1"/>
    <col min="757" max="757" width="10" style="13" bestFit="1" customWidth="1"/>
    <col min="758" max="758" width="8" style="13" customWidth="1"/>
    <col min="759" max="762" width="8.125" style="13" customWidth="1"/>
    <col min="763" max="763" width="7.75" style="13" customWidth="1"/>
    <col min="764" max="765" width="8.625" style="13" customWidth="1"/>
    <col min="766" max="766" width="14.25" style="13" customWidth="1"/>
    <col min="767" max="1000" width="9" style="13"/>
    <col min="1001" max="1001" width="14.25" style="13" customWidth="1"/>
    <col min="1002" max="1007" width="7.75" style="13" customWidth="1"/>
    <col min="1008" max="1008" width="8.375" style="13" customWidth="1"/>
    <col min="1009" max="1012" width="8" style="13" customWidth="1"/>
    <col min="1013" max="1013" width="10" style="13" bestFit="1" customWidth="1"/>
    <col min="1014" max="1014" width="8" style="13" customWidth="1"/>
    <col min="1015" max="1018" width="8.125" style="13" customWidth="1"/>
    <col min="1019" max="1019" width="7.75" style="13" customWidth="1"/>
    <col min="1020" max="1021" width="8.625" style="13" customWidth="1"/>
    <col min="1022" max="1022" width="14.25" style="13" customWidth="1"/>
    <col min="1023" max="1256" width="9" style="13"/>
    <col min="1257" max="1257" width="14.25" style="13" customWidth="1"/>
    <col min="1258" max="1263" width="7.75" style="13" customWidth="1"/>
    <col min="1264" max="1264" width="8.375" style="13" customWidth="1"/>
    <col min="1265" max="1268" width="8" style="13" customWidth="1"/>
    <col min="1269" max="1269" width="10" style="13" bestFit="1" customWidth="1"/>
    <col min="1270" max="1270" width="8" style="13" customWidth="1"/>
    <col min="1271" max="1274" width="8.125" style="13" customWidth="1"/>
    <col min="1275" max="1275" width="7.75" style="13" customWidth="1"/>
    <col min="1276" max="1277" width="8.625" style="13" customWidth="1"/>
    <col min="1278" max="1278" width="14.25" style="13" customWidth="1"/>
    <col min="1279" max="1512" width="9" style="13"/>
    <col min="1513" max="1513" width="14.25" style="13" customWidth="1"/>
    <col min="1514" max="1519" width="7.75" style="13" customWidth="1"/>
    <col min="1520" max="1520" width="8.375" style="13" customWidth="1"/>
    <col min="1521" max="1524" width="8" style="13" customWidth="1"/>
    <col min="1525" max="1525" width="10" style="13" bestFit="1" customWidth="1"/>
    <col min="1526" max="1526" width="8" style="13" customWidth="1"/>
    <col min="1527" max="1530" width="8.125" style="13" customWidth="1"/>
    <col min="1531" max="1531" width="7.75" style="13" customWidth="1"/>
    <col min="1532" max="1533" width="8.625" style="13" customWidth="1"/>
    <col min="1534" max="1534" width="14.25" style="13" customWidth="1"/>
    <col min="1535" max="1768" width="9" style="13"/>
    <col min="1769" max="1769" width="14.25" style="13" customWidth="1"/>
    <col min="1770" max="1775" width="7.75" style="13" customWidth="1"/>
    <col min="1776" max="1776" width="8.375" style="13" customWidth="1"/>
    <col min="1777" max="1780" width="8" style="13" customWidth="1"/>
    <col min="1781" max="1781" width="10" style="13" bestFit="1" customWidth="1"/>
    <col min="1782" max="1782" width="8" style="13" customWidth="1"/>
    <col min="1783" max="1786" width="8.125" style="13" customWidth="1"/>
    <col min="1787" max="1787" width="7.75" style="13" customWidth="1"/>
    <col min="1788" max="1789" width="8.625" style="13" customWidth="1"/>
    <col min="1790" max="1790" width="14.25" style="13" customWidth="1"/>
    <col min="1791" max="2024" width="9" style="13"/>
    <col min="2025" max="2025" width="14.25" style="13" customWidth="1"/>
    <col min="2026" max="2031" width="7.75" style="13" customWidth="1"/>
    <col min="2032" max="2032" width="8.375" style="13" customWidth="1"/>
    <col min="2033" max="2036" width="8" style="13" customWidth="1"/>
    <col min="2037" max="2037" width="10" style="13" bestFit="1" customWidth="1"/>
    <col min="2038" max="2038" width="8" style="13" customWidth="1"/>
    <col min="2039" max="2042" width="8.125" style="13" customWidth="1"/>
    <col min="2043" max="2043" width="7.75" style="13" customWidth="1"/>
    <col min="2044" max="2045" width="8.625" style="13" customWidth="1"/>
    <col min="2046" max="2046" width="14.25" style="13" customWidth="1"/>
    <col min="2047" max="2280" width="9" style="13"/>
    <col min="2281" max="2281" width="14.25" style="13" customWidth="1"/>
    <col min="2282" max="2287" width="7.75" style="13" customWidth="1"/>
    <col min="2288" max="2288" width="8.375" style="13" customWidth="1"/>
    <col min="2289" max="2292" width="8" style="13" customWidth="1"/>
    <col min="2293" max="2293" width="10" style="13" bestFit="1" customWidth="1"/>
    <col min="2294" max="2294" width="8" style="13" customWidth="1"/>
    <col min="2295" max="2298" width="8.125" style="13" customWidth="1"/>
    <col min="2299" max="2299" width="7.75" style="13" customWidth="1"/>
    <col min="2300" max="2301" width="8.625" style="13" customWidth="1"/>
    <col min="2302" max="2302" width="14.25" style="13" customWidth="1"/>
    <col min="2303" max="2536" width="9" style="13"/>
    <col min="2537" max="2537" width="14.25" style="13" customWidth="1"/>
    <col min="2538" max="2543" width="7.75" style="13" customWidth="1"/>
    <col min="2544" max="2544" width="8.375" style="13" customWidth="1"/>
    <col min="2545" max="2548" width="8" style="13" customWidth="1"/>
    <col min="2549" max="2549" width="10" style="13" bestFit="1" customWidth="1"/>
    <col min="2550" max="2550" width="8" style="13" customWidth="1"/>
    <col min="2551" max="2554" width="8.125" style="13" customWidth="1"/>
    <col min="2555" max="2555" width="7.75" style="13" customWidth="1"/>
    <col min="2556" max="2557" width="8.625" style="13" customWidth="1"/>
    <col min="2558" max="2558" width="14.25" style="13" customWidth="1"/>
    <col min="2559" max="2792" width="9" style="13"/>
    <col min="2793" max="2793" width="14.25" style="13" customWidth="1"/>
    <col min="2794" max="2799" width="7.75" style="13" customWidth="1"/>
    <col min="2800" max="2800" width="8.375" style="13" customWidth="1"/>
    <col min="2801" max="2804" width="8" style="13" customWidth="1"/>
    <col min="2805" max="2805" width="10" style="13" bestFit="1" customWidth="1"/>
    <col min="2806" max="2806" width="8" style="13" customWidth="1"/>
    <col min="2807" max="2810" width="8.125" style="13" customWidth="1"/>
    <col min="2811" max="2811" width="7.75" style="13" customWidth="1"/>
    <col min="2812" max="2813" width="8.625" style="13" customWidth="1"/>
    <col min="2814" max="2814" width="14.25" style="13" customWidth="1"/>
    <col min="2815" max="3048" width="9" style="13"/>
    <col min="3049" max="3049" width="14.25" style="13" customWidth="1"/>
    <col min="3050" max="3055" width="7.75" style="13" customWidth="1"/>
    <col min="3056" max="3056" width="8.375" style="13" customWidth="1"/>
    <col min="3057" max="3060" width="8" style="13" customWidth="1"/>
    <col min="3061" max="3061" width="10" style="13" bestFit="1" customWidth="1"/>
    <col min="3062" max="3062" width="8" style="13" customWidth="1"/>
    <col min="3063" max="3066" width="8.125" style="13" customWidth="1"/>
    <col min="3067" max="3067" width="7.75" style="13" customWidth="1"/>
    <col min="3068" max="3069" width="8.625" style="13" customWidth="1"/>
    <col min="3070" max="3070" width="14.25" style="13" customWidth="1"/>
    <col min="3071" max="3304" width="9" style="13"/>
    <col min="3305" max="3305" width="14.25" style="13" customWidth="1"/>
    <col min="3306" max="3311" width="7.75" style="13" customWidth="1"/>
    <col min="3312" max="3312" width="8.375" style="13" customWidth="1"/>
    <col min="3313" max="3316" width="8" style="13" customWidth="1"/>
    <col min="3317" max="3317" width="10" style="13" bestFit="1" customWidth="1"/>
    <col min="3318" max="3318" width="8" style="13" customWidth="1"/>
    <col min="3319" max="3322" width="8.125" style="13" customWidth="1"/>
    <col min="3323" max="3323" width="7.75" style="13" customWidth="1"/>
    <col min="3324" max="3325" width="8.625" style="13" customWidth="1"/>
    <col min="3326" max="3326" width="14.25" style="13" customWidth="1"/>
    <col min="3327" max="3560" width="9" style="13"/>
    <col min="3561" max="3561" width="14.25" style="13" customWidth="1"/>
    <col min="3562" max="3567" width="7.75" style="13" customWidth="1"/>
    <col min="3568" max="3568" width="8.375" style="13" customWidth="1"/>
    <col min="3569" max="3572" width="8" style="13" customWidth="1"/>
    <col min="3573" max="3573" width="10" style="13" bestFit="1" customWidth="1"/>
    <col min="3574" max="3574" width="8" style="13" customWidth="1"/>
    <col min="3575" max="3578" width="8.125" style="13" customWidth="1"/>
    <col min="3579" max="3579" width="7.75" style="13" customWidth="1"/>
    <col min="3580" max="3581" width="8.625" style="13" customWidth="1"/>
    <col min="3582" max="3582" width="14.25" style="13" customWidth="1"/>
    <col min="3583" max="3816" width="9" style="13"/>
    <col min="3817" max="3817" width="14.25" style="13" customWidth="1"/>
    <col min="3818" max="3823" width="7.75" style="13" customWidth="1"/>
    <col min="3824" max="3824" width="8.375" style="13" customWidth="1"/>
    <col min="3825" max="3828" width="8" style="13" customWidth="1"/>
    <col min="3829" max="3829" width="10" style="13" bestFit="1" customWidth="1"/>
    <col min="3830" max="3830" width="8" style="13" customWidth="1"/>
    <col min="3831" max="3834" width="8.125" style="13" customWidth="1"/>
    <col min="3835" max="3835" width="7.75" style="13" customWidth="1"/>
    <col min="3836" max="3837" width="8.625" style="13" customWidth="1"/>
    <col min="3838" max="3838" width="14.25" style="13" customWidth="1"/>
    <col min="3839" max="4072" width="9" style="13"/>
    <col min="4073" max="4073" width="14.25" style="13" customWidth="1"/>
    <col min="4074" max="4079" width="7.75" style="13" customWidth="1"/>
    <col min="4080" max="4080" width="8.375" style="13" customWidth="1"/>
    <col min="4081" max="4084" width="8" style="13" customWidth="1"/>
    <col min="4085" max="4085" width="10" style="13" bestFit="1" customWidth="1"/>
    <col min="4086" max="4086" width="8" style="13" customWidth="1"/>
    <col min="4087" max="4090" width="8.125" style="13" customWidth="1"/>
    <col min="4091" max="4091" width="7.75" style="13" customWidth="1"/>
    <col min="4092" max="4093" width="8.625" style="13" customWidth="1"/>
    <col min="4094" max="4094" width="14.25" style="13" customWidth="1"/>
    <col min="4095" max="4328" width="9" style="13"/>
    <col min="4329" max="4329" width="14.25" style="13" customWidth="1"/>
    <col min="4330" max="4335" width="7.75" style="13" customWidth="1"/>
    <col min="4336" max="4336" width="8.375" style="13" customWidth="1"/>
    <col min="4337" max="4340" width="8" style="13" customWidth="1"/>
    <col min="4341" max="4341" width="10" style="13" bestFit="1" customWidth="1"/>
    <col min="4342" max="4342" width="8" style="13" customWidth="1"/>
    <col min="4343" max="4346" width="8.125" style="13" customWidth="1"/>
    <col min="4347" max="4347" width="7.75" style="13" customWidth="1"/>
    <col min="4348" max="4349" width="8.625" style="13" customWidth="1"/>
    <col min="4350" max="4350" width="14.25" style="13" customWidth="1"/>
    <col min="4351" max="4584" width="9" style="13"/>
    <col min="4585" max="4585" width="14.25" style="13" customWidth="1"/>
    <col min="4586" max="4591" width="7.75" style="13" customWidth="1"/>
    <col min="4592" max="4592" width="8.375" style="13" customWidth="1"/>
    <col min="4593" max="4596" width="8" style="13" customWidth="1"/>
    <col min="4597" max="4597" width="10" style="13" bestFit="1" customWidth="1"/>
    <col min="4598" max="4598" width="8" style="13" customWidth="1"/>
    <col min="4599" max="4602" width="8.125" style="13" customWidth="1"/>
    <col min="4603" max="4603" width="7.75" style="13" customWidth="1"/>
    <col min="4604" max="4605" width="8.625" style="13" customWidth="1"/>
    <col min="4606" max="4606" width="14.25" style="13" customWidth="1"/>
    <col min="4607" max="4840" width="9" style="13"/>
    <col min="4841" max="4841" width="14.25" style="13" customWidth="1"/>
    <col min="4842" max="4847" width="7.75" style="13" customWidth="1"/>
    <col min="4848" max="4848" width="8.375" style="13" customWidth="1"/>
    <col min="4849" max="4852" width="8" style="13" customWidth="1"/>
    <col min="4853" max="4853" width="10" style="13" bestFit="1" customWidth="1"/>
    <col min="4854" max="4854" width="8" style="13" customWidth="1"/>
    <col min="4855" max="4858" width="8.125" style="13" customWidth="1"/>
    <col min="4859" max="4859" width="7.75" style="13" customWidth="1"/>
    <col min="4860" max="4861" width="8.625" style="13" customWidth="1"/>
    <col min="4862" max="4862" width="14.25" style="13" customWidth="1"/>
    <col min="4863" max="5096" width="9" style="13"/>
    <col min="5097" max="5097" width="14.25" style="13" customWidth="1"/>
    <col min="5098" max="5103" width="7.75" style="13" customWidth="1"/>
    <col min="5104" max="5104" width="8.375" style="13" customWidth="1"/>
    <col min="5105" max="5108" width="8" style="13" customWidth="1"/>
    <col min="5109" max="5109" width="10" style="13" bestFit="1" customWidth="1"/>
    <col min="5110" max="5110" width="8" style="13" customWidth="1"/>
    <col min="5111" max="5114" width="8.125" style="13" customWidth="1"/>
    <col min="5115" max="5115" width="7.75" style="13" customWidth="1"/>
    <col min="5116" max="5117" width="8.625" style="13" customWidth="1"/>
    <col min="5118" max="5118" width="14.25" style="13" customWidth="1"/>
    <col min="5119" max="5352" width="9" style="13"/>
    <col min="5353" max="5353" width="14.25" style="13" customWidth="1"/>
    <col min="5354" max="5359" width="7.75" style="13" customWidth="1"/>
    <col min="5360" max="5360" width="8.375" style="13" customWidth="1"/>
    <col min="5361" max="5364" width="8" style="13" customWidth="1"/>
    <col min="5365" max="5365" width="10" style="13" bestFit="1" customWidth="1"/>
    <col min="5366" max="5366" width="8" style="13" customWidth="1"/>
    <col min="5367" max="5370" width="8.125" style="13" customWidth="1"/>
    <col min="5371" max="5371" width="7.75" style="13" customWidth="1"/>
    <col min="5372" max="5373" width="8.625" style="13" customWidth="1"/>
    <col min="5374" max="5374" width="14.25" style="13" customWidth="1"/>
    <col min="5375" max="5608" width="9" style="13"/>
    <col min="5609" max="5609" width="14.25" style="13" customWidth="1"/>
    <col min="5610" max="5615" width="7.75" style="13" customWidth="1"/>
    <col min="5616" max="5616" width="8.375" style="13" customWidth="1"/>
    <col min="5617" max="5620" width="8" style="13" customWidth="1"/>
    <col min="5621" max="5621" width="10" style="13" bestFit="1" customWidth="1"/>
    <col min="5622" max="5622" width="8" style="13" customWidth="1"/>
    <col min="5623" max="5626" width="8.125" style="13" customWidth="1"/>
    <col min="5627" max="5627" width="7.75" style="13" customWidth="1"/>
    <col min="5628" max="5629" width="8.625" style="13" customWidth="1"/>
    <col min="5630" max="5630" width="14.25" style="13" customWidth="1"/>
    <col min="5631" max="5864" width="9" style="13"/>
    <col min="5865" max="5865" width="14.25" style="13" customWidth="1"/>
    <col min="5866" max="5871" width="7.75" style="13" customWidth="1"/>
    <col min="5872" max="5872" width="8.375" style="13" customWidth="1"/>
    <col min="5873" max="5876" width="8" style="13" customWidth="1"/>
    <col min="5877" max="5877" width="10" style="13" bestFit="1" customWidth="1"/>
    <col min="5878" max="5878" width="8" style="13" customWidth="1"/>
    <col min="5879" max="5882" width="8.125" style="13" customWidth="1"/>
    <col min="5883" max="5883" width="7.75" style="13" customWidth="1"/>
    <col min="5884" max="5885" width="8.625" style="13" customWidth="1"/>
    <col min="5886" max="5886" width="14.25" style="13" customWidth="1"/>
    <col min="5887" max="6120" width="9" style="13"/>
    <col min="6121" max="6121" width="14.25" style="13" customWidth="1"/>
    <col min="6122" max="6127" width="7.75" style="13" customWidth="1"/>
    <col min="6128" max="6128" width="8.375" style="13" customWidth="1"/>
    <col min="6129" max="6132" width="8" style="13" customWidth="1"/>
    <col min="6133" max="6133" width="10" style="13" bestFit="1" customWidth="1"/>
    <col min="6134" max="6134" width="8" style="13" customWidth="1"/>
    <col min="6135" max="6138" width="8.125" style="13" customWidth="1"/>
    <col min="6139" max="6139" width="7.75" style="13" customWidth="1"/>
    <col min="6140" max="6141" width="8.625" style="13" customWidth="1"/>
    <col min="6142" max="6142" width="14.25" style="13" customWidth="1"/>
    <col min="6143" max="6376" width="9" style="13"/>
    <col min="6377" max="6377" width="14.25" style="13" customWidth="1"/>
    <col min="6378" max="6383" width="7.75" style="13" customWidth="1"/>
    <col min="6384" max="6384" width="8.375" style="13" customWidth="1"/>
    <col min="6385" max="6388" width="8" style="13" customWidth="1"/>
    <col min="6389" max="6389" width="10" style="13" bestFit="1" customWidth="1"/>
    <col min="6390" max="6390" width="8" style="13" customWidth="1"/>
    <col min="6391" max="6394" width="8.125" style="13" customWidth="1"/>
    <col min="6395" max="6395" width="7.75" style="13" customWidth="1"/>
    <col min="6396" max="6397" width="8.625" style="13" customWidth="1"/>
    <col min="6398" max="6398" width="14.25" style="13" customWidth="1"/>
    <col min="6399" max="6632" width="9" style="13"/>
    <col min="6633" max="6633" width="14.25" style="13" customWidth="1"/>
    <col min="6634" max="6639" width="7.75" style="13" customWidth="1"/>
    <col min="6640" max="6640" width="8.375" style="13" customWidth="1"/>
    <col min="6641" max="6644" width="8" style="13" customWidth="1"/>
    <col min="6645" max="6645" width="10" style="13" bestFit="1" customWidth="1"/>
    <col min="6646" max="6646" width="8" style="13" customWidth="1"/>
    <col min="6647" max="6650" width="8.125" style="13" customWidth="1"/>
    <col min="6651" max="6651" width="7.75" style="13" customWidth="1"/>
    <col min="6652" max="6653" width="8.625" style="13" customWidth="1"/>
    <col min="6654" max="6654" width="14.25" style="13" customWidth="1"/>
    <col min="6655" max="6888" width="9" style="13"/>
    <col min="6889" max="6889" width="14.25" style="13" customWidth="1"/>
    <col min="6890" max="6895" width="7.75" style="13" customWidth="1"/>
    <col min="6896" max="6896" width="8.375" style="13" customWidth="1"/>
    <col min="6897" max="6900" width="8" style="13" customWidth="1"/>
    <col min="6901" max="6901" width="10" style="13" bestFit="1" customWidth="1"/>
    <col min="6902" max="6902" width="8" style="13" customWidth="1"/>
    <col min="6903" max="6906" width="8.125" style="13" customWidth="1"/>
    <col min="6907" max="6907" width="7.75" style="13" customWidth="1"/>
    <col min="6908" max="6909" width="8.625" style="13" customWidth="1"/>
    <col min="6910" max="6910" width="14.25" style="13" customWidth="1"/>
    <col min="6911" max="7144" width="9" style="13"/>
    <col min="7145" max="7145" width="14.25" style="13" customWidth="1"/>
    <col min="7146" max="7151" width="7.75" style="13" customWidth="1"/>
    <col min="7152" max="7152" width="8.375" style="13" customWidth="1"/>
    <col min="7153" max="7156" width="8" style="13" customWidth="1"/>
    <col min="7157" max="7157" width="10" style="13" bestFit="1" customWidth="1"/>
    <col min="7158" max="7158" width="8" style="13" customWidth="1"/>
    <col min="7159" max="7162" width="8.125" style="13" customWidth="1"/>
    <col min="7163" max="7163" width="7.75" style="13" customWidth="1"/>
    <col min="7164" max="7165" width="8.625" style="13" customWidth="1"/>
    <col min="7166" max="7166" width="14.25" style="13" customWidth="1"/>
    <col min="7167" max="7400" width="9" style="13"/>
    <col min="7401" max="7401" width="14.25" style="13" customWidth="1"/>
    <col min="7402" max="7407" width="7.75" style="13" customWidth="1"/>
    <col min="7408" max="7408" width="8.375" style="13" customWidth="1"/>
    <col min="7409" max="7412" width="8" style="13" customWidth="1"/>
    <col min="7413" max="7413" width="10" style="13" bestFit="1" customWidth="1"/>
    <col min="7414" max="7414" width="8" style="13" customWidth="1"/>
    <col min="7415" max="7418" width="8.125" style="13" customWidth="1"/>
    <col min="7419" max="7419" width="7.75" style="13" customWidth="1"/>
    <col min="7420" max="7421" width="8.625" style="13" customWidth="1"/>
    <col min="7422" max="7422" width="14.25" style="13" customWidth="1"/>
    <col min="7423" max="7656" width="9" style="13"/>
    <col min="7657" max="7657" width="14.25" style="13" customWidth="1"/>
    <col min="7658" max="7663" width="7.75" style="13" customWidth="1"/>
    <col min="7664" max="7664" width="8.375" style="13" customWidth="1"/>
    <col min="7665" max="7668" width="8" style="13" customWidth="1"/>
    <col min="7669" max="7669" width="10" style="13" bestFit="1" customWidth="1"/>
    <col min="7670" max="7670" width="8" style="13" customWidth="1"/>
    <col min="7671" max="7674" width="8.125" style="13" customWidth="1"/>
    <col min="7675" max="7675" width="7.75" style="13" customWidth="1"/>
    <col min="7676" max="7677" width="8.625" style="13" customWidth="1"/>
    <col min="7678" max="7678" width="14.25" style="13" customWidth="1"/>
    <col min="7679" max="7912" width="9" style="13"/>
    <col min="7913" max="7913" width="14.25" style="13" customWidth="1"/>
    <col min="7914" max="7919" width="7.75" style="13" customWidth="1"/>
    <col min="7920" max="7920" width="8.375" style="13" customWidth="1"/>
    <col min="7921" max="7924" width="8" style="13" customWidth="1"/>
    <col min="7925" max="7925" width="10" style="13" bestFit="1" customWidth="1"/>
    <col min="7926" max="7926" width="8" style="13" customWidth="1"/>
    <col min="7927" max="7930" width="8.125" style="13" customWidth="1"/>
    <col min="7931" max="7931" width="7.75" style="13" customWidth="1"/>
    <col min="7932" max="7933" width="8.625" style="13" customWidth="1"/>
    <col min="7934" max="7934" width="14.25" style="13" customWidth="1"/>
    <col min="7935" max="8168" width="9" style="13"/>
    <col min="8169" max="8169" width="14.25" style="13" customWidth="1"/>
    <col min="8170" max="8175" width="7.75" style="13" customWidth="1"/>
    <col min="8176" max="8176" width="8.375" style="13" customWidth="1"/>
    <col min="8177" max="8180" width="8" style="13" customWidth="1"/>
    <col min="8181" max="8181" width="10" style="13" bestFit="1" customWidth="1"/>
    <col min="8182" max="8182" width="8" style="13" customWidth="1"/>
    <col min="8183" max="8186" width="8.125" style="13" customWidth="1"/>
    <col min="8187" max="8187" width="7.75" style="13" customWidth="1"/>
    <col min="8188" max="8189" width="8.625" style="13" customWidth="1"/>
    <col min="8190" max="8190" width="14.25" style="13" customWidth="1"/>
    <col min="8191" max="8424" width="9" style="13"/>
    <col min="8425" max="8425" width="14.25" style="13" customWidth="1"/>
    <col min="8426" max="8431" width="7.75" style="13" customWidth="1"/>
    <col min="8432" max="8432" width="8.375" style="13" customWidth="1"/>
    <col min="8433" max="8436" width="8" style="13" customWidth="1"/>
    <col min="8437" max="8437" width="10" style="13" bestFit="1" customWidth="1"/>
    <col min="8438" max="8438" width="8" style="13" customWidth="1"/>
    <col min="8439" max="8442" width="8.125" style="13" customWidth="1"/>
    <col min="8443" max="8443" width="7.75" style="13" customWidth="1"/>
    <col min="8444" max="8445" width="8.625" style="13" customWidth="1"/>
    <col min="8446" max="8446" width="14.25" style="13" customWidth="1"/>
    <col min="8447" max="8680" width="9" style="13"/>
    <col min="8681" max="8681" width="14.25" style="13" customWidth="1"/>
    <col min="8682" max="8687" width="7.75" style="13" customWidth="1"/>
    <col min="8688" max="8688" width="8.375" style="13" customWidth="1"/>
    <col min="8689" max="8692" width="8" style="13" customWidth="1"/>
    <col min="8693" max="8693" width="10" style="13" bestFit="1" customWidth="1"/>
    <col min="8694" max="8694" width="8" style="13" customWidth="1"/>
    <col min="8695" max="8698" width="8.125" style="13" customWidth="1"/>
    <col min="8699" max="8699" width="7.75" style="13" customWidth="1"/>
    <col min="8700" max="8701" width="8.625" style="13" customWidth="1"/>
    <col min="8702" max="8702" width="14.25" style="13" customWidth="1"/>
    <col min="8703" max="8936" width="9" style="13"/>
    <col min="8937" max="8937" width="14.25" style="13" customWidth="1"/>
    <col min="8938" max="8943" width="7.75" style="13" customWidth="1"/>
    <col min="8944" max="8944" width="8.375" style="13" customWidth="1"/>
    <col min="8945" max="8948" width="8" style="13" customWidth="1"/>
    <col min="8949" max="8949" width="10" style="13" bestFit="1" customWidth="1"/>
    <col min="8950" max="8950" width="8" style="13" customWidth="1"/>
    <col min="8951" max="8954" width="8.125" style="13" customWidth="1"/>
    <col min="8955" max="8955" width="7.75" style="13" customWidth="1"/>
    <col min="8956" max="8957" width="8.625" style="13" customWidth="1"/>
    <col min="8958" max="8958" width="14.25" style="13" customWidth="1"/>
    <col min="8959" max="9192" width="9" style="13"/>
    <col min="9193" max="9193" width="14.25" style="13" customWidth="1"/>
    <col min="9194" max="9199" width="7.75" style="13" customWidth="1"/>
    <col min="9200" max="9200" width="8.375" style="13" customWidth="1"/>
    <col min="9201" max="9204" width="8" style="13" customWidth="1"/>
    <col min="9205" max="9205" width="10" style="13" bestFit="1" customWidth="1"/>
    <col min="9206" max="9206" width="8" style="13" customWidth="1"/>
    <col min="9207" max="9210" width="8.125" style="13" customWidth="1"/>
    <col min="9211" max="9211" width="7.75" style="13" customWidth="1"/>
    <col min="9212" max="9213" width="8.625" style="13" customWidth="1"/>
    <col min="9214" max="9214" width="14.25" style="13" customWidth="1"/>
    <col min="9215" max="9448" width="9" style="13"/>
    <col min="9449" max="9449" width="14.25" style="13" customWidth="1"/>
    <col min="9450" max="9455" width="7.75" style="13" customWidth="1"/>
    <col min="9456" max="9456" width="8.375" style="13" customWidth="1"/>
    <col min="9457" max="9460" width="8" style="13" customWidth="1"/>
    <col min="9461" max="9461" width="10" style="13" bestFit="1" customWidth="1"/>
    <col min="9462" max="9462" width="8" style="13" customWidth="1"/>
    <col min="9463" max="9466" width="8.125" style="13" customWidth="1"/>
    <col min="9467" max="9467" width="7.75" style="13" customWidth="1"/>
    <col min="9468" max="9469" width="8.625" style="13" customWidth="1"/>
    <col min="9470" max="9470" width="14.25" style="13" customWidth="1"/>
    <col min="9471" max="9704" width="9" style="13"/>
    <col min="9705" max="9705" width="14.25" style="13" customWidth="1"/>
    <col min="9706" max="9711" width="7.75" style="13" customWidth="1"/>
    <col min="9712" max="9712" width="8.375" style="13" customWidth="1"/>
    <col min="9713" max="9716" width="8" style="13" customWidth="1"/>
    <col min="9717" max="9717" width="10" style="13" bestFit="1" customWidth="1"/>
    <col min="9718" max="9718" width="8" style="13" customWidth="1"/>
    <col min="9719" max="9722" width="8.125" style="13" customWidth="1"/>
    <col min="9723" max="9723" width="7.75" style="13" customWidth="1"/>
    <col min="9724" max="9725" width="8.625" style="13" customWidth="1"/>
    <col min="9726" max="9726" width="14.25" style="13" customWidth="1"/>
    <col min="9727" max="9960" width="9" style="13"/>
    <col min="9961" max="9961" width="14.25" style="13" customWidth="1"/>
    <col min="9962" max="9967" width="7.75" style="13" customWidth="1"/>
    <col min="9968" max="9968" width="8.375" style="13" customWidth="1"/>
    <col min="9969" max="9972" width="8" style="13" customWidth="1"/>
    <col min="9973" max="9973" width="10" style="13" bestFit="1" customWidth="1"/>
    <col min="9974" max="9974" width="8" style="13" customWidth="1"/>
    <col min="9975" max="9978" width="8.125" style="13" customWidth="1"/>
    <col min="9979" max="9979" width="7.75" style="13" customWidth="1"/>
    <col min="9980" max="9981" width="8.625" style="13" customWidth="1"/>
    <col min="9982" max="9982" width="14.25" style="13" customWidth="1"/>
    <col min="9983" max="10216" width="9" style="13"/>
    <col min="10217" max="10217" width="14.25" style="13" customWidth="1"/>
    <col min="10218" max="10223" width="7.75" style="13" customWidth="1"/>
    <col min="10224" max="10224" width="8.375" style="13" customWidth="1"/>
    <col min="10225" max="10228" width="8" style="13" customWidth="1"/>
    <col min="10229" max="10229" width="10" style="13" bestFit="1" customWidth="1"/>
    <col min="10230" max="10230" width="8" style="13" customWidth="1"/>
    <col min="10231" max="10234" width="8.125" style="13" customWidth="1"/>
    <col min="10235" max="10235" width="7.75" style="13" customWidth="1"/>
    <col min="10236" max="10237" width="8.625" style="13" customWidth="1"/>
    <col min="10238" max="10238" width="14.25" style="13" customWidth="1"/>
    <col min="10239" max="10472" width="9" style="13"/>
    <col min="10473" max="10473" width="14.25" style="13" customWidth="1"/>
    <col min="10474" max="10479" width="7.75" style="13" customWidth="1"/>
    <col min="10480" max="10480" width="8.375" style="13" customWidth="1"/>
    <col min="10481" max="10484" width="8" style="13" customWidth="1"/>
    <col min="10485" max="10485" width="10" style="13" bestFit="1" customWidth="1"/>
    <col min="10486" max="10486" width="8" style="13" customWidth="1"/>
    <col min="10487" max="10490" width="8.125" style="13" customWidth="1"/>
    <col min="10491" max="10491" width="7.75" style="13" customWidth="1"/>
    <col min="10492" max="10493" width="8.625" style="13" customWidth="1"/>
    <col min="10494" max="10494" width="14.25" style="13" customWidth="1"/>
    <col min="10495" max="10728" width="9" style="13"/>
    <col min="10729" max="10729" width="14.25" style="13" customWidth="1"/>
    <col min="10730" max="10735" width="7.75" style="13" customWidth="1"/>
    <col min="10736" max="10736" width="8.375" style="13" customWidth="1"/>
    <col min="10737" max="10740" width="8" style="13" customWidth="1"/>
    <col min="10741" max="10741" width="10" style="13" bestFit="1" customWidth="1"/>
    <col min="10742" max="10742" width="8" style="13" customWidth="1"/>
    <col min="10743" max="10746" width="8.125" style="13" customWidth="1"/>
    <col min="10747" max="10747" width="7.75" style="13" customWidth="1"/>
    <col min="10748" max="10749" width="8.625" style="13" customWidth="1"/>
    <col min="10750" max="10750" width="14.25" style="13" customWidth="1"/>
    <col min="10751" max="10984" width="9" style="13"/>
    <col min="10985" max="10985" width="14.25" style="13" customWidth="1"/>
    <col min="10986" max="10991" width="7.75" style="13" customWidth="1"/>
    <col min="10992" max="10992" width="8.375" style="13" customWidth="1"/>
    <col min="10993" max="10996" width="8" style="13" customWidth="1"/>
    <col min="10997" max="10997" width="10" style="13" bestFit="1" customWidth="1"/>
    <col min="10998" max="10998" width="8" style="13" customWidth="1"/>
    <col min="10999" max="11002" width="8.125" style="13" customWidth="1"/>
    <col min="11003" max="11003" width="7.75" style="13" customWidth="1"/>
    <col min="11004" max="11005" width="8.625" style="13" customWidth="1"/>
    <col min="11006" max="11006" width="14.25" style="13" customWidth="1"/>
    <col min="11007" max="11240" width="9" style="13"/>
    <col min="11241" max="11241" width="14.25" style="13" customWidth="1"/>
    <col min="11242" max="11247" width="7.75" style="13" customWidth="1"/>
    <col min="11248" max="11248" width="8.375" style="13" customWidth="1"/>
    <col min="11249" max="11252" width="8" style="13" customWidth="1"/>
    <col min="11253" max="11253" width="10" style="13" bestFit="1" customWidth="1"/>
    <col min="11254" max="11254" width="8" style="13" customWidth="1"/>
    <col min="11255" max="11258" width="8.125" style="13" customWidth="1"/>
    <col min="11259" max="11259" width="7.75" style="13" customWidth="1"/>
    <col min="11260" max="11261" width="8.625" style="13" customWidth="1"/>
    <col min="11262" max="11262" width="14.25" style="13" customWidth="1"/>
    <col min="11263" max="11496" width="9" style="13"/>
    <col min="11497" max="11497" width="14.25" style="13" customWidth="1"/>
    <col min="11498" max="11503" width="7.75" style="13" customWidth="1"/>
    <col min="11504" max="11504" width="8.375" style="13" customWidth="1"/>
    <col min="11505" max="11508" width="8" style="13" customWidth="1"/>
    <col min="11509" max="11509" width="10" style="13" bestFit="1" customWidth="1"/>
    <col min="11510" max="11510" width="8" style="13" customWidth="1"/>
    <col min="11511" max="11514" width="8.125" style="13" customWidth="1"/>
    <col min="11515" max="11515" width="7.75" style="13" customWidth="1"/>
    <col min="11516" max="11517" width="8.625" style="13" customWidth="1"/>
    <col min="11518" max="11518" width="14.25" style="13" customWidth="1"/>
    <col min="11519" max="11752" width="9" style="13"/>
    <col min="11753" max="11753" width="14.25" style="13" customWidth="1"/>
    <col min="11754" max="11759" width="7.75" style="13" customWidth="1"/>
    <col min="11760" max="11760" width="8.375" style="13" customWidth="1"/>
    <col min="11761" max="11764" width="8" style="13" customWidth="1"/>
    <col min="11765" max="11765" width="10" style="13" bestFit="1" customWidth="1"/>
    <col min="11766" max="11766" width="8" style="13" customWidth="1"/>
    <col min="11767" max="11770" width="8.125" style="13" customWidth="1"/>
    <col min="11771" max="11771" width="7.75" style="13" customWidth="1"/>
    <col min="11772" max="11773" width="8.625" style="13" customWidth="1"/>
    <col min="11774" max="11774" width="14.25" style="13" customWidth="1"/>
    <col min="11775" max="12008" width="9" style="13"/>
    <col min="12009" max="12009" width="14.25" style="13" customWidth="1"/>
    <col min="12010" max="12015" width="7.75" style="13" customWidth="1"/>
    <col min="12016" max="12016" width="8.375" style="13" customWidth="1"/>
    <col min="12017" max="12020" width="8" style="13" customWidth="1"/>
    <col min="12021" max="12021" width="10" style="13" bestFit="1" customWidth="1"/>
    <col min="12022" max="12022" width="8" style="13" customWidth="1"/>
    <col min="12023" max="12026" width="8.125" style="13" customWidth="1"/>
    <col min="12027" max="12027" width="7.75" style="13" customWidth="1"/>
    <col min="12028" max="12029" width="8.625" style="13" customWidth="1"/>
    <col min="12030" max="12030" width="14.25" style="13" customWidth="1"/>
    <col min="12031" max="12264" width="9" style="13"/>
    <col min="12265" max="12265" width="14.25" style="13" customWidth="1"/>
    <col min="12266" max="12271" width="7.75" style="13" customWidth="1"/>
    <col min="12272" max="12272" width="8.375" style="13" customWidth="1"/>
    <col min="12273" max="12276" width="8" style="13" customWidth="1"/>
    <col min="12277" max="12277" width="10" style="13" bestFit="1" customWidth="1"/>
    <col min="12278" max="12278" width="8" style="13" customWidth="1"/>
    <col min="12279" max="12282" width="8.125" style="13" customWidth="1"/>
    <col min="12283" max="12283" width="7.75" style="13" customWidth="1"/>
    <col min="12284" max="12285" width="8.625" style="13" customWidth="1"/>
    <col min="12286" max="12286" width="14.25" style="13" customWidth="1"/>
    <col min="12287" max="12520" width="9" style="13"/>
    <col min="12521" max="12521" width="14.25" style="13" customWidth="1"/>
    <col min="12522" max="12527" width="7.75" style="13" customWidth="1"/>
    <col min="12528" max="12528" width="8.375" style="13" customWidth="1"/>
    <col min="12529" max="12532" width="8" style="13" customWidth="1"/>
    <col min="12533" max="12533" width="10" style="13" bestFit="1" customWidth="1"/>
    <col min="12534" max="12534" width="8" style="13" customWidth="1"/>
    <col min="12535" max="12538" width="8.125" style="13" customWidth="1"/>
    <col min="12539" max="12539" width="7.75" style="13" customWidth="1"/>
    <col min="12540" max="12541" width="8.625" style="13" customWidth="1"/>
    <col min="12542" max="12542" width="14.25" style="13" customWidth="1"/>
    <col min="12543" max="12776" width="9" style="13"/>
    <col min="12777" max="12777" width="14.25" style="13" customWidth="1"/>
    <col min="12778" max="12783" width="7.75" style="13" customWidth="1"/>
    <col min="12784" max="12784" width="8.375" style="13" customWidth="1"/>
    <col min="12785" max="12788" width="8" style="13" customWidth="1"/>
    <col min="12789" max="12789" width="10" style="13" bestFit="1" customWidth="1"/>
    <col min="12790" max="12790" width="8" style="13" customWidth="1"/>
    <col min="12791" max="12794" width="8.125" style="13" customWidth="1"/>
    <col min="12795" max="12795" width="7.75" style="13" customWidth="1"/>
    <col min="12796" max="12797" width="8.625" style="13" customWidth="1"/>
    <col min="12798" max="12798" width="14.25" style="13" customWidth="1"/>
    <col min="12799" max="13032" width="9" style="13"/>
    <col min="13033" max="13033" width="14.25" style="13" customWidth="1"/>
    <col min="13034" max="13039" width="7.75" style="13" customWidth="1"/>
    <col min="13040" max="13040" width="8.375" style="13" customWidth="1"/>
    <col min="13041" max="13044" width="8" style="13" customWidth="1"/>
    <col min="13045" max="13045" width="10" style="13" bestFit="1" customWidth="1"/>
    <col min="13046" max="13046" width="8" style="13" customWidth="1"/>
    <col min="13047" max="13050" width="8.125" style="13" customWidth="1"/>
    <col min="13051" max="13051" width="7.75" style="13" customWidth="1"/>
    <col min="13052" max="13053" width="8.625" style="13" customWidth="1"/>
    <col min="13054" max="13054" width="14.25" style="13" customWidth="1"/>
    <col min="13055" max="13288" width="9" style="13"/>
    <col min="13289" max="13289" width="14.25" style="13" customWidth="1"/>
    <col min="13290" max="13295" width="7.75" style="13" customWidth="1"/>
    <col min="13296" max="13296" width="8.375" style="13" customWidth="1"/>
    <col min="13297" max="13300" width="8" style="13" customWidth="1"/>
    <col min="13301" max="13301" width="10" style="13" bestFit="1" customWidth="1"/>
    <col min="13302" max="13302" width="8" style="13" customWidth="1"/>
    <col min="13303" max="13306" width="8.125" style="13" customWidth="1"/>
    <col min="13307" max="13307" width="7.75" style="13" customWidth="1"/>
    <col min="13308" max="13309" width="8.625" style="13" customWidth="1"/>
    <col min="13310" max="13310" width="14.25" style="13" customWidth="1"/>
    <col min="13311" max="13544" width="9" style="13"/>
    <col min="13545" max="13545" width="14.25" style="13" customWidth="1"/>
    <col min="13546" max="13551" width="7.75" style="13" customWidth="1"/>
    <col min="13552" max="13552" width="8.375" style="13" customWidth="1"/>
    <col min="13553" max="13556" width="8" style="13" customWidth="1"/>
    <col min="13557" max="13557" width="10" style="13" bestFit="1" customWidth="1"/>
    <col min="13558" max="13558" width="8" style="13" customWidth="1"/>
    <col min="13559" max="13562" width="8.125" style="13" customWidth="1"/>
    <col min="13563" max="13563" width="7.75" style="13" customWidth="1"/>
    <col min="13564" max="13565" width="8.625" style="13" customWidth="1"/>
    <col min="13566" max="13566" width="14.25" style="13" customWidth="1"/>
    <col min="13567" max="13800" width="9" style="13"/>
    <col min="13801" max="13801" width="14.25" style="13" customWidth="1"/>
    <col min="13802" max="13807" width="7.75" style="13" customWidth="1"/>
    <col min="13808" max="13808" width="8.375" style="13" customWidth="1"/>
    <col min="13809" max="13812" width="8" style="13" customWidth="1"/>
    <col min="13813" max="13813" width="10" style="13" bestFit="1" customWidth="1"/>
    <col min="13814" max="13814" width="8" style="13" customWidth="1"/>
    <col min="13815" max="13818" width="8.125" style="13" customWidth="1"/>
    <col min="13819" max="13819" width="7.75" style="13" customWidth="1"/>
    <col min="13820" max="13821" width="8.625" style="13" customWidth="1"/>
    <col min="13822" max="13822" width="14.25" style="13" customWidth="1"/>
    <col min="13823" max="14056" width="9" style="13"/>
    <col min="14057" max="14057" width="14.25" style="13" customWidth="1"/>
    <col min="14058" max="14063" width="7.75" style="13" customWidth="1"/>
    <col min="14064" max="14064" width="8.375" style="13" customWidth="1"/>
    <col min="14065" max="14068" width="8" style="13" customWidth="1"/>
    <col min="14069" max="14069" width="10" style="13" bestFit="1" customWidth="1"/>
    <col min="14070" max="14070" width="8" style="13" customWidth="1"/>
    <col min="14071" max="14074" width="8.125" style="13" customWidth="1"/>
    <col min="14075" max="14075" width="7.75" style="13" customWidth="1"/>
    <col min="14076" max="14077" width="8.625" style="13" customWidth="1"/>
    <col min="14078" max="14078" width="14.25" style="13" customWidth="1"/>
    <col min="14079" max="14312" width="9" style="13"/>
    <col min="14313" max="14313" width="14.25" style="13" customWidth="1"/>
    <col min="14314" max="14319" width="7.75" style="13" customWidth="1"/>
    <col min="14320" max="14320" width="8.375" style="13" customWidth="1"/>
    <col min="14321" max="14324" width="8" style="13" customWidth="1"/>
    <col min="14325" max="14325" width="10" style="13" bestFit="1" customWidth="1"/>
    <col min="14326" max="14326" width="8" style="13" customWidth="1"/>
    <col min="14327" max="14330" width="8.125" style="13" customWidth="1"/>
    <col min="14331" max="14331" width="7.75" style="13" customWidth="1"/>
    <col min="14332" max="14333" width="8.625" style="13" customWidth="1"/>
    <col min="14334" max="14334" width="14.25" style="13" customWidth="1"/>
    <col min="14335" max="14568" width="9" style="13"/>
    <col min="14569" max="14569" width="14.25" style="13" customWidth="1"/>
    <col min="14570" max="14575" width="7.75" style="13" customWidth="1"/>
    <col min="14576" max="14576" width="8.375" style="13" customWidth="1"/>
    <col min="14577" max="14580" width="8" style="13" customWidth="1"/>
    <col min="14581" max="14581" width="10" style="13" bestFit="1" customWidth="1"/>
    <col min="14582" max="14582" width="8" style="13" customWidth="1"/>
    <col min="14583" max="14586" width="8.125" style="13" customWidth="1"/>
    <col min="14587" max="14587" width="7.75" style="13" customWidth="1"/>
    <col min="14588" max="14589" width="8.625" style="13" customWidth="1"/>
    <col min="14590" max="14590" width="14.25" style="13" customWidth="1"/>
    <col min="14591" max="14824" width="9" style="13"/>
    <col min="14825" max="14825" width="14.25" style="13" customWidth="1"/>
    <col min="14826" max="14831" width="7.75" style="13" customWidth="1"/>
    <col min="14832" max="14832" width="8.375" style="13" customWidth="1"/>
    <col min="14833" max="14836" width="8" style="13" customWidth="1"/>
    <col min="14837" max="14837" width="10" style="13" bestFit="1" customWidth="1"/>
    <col min="14838" max="14838" width="8" style="13" customWidth="1"/>
    <col min="14839" max="14842" width="8.125" style="13" customWidth="1"/>
    <col min="14843" max="14843" width="7.75" style="13" customWidth="1"/>
    <col min="14844" max="14845" width="8.625" style="13" customWidth="1"/>
    <col min="14846" max="14846" width="14.25" style="13" customWidth="1"/>
    <col min="14847" max="15080" width="9" style="13"/>
    <col min="15081" max="15081" width="14.25" style="13" customWidth="1"/>
    <col min="15082" max="15087" width="7.75" style="13" customWidth="1"/>
    <col min="15088" max="15088" width="8.375" style="13" customWidth="1"/>
    <col min="15089" max="15092" width="8" style="13" customWidth="1"/>
    <col min="15093" max="15093" width="10" style="13" bestFit="1" customWidth="1"/>
    <col min="15094" max="15094" width="8" style="13" customWidth="1"/>
    <col min="15095" max="15098" width="8.125" style="13" customWidth="1"/>
    <col min="15099" max="15099" width="7.75" style="13" customWidth="1"/>
    <col min="15100" max="15101" width="8.625" style="13" customWidth="1"/>
    <col min="15102" max="15102" width="14.25" style="13" customWidth="1"/>
    <col min="15103" max="15336" width="9" style="13"/>
    <col min="15337" max="15337" width="14.25" style="13" customWidth="1"/>
    <col min="15338" max="15343" width="7.75" style="13" customWidth="1"/>
    <col min="15344" max="15344" width="8.375" style="13" customWidth="1"/>
    <col min="15345" max="15348" width="8" style="13" customWidth="1"/>
    <col min="15349" max="15349" width="10" style="13" bestFit="1" customWidth="1"/>
    <col min="15350" max="15350" width="8" style="13" customWidth="1"/>
    <col min="15351" max="15354" width="8.125" style="13" customWidth="1"/>
    <col min="15355" max="15355" width="7.75" style="13" customWidth="1"/>
    <col min="15356" max="15357" width="8.625" style="13" customWidth="1"/>
    <col min="15358" max="15358" width="14.25" style="13" customWidth="1"/>
    <col min="15359" max="15592" width="9" style="13"/>
    <col min="15593" max="15593" width="14.25" style="13" customWidth="1"/>
    <col min="15594" max="15599" width="7.75" style="13" customWidth="1"/>
    <col min="15600" max="15600" width="8.375" style="13" customWidth="1"/>
    <col min="15601" max="15604" width="8" style="13" customWidth="1"/>
    <col min="15605" max="15605" width="10" style="13" bestFit="1" customWidth="1"/>
    <col min="15606" max="15606" width="8" style="13" customWidth="1"/>
    <col min="15607" max="15610" width="8.125" style="13" customWidth="1"/>
    <col min="15611" max="15611" width="7.75" style="13" customWidth="1"/>
    <col min="15612" max="15613" width="8.625" style="13" customWidth="1"/>
    <col min="15614" max="15614" width="14.25" style="13" customWidth="1"/>
    <col min="15615" max="15848" width="9" style="13"/>
    <col min="15849" max="15849" width="14.25" style="13" customWidth="1"/>
    <col min="15850" max="15855" width="7.75" style="13" customWidth="1"/>
    <col min="15856" max="15856" width="8.375" style="13" customWidth="1"/>
    <col min="15857" max="15860" width="8" style="13" customWidth="1"/>
    <col min="15861" max="15861" width="10" style="13" bestFit="1" customWidth="1"/>
    <col min="15862" max="15862" width="8" style="13" customWidth="1"/>
    <col min="15863" max="15866" width="8.125" style="13" customWidth="1"/>
    <col min="15867" max="15867" width="7.75" style="13" customWidth="1"/>
    <col min="15868" max="15869" width="8.625" style="13" customWidth="1"/>
    <col min="15870" max="15870" width="14.25" style="13" customWidth="1"/>
    <col min="15871" max="16104" width="9" style="13"/>
    <col min="16105" max="16105" width="14.25" style="13" customWidth="1"/>
    <col min="16106" max="16111" width="7.75" style="13" customWidth="1"/>
    <col min="16112" max="16112" width="8.375" style="13" customWidth="1"/>
    <col min="16113" max="16116" width="8" style="13" customWidth="1"/>
    <col min="16117" max="16117" width="10" style="13" bestFit="1" customWidth="1"/>
    <col min="16118" max="16118" width="8" style="13" customWidth="1"/>
    <col min="16119" max="16122" width="8.125" style="13" customWidth="1"/>
    <col min="16123" max="16123" width="7.75" style="13" customWidth="1"/>
    <col min="16124" max="16125" width="8.625" style="13" customWidth="1"/>
    <col min="16126" max="16126" width="14.25" style="13" customWidth="1"/>
    <col min="16127" max="16384" width="9" style="13"/>
  </cols>
  <sheetData>
    <row r="1" spans="1:22" s="6" customFormat="1">
      <c r="A1" s="122"/>
      <c r="B1" s="123" t="s">
        <v>425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22"/>
    </row>
    <row r="2" spans="1:22" s="6" customFormat="1">
      <c r="A2" s="168"/>
      <c r="B2" s="125" t="s">
        <v>89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68"/>
    </row>
    <row r="3" spans="1:22" s="6" customFormat="1">
      <c r="A3" s="122"/>
      <c r="B3" s="5" t="s">
        <v>137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122"/>
    </row>
    <row r="4" spans="1:22" s="6" customFormat="1">
      <c r="A4" s="122"/>
      <c r="B4" s="125" t="s">
        <v>91</v>
      </c>
      <c r="C4" s="58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22"/>
    </row>
    <row r="5" spans="1:22" s="6" customFormat="1" ht="19.5" thickBot="1">
      <c r="A5" s="12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122"/>
    </row>
    <row r="6" spans="1:22" s="6" customFormat="1" ht="19.5" customHeight="1" thickTop="1">
      <c r="A6" s="127" t="s">
        <v>138</v>
      </c>
      <c r="B6" s="400" t="s">
        <v>93</v>
      </c>
      <c r="C6" s="404"/>
      <c r="D6" s="401"/>
      <c r="E6" s="400" t="s">
        <v>139</v>
      </c>
      <c r="F6" s="404"/>
      <c r="G6" s="404"/>
      <c r="H6" s="401"/>
      <c r="I6" s="169"/>
      <c r="J6" s="170" t="s">
        <v>140</v>
      </c>
      <c r="K6" s="422" t="s">
        <v>141</v>
      </c>
      <c r="L6" s="422"/>
      <c r="M6" s="170" t="s">
        <v>97</v>
      </c>
      <c r="N6" s="171"/>
      <c r="O6" s="400" t="s">
        <v>98</v>
      </c>
      <c r="P6" s="404"/>
      <c r="Q6" s="404"/>
      <c r="R6" s="404"/>
      <c r="S6" s="401"/>
      <c r="T6" s="133" t="s">
        <v>99</v>
      </c>
      <c r="U6" s="134"/>
      <c r="V6" s="135" t="s">
        <v>138</v>
      </c>
    </row>
    <row r="7" spans="1:22" s="6" customFormat="1" ht="19.5" customHeight="1">
      <c r="A7" s="89"/>
      <c r="B7" s="410" t="s">
        <v>13</v>
      </c>
      <c r="C7" s="410" t="s">
        <v>426</v>
      </c>
      <c r="D7" s="410" t="s">
        <v>427</v>
      </c>
      <c r="E7" s="410" t="s">
        <v>13</v>
      </c>
      <c r="F7" s="143" t="s">
        <v>428</v>
      </c>
      <c r="G7" s="143" t="s">
        <v>429</v>
      </c>
      <c r="H7" s="144" t="s">
        <v>26</v>
      </c>
      <c r="I7" s="421" t="s">
        <v>13</v>
      </c>
      <c r="J7" s="139"/>
      <c r="K7" s="172"/>
      <c r="L7" s="410" t="s">
        <v>104</v>
      </c>
      <c r="M7" s="410" t="s">
        <v>105</v>
      </c>
      <c r="N7" s="410" t="s">
        <v>106</v>
      </c>
      <c r="O7" s="410" t="s">
        <v>13</v>
      </c>
      <c r="P7" s="140" t="s">
        <v>110</v>
      </c>
      <c r="Q7" s="138" t="s">
        <v>430</v>
      </c>
      <c r="R7" s="185" t="s">
        <v>112</v>
      </c>
      <c r="S7" s="410" t="s">
        <v>431</v>
      </c>
      <c r="T7" s="173"/>
      <c r="U7" s="142" t="s">
        <v>432</v>
      </c>
      <c r="V7" s="206"/>
    </row>
    <row r="8" spans="1:22" s="6" customFormat="1" ht="19.5" customHeight="1">
      <c r="A8" s="62" t="s">
        <v>433</v>
      </c>
      <c r="B8" s="411"/>
      <c r="C8" s="411"/>
      <c r="D8" s="411"/>
      <c r="E8" s="411"/>
      <c r="F8" s="92" t="s">
        <v>434</v>
      </c>
      <c r="G8" s="92" t="s">
        <v>435</v>
      </c>
      <c r="H8" s="18" t="s">
        <v>412</v>
      </c>
      <c r="I8" s="408"/>
      <c r="J8" s="186" t="s">
        <v>17</v>
      </c>
      <c r="K8" s="186" t="s">
        <v>18</v>
      </c>
      <c r="L8" s="411"/>
      <c r="M8" s="411"/>
      <c r="N8" s="411"/>
      <c r="O8" s="411"/>
      <c r="P8" s="61" t="s">
        <v>117</v>
      </c>
      <c r="Q8" s="186" t="s">
        <v>436</v>
      </c>
      <c r="R8" s="62" t="s">
        <v>15</v>
      </c>
      <c r="S8" s="411"/>
      <c r="T8" s="93"/>
      <c r="U8" s="146" t="s">
        <v>118</v>
      </c>
      <c r="V8" s="61" t="s">
        <v>437</v>
      </c>
    </row>
    <row r="9" spans="1:22" s="6" customFormat="1" ht="19.5" customHeight="1">
      <c r="A9" s="26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49"/>
    </row>
    <row r="10" spans="1:22" s="6" customFormat="1" ht="19.5" customHeight="1">
      <c r="A10" s="89" t="s">
        <v>438</v>
      </c>
      <c r="B10" s="25">
        <v>166</v>
      </c>
      <c r="C10" s="25">
        <v>164</v>
      </c>
      <c r="D10" s="25">
        <v>2</v>
      </c>
      <c r="E10" s="25">
        <v>1480</v>
      </c>
      <c r="F10" s="25">
        <v>1211</v>
      </c>
      <c r="G10" s="25">
        <v>4</v>
      </c>
      <c r="H10" s="25">
        <v>265</v>
      </c>
      <c r="I10" s="25">
        <v>34467</v>
      </c>
      <c r="J10" s="25">
        <v>17663</v>
      </c>
      <c r="K10" s="25">
        <v>16804</v>
      </c>
      <c r="L10" s="25">
        <v>11103</v>
      </c>
      <c r="M10" s="25">
        <v>11564</v>
      </c>
      <c r="N10" s="25">
        <v>11800</v>
      </c>
      <c r="O10" s="25">
        <v>3474</v>
      </c>
      <c r="P10" s="25">
        <v>3047</v>
      </c>
      <c r="Q10" s="25">
        <v>1674</v>
      </c>
      <c r="R10" s="25">
        <v>1373</v>
      </c>
      <c r="S10" s="25">
        <v>427</v>
      </c>
      <c r="T10" s="174">
        <v>320</v>
      </c>
      <c r="U10" s="174">
        <v>179</v>
      </c>
      <c r="V10" s="206" t="str">
        <f>A10</f>
        <v>平 成  30  年 度</v>
      </c>
    </row>
    <row r="11" spans="1:22" s="6" customFormat="1" ht="19.5" customHeight="1">
      <c r="A11" s="89" t="s">
        <v>439</v>
      </c>
      <c r="B11" s="151">
        <v>165</v>
      </c>
      <c r="C11" s="151">
        <v>163</v>
      </c>
      <c r="D11" s="151">
        <v>2</v>
      </c>
      <c r="E11" s="151">
        <v>1478</v>
      </c>
      <c r="F11" s="151">
        <v>1195</v>
      </c>
      <c r="G11" s="151">
        <v>6</v>
      </c>
      <c r="H11" s="151">
        <v>277</v>
      </c>
      <c r="I11" s="151">
        <v>33949</v>
      </c>
      <c r="J11" s="151">
        <v>17392</v>
      </c>
      <c r="K11" s="151">
        <v>16557</v>
      </c>
      <c r="L11" s="151">
        <v>11266</v>
      </c>
      <c r="M11" s="151">
        <v>11114</v>
      </c>
      <c r="N11" s="151">
        <v>11569</v>
      </c>
      <c r="O11" s="25">
        <v>3411</v>
      </c>
      <c r="P11" s="151">
        <v>3021</v>
      </c>
      <c r="Q11" s="151">
        <v>1657</v>
      </c>
      <c r="R11" s="151">
        <v>1364</v>
      </c>
      <c r="S11" s="151">
        <v>390</v>
      </c>
      <c r="T11" s="174">
        <v>297</v>
      </c>
      <c r="U11" s="174">
        <v>177</v>
      </c>
      <c r="V11" s="206" t="s">
        <v>439</v>
      </c>
    </row>
    <row r="12" spans="1:22" s="6" customFormat="1" ht="19.5" customHeight="1">
      <c r="A12" s="26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06"/>
    </row>
    <row r="13" spans="1:22" s="6" customFormat="1" ht="19.5" customHeight="1">
      <c r="A13" s="69">
        <v>2</v>
      </c>
      <c r="B13" s="159">
        <v>164</v>
      </c>
      <c r="C13" s="159">
        <v>162</v>
      </c>
      <c r="D13" s="159">
        <v>2</v>
      </c>
      <c r="E13" s="159">
        <v>1476</v>
      </c>
      <c r="F13" s="159">
        <v>1186</v>
      </c>
      <c r="G13" s="159">
        <v>3</v>
      </c>
      <c r="H13" s="159">
        <v>287</v>
      </c>
      <c r="I13" s="159">
        <v>33677</v>
      </c>
      <c r="J13" s="159">
        <v>17217</v>
      </c>
      <c r="K13" s="159">
        <v>16460</v>
      </c>
      <c r="L13" s="159">
        <v>11324</v>
      </c>
      <c r="M13" s="159">
        <v>11255</v>
      </c>
      <c r="N13" s="159">
        <v>11098</v>
      </c>
      <c r="O13" s="159">
        <v>3452</v>
      </c>
      <c r="P13" s="159">
        <v>3008</v>
      </c>
      <c r="Q13" s="159">
        <v>1637</v>
      </c>
      <c r="R13" s="159">
        <v>1371</v>
      </c>
      <c r="S13" s="159">
        <v>444</v>
      </c>
      <c r="T13" s="159">
        <v>300</v>
      </c>
      <c r="U13" s="159">
        <v>177</v>
      </c>
      <c r="V13" s="154">
        <f>A13</f>
        <v>2</v>
      </c>
    </row>
    <row r="14" spans="1:22" s="6" customFormat="1" ht="19.5" customHeight="1">
      <c r="A14" s="26"/>
      <c r="B14" s="174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75"/>
      <c r="N14" s="151"/>
      <c r="O14" s="151"/>
      <c r="P14" s="151"/>
      <c r="Q14" s="151"/>
      <c r="R14" s="151"/>
      <c r="S14" s="151"/>
      <c r="T14" s="151"/>
      <c r="U14" s="151"/>
      <c r="V14" s="149"/>
    </row>
    <row r="15" spans="1:22" s="6" customFormat="1" ht="19.5" customHeight="1">
      <c r="A15" s="89" t="s">
        <v>119</v>
      </c>
      <c r="B15" s="174">
        <v>2</v>
      </c>
      <c r="C15" s="151">
        <v>2</v>
      </c>
      <c r="D15" s="176">
        <v>0</v>
      </c>
      <c r="E15" s="151">
        <v>21</v>
      </c>
      <c r="F15" s="151">
        <v>21</v>
      </c>
      <c r="G15" s="176">
        <v>0</v>
      </c>
      <c r="H15" s="176">
        <v>0</v>
      </c>
      <c r="I15" s="151">
        <v>679</v>
      </c>
      <c r="J15" s="151">
        <v>331</v>
      </c>
      <c r="K15" s="151">
        <v>348</v>
      </c>
      <c r="L15" s="151">
        <v>236</v>
      </c>
      <c r="M15" s="151">
        <v>220</v>
      </c>
      <c r="N15" s="151">
        <v>223</v>
      </c>
      <c r="O15" s="179">
        <f>SUM(P15,S15)</f>
        <v>54</v>
      </c>
      <c r="P15" s="151">
        <v>41</v>
      </c>
      <c r="Q15" s="151">
        <v>22</v>
      </c>
      <c r="R15" s="151">
        <v>19</v>
      </c>
      <c r="S15" s="151">
        <v>13</v>
      </c>
      <c r="T15" s="151">
        <v>2</v>
      </c>
      <c r="U15" s="176">
        <v>2</v>
      </c>
      <c r="V15" s="206" t="s">
        <v>119</v>
      </c>
    </row>
    <row r="16" spans="1:22" s="6" customFormat="1" ht="19.5" customHeight="1">
      <c r="A16" s="89" t="s">
        <v>120</v>
      </c>
      <c r="B16" s="174">
        <v>154</v>
      </c>
      <c r="C16" s="151">
        <v>152</v>
      </c>
      <c r="D16" s="151">
        <v>2</v>
      </c>
      <c r="E16" s="151">
        <v>1409</v>
      </c>
      <c r="F16" s="151">
        <v>1119</v>
      </c>
      <c r="G16" s="151">
        <v>3</v>
      </c>
      <c r="H16" s="151">
        <v>287</v>
      </c>
      <c r="I16" s="151">
        <v>31888</v>
      </c>
      <c r="J16" s="151">
        <v>16342</v>
      </c>
      <c r="K16" s="151">
        <v>15546</v>
      </c>
      <c r="L16" s="151">
        <v>10705</v>
      </c>
      <c r="M16" s="151">
        <v>10679</v>
      </c>
      <c r="N16" s="151">
        <v>10504</v>
      </c>
      <c r="O16" s="179">
        <f>SUM(P16,S16)</f>
        <v>3157</v>
      </c>
      <c r="P16" s="151">
        <v>2874</v>
      </c>
      <c r="Q16" s="151">
        <v>1550</v>
      </c>
      <c r="R16" s="151">
        <v>1324</v>
      </c>
      <c r="S16" s="151">
        <v>283</v>
      </c>
      <c r="T16" s="151">
        <v>294</v>
      </c>
      <c r="U16" s="151">
        <v>171</v>
      </c>
      <c r="V16" s="206" t="s">
        <v>120</v>
      </c>
    </row>
    <row r="17" spans="1:22" s="6" customFormat="1" ht="19.5" customHeight="1">
      <c r="A17" s="89" t="s">
        <v>121</v>
      </c>
      <c r="B17" s="174">
        <v>8</v>
      </c>
      <c r="C17" s="151">
        <v>8</v>
      </c>
      <c r="D17" s="176">
        <v>0</v>
      </c>
      <c r="E17" s="151">
        <v>46</v>
      </c>
      <c r="F17" s="151">
        <v>46</v>
      </c>
      <c r="G17" s="176">
        <v>0</v>
      </c>
      <c r="H17" s="176">
        <v>0</v>
      </c>
      <c r="I17" s="151">
        <v>1110</v>
      </c>
      <c r="J17" s="151">
        <v>544</v>
      </c>
      <c r="K17" s="151">
        <v>566</v>
      </c>
      <c r="L17" s="151">
        <v>383</v>
      </c>
      <c r="M17" s="151">
        <v>356</v>
      </c>
      <c r="N17" s="151">
        <v>371</v>
      </c>
      <c r="O17" s="179">
        <f>SUM(P17,S17)</f>
        <v>241</v>
      </c>
      <c r="P17" s="151">
        <v>93</v>
      </c>
      <c r="Q17" s="151">
        <v>65</v>
      </c>
      <c r="R17" s="151">
        <v>28</v>
      </c>
      <c r="S17" s="151">
        <v>148</v>
      </c>
      <c r="T17" s="151">
        <v>4</v>
      </c>
      <c r="U17" s="176">
        <v>4</v>
      </c>
      <c r="V17" s="206" t="s">
        <v>121</v>
      </c>
    </row>
    <row r="18" spans="1:22" s="6" customFormat="1" ht="19.5" customHeight="1">
      <c r="A18" s="177"/>
      <c r="B18" s="150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 t="s">
        <v>43</v>
      </c>
      <c r="R18" s="151"/>
      <c r="S18" s="151"/>
      <c r="T18" s="151" t="s">
        <v>43</v>
      </c>
      <c r="U18" s="151"/>
      <c r="V18" s="149"/>
    </row>
    <row r="19" spans="1:22" s="6" customFormat="1" ht="19.5" customHeight="1">
      <c r="A19" s="178" t="s">
        <v>122</v>
      </c>
      <c r="B19" s="157">
        <f t="shared" ref="B19:U19" si="0">SUM(B21:B33)</f>
        <v>153</v>
      </c>
      <c r="C19" s="158">
        <f t="shared" si="0"/>
        <v>151</v>
      </c>
      <c r="D19" s="158">
        <f t="shared" si="0"/>
        <v>2</v>
      </c>
      <c r="E19" s="158">
        <f t="shared" si="0"/>
        <v>1413</v>
      </c>
      <c r="F19" s="158">
        <f t="shared" si="0"/>
        <v>1140</v>
      </c>
      <c r="G19" s="159">
        <f t="shared" si="0"/>
        <v>3</v>
      </c>
      <c r="H19" s="159">
        <f t="shared" si="0"/>
        <v>270</v>
      </c>
      <c r="I19" s="158">
        <f t="shared" si="0"/>
        <v>32539</v>
      </c>
      <c r="J19" s="158">
        <f t="shared" si="0"/>
        <v>16657</v>
      </c>
      <c r="K19" s="158">
        <f t="shared" si="0"/>
        <v>15882</v>
      </c>
      <c r="L19" s="159">
        <f t="shared" si="0"/>
        <v>10962</v>
      </c>
      <c r="M19" s="159">
        <f t="shared" si="0"/>
        <v>10875</v>
      </c>
      <c r="N19" s="159">
        <f t="shared" si="0"/>
        <v>10702</v>
      </c>
      <c r="O19" s="159">
        <f t="shared" si="0"/>
        <v>3282</v>
      </c>
      <c r="P19" s="159">
        <f t="shared" si="0"/>
        <v>2863</v>
      </c>
      <c r="Q19" s="159">
        <f t="shared" si="0"/>
        <v>1553</v>
      </c>
      <c r="R19" s="159">
        <f t="shared" si="0"/>
        <v>1310</v>
      </c>
      <c r="S19" s="159">
        <f t="shared" si="0"/>
        <v>419</v>
      </c>
      <c r="T19" s="159">
        <f t="shared" si="0"/>
        <v>287</v>
      </c>
      <c r="U19" s="159">
        <f t="shared" si="0"/>
        <v>165</v>
      </c>
      <c r="V19" s="154" t="s">
        <v>122</v>
      </c>
    </row>
    <row r="20" spans="1:22" s="6" customFormat="1" ht="19.5" customHeight="1">
      <c r="A20" s="177"/>
      <c r="B20" s="150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49"/>
    </row>
    <row r="21" spans="1:22" s="6" customFormat="1" ht="19.5" customHeight="1">
      <c r="A21" s="144" t="s">
        <v>440</v>
      </c>
      <c r="B21" s="150">
        <v>23</v>
      </c>
      <c r="C21" s="151">
        <v>23</v>
      </c>
      <c r="D21" s="176">
        <v>0</v>
      </c>
      <c r="E21" s="151">
        <v>250</v>
      </c>
      <c r="F21" s="151">
        <v>198</v>
      </c>
      <c r="G21" s="176">
        <v>1</v>
      </c>
      <c r="H21" s="151">
        <v>51</v>
      </c>
      <c r="I21" s="151">
        <v>5870</v>
      </c>
      <c r="J21" s="151">
        <v>3021</v>
      </c>
      <c r="K21" s="151">
        <v>2849</v>
      </c>
      <c r="L21" s="151">
        <v>2015</v>
      </c>
      <c r="M21" s="151">
        <v>1962</v>
      </c>
      <c r="N21" s="151">
        <v>1893</v>
      </c>
      <c r="O21" s="179">
        <f t="shared" ref="O21:O33" si="1">SUM(P21,S21)</f>
        <v>550</v>
      </c>
      <c r="P21" s="179">
        <v>497</v>
      </c>
      <c r="Q21" s="179">
        <v>259</v>
      </c>
      <c r="R21" s="179">
        <v>238</v>
      </c>
      <c r="S21" s="179">
        <v>53</v>
      </c>
      <c r="T21" s="151">
        <v>69</v>
      </c>
      <c r="U21" s="151">
        <v>31</v>
      </c>
      <c r="V21" s="206" t="s">
        <v>441</v>
      </c>
    </row>
    <row r="22" spans="1:22" s="6" customFormat="1" ht="19.5" customHeight="1">
      <c r="A22" s="89" t="s">
        <v>442</v>
      </c>
      <c r="B22" s="150">
        <v>14</v>
      </c>
      <c r="C22" s="151">
        <v>14</v>
      </c>
      <c r="D22" s="176">
        <v>0</v>
      </c>
      <c r="E22" s="151">
        <v>162</v>
      </c>
      <c r="F22" s="151">
        <v>134</v>
      </c>
      <c r="G22" s="176">
        <v>0</v>
      </c>
      <c r="H22" s="151">
        <v>28</v>
      </c>
      <c r="I22" s="151">
        <v>4024</v>
      </c>
      <c r="J22" s="151">
        <v>2028</v>
      </c>
      <c r="K22" s="151">
        <v>1996</v>
      </c>
      <c r="L22" s="151">
        <v>1363</v>
      </c>
      <c r="M22" s="151">
        <v>1301</v>
      </c>
      <c r="N22" s="151">
        <v>1360</v>
      </c>
      <c r="O22" s="179">
        <f t="shared" si="1"/>
        <v>368</v>
      </c>
      <c r="P22" s="179">
        <v>308</v>
      </c>
      <c r="Q22" s="179">
        <v>176</v>
      </c>
      <c r="R22" s="179">
        <v>132</v>
      </c>
      <c r="S22" s="179">
        <v>60</v>
      </c>
      <c r="T22" s="151">
        <v>33</v>
      </c>
      <c r="U22" s="151">
        <v>17</v>
      </c>
      <c r="V22" s="206" t="s">
        <v>443</v>
      </c>
    </row>
    <row r="23" spans="1:22" s="6" customFormat="1" ht="19.5" customHeight="1">
      <c r="A23" s="89" t="s">
        <v>444</v>
      </c>
      <c r="B23" s="150">
        <v>20</v>
      </c>
      <c r="C23" s="151">
        <v>19</v>
      </c>
      <c r="D23" s="151">
        <v>1</v>
      </c>
      <c r="E23" s="151">
        <v>216</v>
      </c>
      <c r="F23" s="151">
        <v>176</v>
      </c>
      <c r="G23" s="176">
        <v>1</v>
      </c>
      <c r="H23" s="151">
        <v>39</v>
      </c>
      <c r="I23" s="151">
        <v>5238</v>
      </c>
      <c r="J23" s="151">
        <v>2637</v>
      </c>
      <c r="K23" s="151">
        <v>2601</v>
      </c>
      <c r="L23" s="151">
        <v>1752</v>
      </c>
      <c r="M23" s="151">
        <v>1754</v>
      </c>
      <c r="N23" s="151">
        <v>1732</v>
      </c>
      <c r="O23" s="179">
        <f t="shared" si="1"/>
        <v>497</v>
      </c>
      <c r="P23" s="179">
        <v>438</v>
      </c>
      <c r="Q23" s="179">
        <v>240</v>
      </c>
      <c r="R23" s="179">
        <v>198</v>
      </c>
      <c r="S23" s="179">
        <v>59</v>
      </c>
      <c r="T23" s="151">
        <v>46</v>
      </c>
      <c r="U23" s="151">
        <v>25</v>
      </c>
      <c r="V23" s="206" t="s">
        <v>445</v>
      </c>
    </row>
    <row r="24" spans="1:22" s="6" customFormat="1" ht="19.5" customHeight="1">
      <c r="A24" s="89" t="s">
        <v>446</v>
      </c>
      <c r="B24" s="150">
        <v>15</v>
      </c>
      <c r="C24" s="151">
        <v>15</v>
      </c>
      <c r="D24" s="176">
        <v>0</v>
      </c>
      <c r="E24" s="151">
        <v>69</v>
      </c>
      <c r="F24" s="151">
        <v>55</v>
      </c>
      <c r="G24" s="151">
        <v>1</v>
      </c>
      <c r="H24" s="151">
        <v>13</v>
      </c>
      <c r="I24" s="151">
        <v>966</v>
      </c>
      <c r="J24" s="151">
        <v>489</v>
      </c>
      <c r="K24" s="151">
        <v>477</v>
      </c>
      <c r="L24" s="151">
        <v>309</v>
      </c>
      <c r="M24" s="151">
        <v>322</v>
      </c>
      <c r="N24" s="151">
        <v>335</v>
      </c>
      <c r="O24" s="179">
        <f t="shared" si="1"/>
        <v>212</v>
      </c>
      <c r="P24" s="179">
        <v>165</v>
      </c>
      <c r="Q24" s="179">
        <v>97</v>
      </c>
      <c r="R24" s="179">
        <v>68</v>
      </c>
      <c r="S24" s="179">
        <v>47</v>
      </c>
      <c r="T24" s="151">
        <v>24</v>
      </c>
      <c r="U24" s="151">
        <v>13</v>
      </c>
      <c r="V24" s="206" t="s">
        <v>446</v>
      </c>
    </row>
    <row r="25" spans="1:22" s="6" customFormat="1" ht="19.5" customHeight="1">
      <c r="A25" s="89" t="s">
        <v>447</v>
      </c>
      <c r="B25" s="150">
        <v>12</v>
      </c>
      <c r="C25" s="151">
        <v>12</v>
      </c>
      <c r="D25" s="176">
        <v>0</v>
      </c>
      <c r="E25" s="151">
        <v>126</v>
      </c>
      <c r="F25" s="151">
        <v>108</v>
      </c>
      <c r="G25" s="176">
        <v>0</v>
      </c>
      <c r="H25" s="151">
        <v>18</v>
      </c>
      <c r="I25" s="151">
        <v>3181</v>
      </c>
      <c r="J25" s="151">
        <v>1680</v>
      </c>
      <c r="K25" s="151">
        <v>1501</v>
      </c>
      <c r="L25" s="151">
        <v>1090</v>
      </c>
      <c r="M25" s="151">
        <v>1067</v>
      </c>
      <c r="N25" s="151">
        <v>1024</v>
      </c>
      <c r="O25" s="179">
        <f t="shared" si="1"/>
        <v>292</v>
      </c>
      <c r="P25" s="179">
        <v>238</v>
      </c>
      <c r="Q25" s="179">
        <v>132</v>
      </c>
      <c r="R25" s="179">
        <v>106</v>
      </c>
      <c r="S25" s="179">
        <v>54</v>
      </c>
      <c r="T25" s="151">
        <v>18</v>
      </c>
      <c r="U25" s="151">
        <v>13</v>
      </c>
      <c r="V25" s="206" t="s">
        <v>447</v>
      </c>
    </row>
    <row r="26" spans="1:22" s="6" customFormat="1" ht="19.5" customHeight="1">
      <c r="A26" s="89" t="s">
        <v>448</v>
      </c>
      <c r="B26" s="150">
        <v>3</v>
      </c>
      <c r="C26" s="151">
        <v>3</v>
      </c>
      <c r="D26" s="176">
        <v>0</v>
      </c>
      <c r="E26" s="151">
        <v>57</v>
      </c>
      <c r="F26" s="151">
        <v>48</v>
      </c>
      <c r="G26" s="176">
        <v>0</v>
      </c>
      <c r="H26" s="151">
        <v>9</v>
      </c>
      <c r="I26" s="151">
        <v>1555</v>
      </c>
      <c r="J26" s="151">
        <v>785</v>
      </c>
      <c r="K26" s="151">
        <v>770</v>
      </c>
      <c r="L26" s="151">
        <v>528</v>
      </c>
      <c r="M26" s="151">
        <v>516</v>
      </c>
      <c r="N26" s="151">
        <v>511</v>
      </c>
      <c r="O26" s="179">
        <f t="shared" si="1"/>
        <v>116</v>
      </c>
      <c r="P26" s="179">
        <v>109</v>
      </c>
      <c r="Q26" s="179">
        <v>51</v>
      </c>
      <c r="R26" s="179">
        <v>58</v>
      </c>
      <c r="S26" s="179">
        <v>7</v>
      </c>
      <c r="T26" s="151">
        <v>9</v>
      </c>
      <c r="U26" s="151">
        <v>7</v>
      </c>
      <c r="V26" s="206" t="s">
        <v>448</v>
      </c>
    </row>
    <row r="27" spans="1:22" s="6" customFormat="1" ht="19.5" customHeight="1">
      <c r="A27" s="89" t="s">
        <v>449</v>
      </c>
      <c r="B27" s="150">
        <v>21</v>
      </c>
      <c r="C27" s="151">
        <v>21</v>
      </c>
      <c r="D27" s="176">
        <v>0</v>
      </c>
      <c r="E27" s="151">
        <v>150</v>
      </c>
      <c r="F27" s="151">
        <v>120</v>
      </c>
      <c r="G27" s="176">
        <v>0</v>
      </c>
      <c r="H27" s="151">
        <v>30</v>
      </c>
      <c r="I27" s="151">
        <v>3318</v>
      </c>
      <c r="J27" s="151">
        <v>1729</v>
      </c>
      <c r="K27" s="151">
        <v>1589</v>
      </c>
      <c r="L27" s="151">
        <v>1103</v>
      </c>
      <c r="M27" s="151">
        <v>1109</v>
      </c>
      <c r="N27" s="151">
        <v>1106</v>
      </c>
      <c r="O27" s="179">
        <f t="shared" si="1"/>
        <v>337</v>
      </c>
      <c r="P27" s="179">
        <v>303</v>
      </c>
      <c r="Q27" s="179">
        <v>162</v>
      </c>
      <c r="R27" s="179">
        <v>141</v>
      </c>
      <c r="S27" s="179">
        <v>34</v>
      </c>
      <c r="T27" s="151">
        <v>31</v>
      </c>
      <c r="U27" s="151">
        <v>15</v>
      </c>
      <c r="V27" s="206" t="s">
        <v>450</v>
      </c>
    </row>
    <row r="28" spans="1:22" s="6" customFormat="1" ht="19.5" customHeight="1">
      <c r="A28" s="89" t="s">
        <v>142</v>
      </c>
      <c r="B28" s="150">
        <v>6</v>
      </c>
      <c r="C28" s="151">
        <v>6</v>
      </c>
      <c r="D28" s="176">
        <v>0</v>
      </c>
      <c r="E28" s="151">
        <v>62</v>
      </c>
      <c r="F28" s="151">
        <v>49</v>
      </c>
      <c r="G28" s="176">
        <v>0</v>
      </c>
      <c r="H28" s="151">
        <v>13</v>
      </c>
      <c r="I28" s="151">
        <v>1419</v>
      </c>
      <c r="J28" s="151">
        <v>736</v>
      </c>
      <c r="K28" s="151">
        <v>683</v>
      </c>
      <c r="L28" s="151">
        <v>481</v>
      </c>
      <c r="M28" s="151">
        <v>463</v>
      </c>
      <c r="N28" s="151">
        <v>475</v>
      </c>
      <c r="O28" s="179">
        <f t="shared" si="1"/>
        <v>144</v>
      </c>
      <c r="P28" s="179">
        <v>126</v>
      </c>
      <c r="Q28" s="179">
        <v>73</v>
      </c>
      <c r="R28" s="179">
        <v>53</v>
      </c>
      <c r="S28" s="179">
        <v>18</v>
      </c>
      <c r="T28" s="151">
        <v>10</v>
      </c>
      <c r="U28" s="151">
        <v>7</v>
      </c>
      <c r="V28" s="206" t="s">
        <v>142</v>
      </c>
    </row>
    <row r="29" spans="1:22" s="6" customFormat="1" ht="19.5" customHeight="1">
      <c r="A29" s="89" t="s">
        <v>143</v>
      </c>
      <c r="B29" s="150">
        <v>5</v>
      </c>
      <c r="C29" s="151">
        <v>5</v>
      </c>
      <c r="D29" s="176">
        <v>0</v>
      </c>
      <c r="E29" s="151">
        <v>38</v>
      </c>
      <c r="F29" s="151">
        <v>27</v>
      </c>
      <c r="G29" s="176">
        <v>0</v>
      </c>
      <c r="H29" s="151">
        <v>11</v>
      </c>
      <c r="I29" s="151">
        <v>729</v>
      </c>
      <c r="J29" s="151">
        <v>376</v>
      </c>
      <c r="K29" s="151">
        <v>353</v>
      </c>
      <c r="L29" s="151">
        <v>229</v>
      </c>
      <c r="M29" s="151">
        <v>245</v>
      </c>
      <c r="N29" s="151">
        <v>255</v>
      </c>
      <c r="O29" s="179">
        <f t="shared" si="1"/>
        <v>96</v>
      </c>
      <c r="P29" s="179">
        <v>84</v>
      </c>
      <c r="Q29" s="179">
        <v>47</v>
      </c>
      <c r="R29" s="179">
        <v>37</v>
      </c>
      <c r="S29" s="179">
        <v>12</v>
      </c>
      <c r="T29" s="151">
        <v>5</v>
      </c>
      <c r="U29" s="151">
        <v>5</v>
      </c>
      <c r="V29" s="206" t="s">
        <v>143</v>
      </c>
    </row>
    <row r="30" spans="1:22" s="6" customFormat="1" ht="19.5" customHeight="1">
      <c r="A30" s="89" t="s">
        <v>144</v>
      </c>
      <c r="B30" s="150">
        <v>3</v>
      </c>
      <c r="C30" s="151">
        <v>3</v>
      </c>
      <c r="D30" s="176">
        <v>0</v>
      </c>
      <c r="E30" s="151">
        <v>32</v>
      </c>
      <c r="F30" s="151">
        <v>26</v>
      </c>
      <c r="G30" s="176">
        <v>0</v>
      </c>
      <c r="H30" s="151">
        <v>6</v>
      </c>
      <c r="I30" s="151">
        <v>723</v>
      </c>
      <c r="J30" s="151">
        <v>376</v>
      </c>
      <c r="K30" s="151">
        <v>347</v>
      </c>
      <c r="L30" s="151">
        <v>251</v>
      </c>
      <c r="M30" s="151">
        <v>236</v>
      </c>
      <c r="N30" s="151">
        <v>236</v>
      </c>
      <c r="O30" s="179">
        <f t="shared" si="1"/>
        <v>77</v>
      </c>
      <c r="P30" s="179">
        <v>71</v>
      </c>
      <c r="Q30" s="179">
        <v>37</v>
      </c>
      <c r="R30" s="179">
        <v>34</v>
      </c>
      <c r="S30" s="179">
        <v>6</v>
      </c>
      <c r="T30" s="151">
        <v>5</v>
      </c>
      <c r="U30" s="151">
        <v>5</v>
      </c>
      <c r="V30" s="206" t="s">
        <v>144</v>
      </c>
    </row>
    <row r="31" spans="1:22" s="6" customFormat="1" ht="19.5" customHeight="1">
      <c r="A31" s="89" t="s">
        <v>145</v>
      </c>
      <c r="B31" s="150">
        <v>6</v>
      </c>
      <c r="C31" s="151">
        <v>6</v>
      </c>
      <c r="D31" s="176">
        <v>0</v>
      </c>
      <c r="E31" s="151">
        <v>34</v>
      </c>
      <c r="F31" s="151">
        <v>24</v>
      </c>
      <c r="G31" s="176">
        <v>0</v>
      </c>
      <c r="H31" s="151">
        <v>10</v>
      </c>
      <c r="I31" s="151">
        <v>506</v>
      </c>
      <c r="J31" s="151">
        <v>264</v>
      </c>
      <c r="K31" s="151">
        <v>242</v>
      </c>
      <c r="L31" s="151">
        <v>166</v>
      </c>
      <c r="M31" s="151">
        <v>163</v>
      </c>
      <c r="N31" s="151">
        <v>177</v>
      </c>
      <c r="O31" s="179">
        <f t="shared" si="1"/>
        <v>95</v>
      </c>
      <c r="P31" s="179">
        <v>82</v>
      </c>
      <c r="Q31" s="179">
        <v>47</v>
      </c>
      <c r="R31" s="179">
        <v>35</v>
      </c>
      <c r="S31" s="179">
        <v>13</v>
      </c>
      <c r="T31" s="151">
        <v>7</v>
      </c>
      <c r="U31" s="151">
        <v>7</v>
      </c>
      <c r="V31" s="206" t="s">
        <v>145</v>
      </c>
    </row>
    <row r="32" spans="1:22" s="6" customFormat="1" ht="19.5" customHeight="1">
      <c r="A32" s="89" t="s">
        <v>146</v>
      </c>
      <c r="B32" s="150">
        <v>18</v>
      </c>
      <c r="C32" s="151">
        <v>18</v>
      </c>
      <c r="D32" s="176">
        <v>0</v>
      </c>
      <c r="E32" s="151">
        <v>150</v>
      </c>
      <c r="F32" s="151">
        <v>123</v>
      </c>
      <c r="G32" s="176">
        <v>0</v>
      </c>
      <c r="H32" s="151">
        <v>27</v>
      </c>
      <c r="I32" s="151">
        <v>3459</v>
      </c>
      <c r="J32" s="151">
        <v>1746</v>
      </c>
      <c r="K32" s="151">
        <v>1713</v>
      </c>
      <c r="L32" s="151">
        <v>1138</v>
      </c>
      <c r="M32" s="151">
        <v>1227</v>
      </c>
      <c r="N32" s="151">
        <v>1094</v>
      </c>
      <c r="O32" s="179">
        <f t="shared" si="1"/>
        <v>346</v>
      </c>
      <c r="P32" s="179">
        <v>300</v>
      </c>
      <c r="Q32" s="179">
        <v>160</v>
      </c>
      <c r="R32" s="179">
        <v>140</v>
      </c>
      <c r="S32" s="179">
        <v>46</v>
      </c>
      <c r="T32" s="151">
        <v>15</v>
      </c>
      <c r="U32" s="151">
        <v>14</v>
      </c>
      <c r="V32" s="206" t="s">
        <v>146</v>
      </c>
    </row>
    <row r="33" spans="1:22" s="6" customFormat="1" ht="19.5" customHeight="1">
      <c r="A33" s="89" t="s">
        <v>147</v>
      </c>
      <c r="B33" s="150">
        <v>7</v>
      </c>
      <c r="C33" s="151">
        <v>6</v>
      </c>
      <c r="D33" s="151">
        <v>1</v>
      </c>
      <c r="E33" s="151">
        <v>67</v>
      </c>
      <c r="F33" s="151">
        <v>52</v>
      </c>
      <c r="G33" s="176">
        <v>0</v>
      </c>
      <c r="H33" s="151">
        <v>15</v>
      </c>
      <c r="I33" s="151">
        <v>1551</v>
      </c>
      <c r="J33" s="151">
        <v>790</v>
      </c>
      <c r="K33" s="151">
        <v>761</v>
      </c>
      <c r="L33" s="151">
        <v>537</v>
      </c>
      <c r="M33" s="151">
        <v>510</v>
      </c>
      <c r="N33" s="151">
        <v>504</v>
      </c>
      <c r="O33" s="179">
        <f t="shared" si="1"/>
        <v>152</v>
      </c>
      <c r="P33" s="179">
        <v>142</v>
      </c>
      <c r="Q33" s="179">
        <v>72</v>
      </c>
      <c r="R33" s="179">
        <v>70</v>
      </c>
      <c r="S33" s="179">
        <v>10</v>
      </c>
      <c r="T33" s="151">
        <v>15</v>
      </c>
      <c r="U33" s="151">
        <v>6</v>
      </c>
      <c r="V33" s="206" t="s">
        <v>147</v>
      </c>
    </row>
    <row r="34" spans="1:22" s="6" customFormat="1" ht="19.5" customHeight="1">
      <c r="A34" s="26" t="s">
        <v>136</v>
      </c>
      <c r="B34" s="150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49" t="s">
        <v>136</v>
      </c>
    </row>
    <row r="35" spans="1:22" s="6" customFormat="1" ht="19.5" customHeight="1">
      <c r="A35" s="27" t="s">
        <v>451</v>
      </c>
      <c r="B35" s="157">
        <f>SUM(B37:B42)</f>
        <v>11</v>
      </c>
      <c r="C35" s="159">
        <f>SUM(C37:C42)</f>
        <v>11</v>
      </c>
      <c r="D35" s="180">
        <v>0</v>
      </c>
      <c r="E35" s="159">
        <f>SUM(E37:E42)</f>
        <v>63</v>
      </c>
      <c r="F35" s="159">
        <f>SUM(F37:F42)</f>
        <v>46</v>
      </c>
      <c r="G35" s="180">
        <v>0</v>
      </c>
      <c r="H35" s="159">
        <f>SUM(H37:H42)</f>
        <v>17</v>
      </c>
      <c r="I35" s="159">
        <f t="shared" ref="I35:U35" si="2">SUM(I37:I42)</f>
        <v>1138</v>
      </c>
      <c r="J35" s="159">
        <f t="shared" si="2"/>
        <v>560</v>
      </c>
      <c r="K35" s="159">
        <f t="shared" si="2"/>
        <v>578</v>
      </c>
      <c r="L35" s="159">
        <f t="shared" si="2"/>
        <v>362</v>
      </c>
      <c r="M35" s="159">
        <f t="shared" si="2"/>
        <v>380</v>
      </c>
      <c r="N35" s="159">
        <f t="shared" si="2"/>
        <v>396</v>
      </c>
      <c r="O35" s="159">
        <f t="shared" si="2"/>
        <v>170</v>
      </c>
      <c r="P35" s="159">
        <f t="shared" si="2"/>
        <v>145</v>
      </c>
      <c r="Q35" s="159">
        <f t="shared" si="2"/>
        <v>84</v>
      </c>
      <c r="R35" s="159">
        <f t="shared" si="2"/>
        <v>61</v>
      </c>
      <c r="S35" s="159">
        <f t="shared" si="2"/>
        <v>25</v>
      </c>
      <c r="T35" s="159">
        <f t="shared" si="2"/>
        <v>13</v>
      </c>
      <c r="U35" s="159">
        <f t="shared" si="2"/>
        <v>12</v>
      </c>
      <c r="V35" s="154" t="s">
        <v>451</v>
      </c>
    </row>
    <row r="36" spans="1:22" s="6" customFormat="1" ht="19.5" customHeight="1">
      <c r="A36" s="26"/>
      <c r="B36" s="150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49"/>
    </row>
    <row r="37" spans="1:22" s="6" customFormat="1" ht="19.5" customHeight="1">
      <c r="A37" s="89" t="s">
        <v>148</v>
      </c>
      <c r="B37" s="150">
        <v>5</v>
      </c>
      <c r="C37" s="151">
        <v>5</v>
      </c>
      <c r="D37" s="176">
        <v>0</v>
      </c>
      <c r="E37" s="151">
        <v>19</v>
      </c>
      <c r="F37" s="151">
        <v>12</v>
      </c>
      <c r="G37" s="156">
        <v>0</v>
      </c>
      <c r="H37" s="151">
        <v>7</v>
      </c>
      <c r="I37" s="151">
        <v>190</v>
      </c>
      <c r="J37" s="151">
        <v>86</v>
      </c>
      <c r="K37" s="151">
        <v>104</v>
      </c>
      <c r="L37" s="151">
        <v>63</v>
      </c>
      <c r="M37" s="151">
        <v>68</v>
      </c>
      <c r="N37" s="151">
        <v>59</v>
      </c>
      <c r="O37" s="179">
        <f t="shared" ref="O37:O42" si="3">SUM(P37,S37)</f>
        <v>60</v>
      </c>
      <c r="P37" s="151">
        <v>49</v>
      </c>
      <c r="Q37" s="151">
        <v>30</v>
      </c>
      <c r="R37" s="151">
        <v>19</v>
      </c>
      <c r="S37" s="151">
        <v>11</v>
      </c>
      <c r="T37" s="151">
        <v>5</v>
      </c>
      <c r="U37" s="151">
        <v>5</v>
      </c>
      <c r="V37" s="206" t="s">
        <v>148</v>
      </c>
    </row>
    <row r="38" spans="1:22" s="6" customFormat="1" ht="19.5" customHeight="1">
      <c r="A38" s="89" t="s">
        <v>149</v>
      </c>
      <c r="B38" s="150">
        <v>1</v>
      </c>
      <c r="C38" s="151">
        <v>1</v>
      </c>
      <c r="D38" s="176">
        <v>0</v>
      </c>
      <c r="E38" s="151">
        <v>8</v>
      </c>
      <c r="F38" s="151">
        <v>6</v>
      </c>
      <c r="G38" s="156">
        <v>0</v>
      </c>
      <c r="H38" s="151">
        <v>2</v>
      </c>
      <c r="I38" s="151">
        <v>192</v>
      </c>
      <c r="J38" s="151">
        <v>88</v>
      </c>
      <c r="K38" s="151">
        <v>104</v>
      </c>
      <c r="L38" s="151">
        <v>61</v>
      </c>
      <c r="M38" s="151">
        <v>69</v>
      </c>
      <c r="N38" s="151">
        <v>62</v>
      </c>
      <c r="O38" s="179">
        <f t="shared" si="3"/>
        <v>23</v>
      </c>
      <c r="P38" s="151">
        <v>20</v>
      </c>
      <c r="Q38" s="151">
        <v>8</v>
      </c>
      <c r="R38" s="151">
        <v>12</v>
      </c>
      <c r="S38" s="176">
        <v>3</v>
      </c>
      <c r="T38" s="151">
        <v>2</v>
      </c>
      <c r="U38" s="151">
        <v>2</v>
      </c>
      <c r="V38" s="206" t="s">
        <v>149</v>
      </c>
    </row>
    <row r="39" spans="1:22" s="6" customFormat="1" ht="19.5" customHeight="1">
      <c r="A39" s="89" t="s">
        <v>150</v>
      </c>
      <c r="B39" s="150">
        <v>2</v>
      </c>
      <c r="C39" s="151">
        <v>2</v>
      </c>
      <c r="D39" s="176">
        <v>0</v>
      </c>
      <c r="E39" s="151">
        <v>4</v>
      </c>
      <c r="F39" s="151">
        <v>3</v>
      </c>
      <c r="G39" s="156">
        <v>0</v>
      </c>
      <c r="H39" s="176">
        <v>1</v>
      </c>
      <c r="I39" s="151">
        <v>26</v>
      </c>
      <c r="J39" s="151">
        <v>14</v>
      </c>
      <c r="K39" s="151">
        <v>12</v>
      </c>
      <c r="L39" s="151">
        <v>9</v>
      </c>
      <c r="M39" s="151">
        <v>9</v>
      </c>
      <c r="N39" s="151">
        <v>8</v>
      </c>
      <c r="O39" s="179">
        <f t="shared" si="3"/>
        <v>15</v>
      </c>
      <c r="P39" s="151">
        <v>10</v>
      </c>
      <c r="Q39" s="151">
        <v>6</v>
      </c>
      <c r="R39" s="151">
        <v>4</v>
      </c>
      <c r="S39" s="151">
        <v>5</v>
      </c>
      <c r="T39" s="151">
        <v>1</v>
      </c>
      <c r="U39" s="151">
        <v>1</v>
      </c>
      <c r="V39" s="206" t="s">
        <v>150</v>
      </c>
    </row>
    <row r="40" spans="1:22" s="6" customFormat="1" ht="19.5" customHeight="1">
      <c r="A40" s="89" t="s">
        <v>151</v>
      </c>
      <c r="B40" s="150">
        <v>1</v>
      </c>
      <c r="C40" s="151">
        <v>1</v>
      </c>
      <c r="D40" s="176">
        <v>0</v>
      </c>
      <c r="E40" s="151">
        <v>15</v>
      </c>
      <c r="F40" s="151">
        <v>13</v>
      </c>
      <c r="G40" s="156">
        <v>0</v>
      </c>
      <c r="H40" s="151">
        <v>2</v>
      </c>
      <c r="I40" s="151">
        <v>409</v>
      </c>
      <c r="J40" s="151">
        <v>206</v>
      </c>
      <c r="K40" s="151">
        <v>203</v>
      </c>
      <c r="L40" s="151">
        <v>123</v>
      </c>
      <c r="M40" s="151">
        <v>134</v>
      </c>
      <c r="N40" s="151">
        <v>152</v>
      </c>
      <c r="O40" s="179">
        <f t="shared" si="3"/>
        <v>32</v>
      </c>
      <c r="P40" s="151">
        <v>31</v>
      </c>
      <c r="Q40" s="151">
        <v>19</v>
      </c>
      <c r="R40" s="151">
        <v>12</v>
      </c>
      <c r="S40" s="176">
        <v>1</v>
      </c>
      <c r="T40" s="151">
        <v>2</v>
      </c>
      <c r="U40" s="151">
        <v>2</v>
      </c>
      <c r="V40" s="206" t="s">
        <v>151</v>
      </c>
    </row>
    <row r="41" spans="1:22" s="6" customFormat="1" ht="19.5" customHeight="1">
      <c r="A41" s="89" t="s">
        <v>152</v>
      </c>
      <c r="B41" s="150">
        <v>1</v>
      </c>
      <c r="C41" s="151">
        <v>1</v>
      </c>
      <c r="D41" s="176">
        <v>0</v>
      </c>
      <c r="E41" s="151">
        <v>12</v>
      </c>
      <c r="F41" s="151">
        <v>9</v>
      </c>
      <c r="G41" s="156">
        <v>0</v>
      </c>
      <c r="H41" s="151">
        <v>3</v>
      </c>
      <c r="I41" s="151">
        <v>260</v>
      </c>
      <c r="J41" s="151">
        <v>132</v>
      </c>
      <c r="K41" s="151">
        <v>128</v>
      </c>
      <c r="L41" s="151">
        <v>84</v>
      </c>
      <c r="M41" s="151">
        <v>76</v>
      </c>
      <c r="N41" s="151">
        <v>100</v>
      </c>
      <c r="O41" s="179">
        <f t="shared" si="3"/>
        <v>27</v>
      </c>
      <c r="P41" s="151">
        <v>24</v>
      </c>
      <c r="Q41" s="151">
        <v>15</v>
      </c>
      <c r="R41" s="151">
        <v>9</v>
      </c>
      <c r="S41" s="176">
        <v>3</v>
      </c>
      <c r="T41" s="151">
        <v>2</v>
      </c>
      <c r="U41" s="151">
        <v>1</v>
      </c>
      <c r="V41" s="206" t="s">
        <v>152</v>
      </c>
    </row>
    <row r="42" spans="1:22" s="6" customFormat="1" ht="19.5" customHeight="1">
      <c r="A42" s="89" t="s">
        <v>153</v>
      </c>
      <c r="B42" s="150">
        <v>1</v>
      </c>
      <c r="C42" s="151">
        <v>1</v>
      </c>
      <c r="D42" s="176">
        <v>0</v>
      </c>
      <c r="E42" s="151">
        <v>5</v>
      </c>
      <c r="F42" s="151">
        <v>3</v>
      </c>
      <c r="G42" s="156">
        <v>0</v>
      </c>
      <c r="H42" s="176">
        <v>2</v>
      </c>
      <c r="I42" s="151">
        <v>61</v>
      </c>
      <c r="J42" s="151">
        <v>34</v>
      </c>
      <c r="K42" s="151">
        <v>27</v>
      </c>
      <c r="L42" s="151">
        <v>22</v>
      </c>
      <c r="M42" s="151">
        <v>24</v>
      </c>
      <c r="N42" s="151">
        <v>15</v>
      </c>
      <c r="O42" s="179">
        <f t="shared" si="3"/>
        <v>13</v>
      </c>
      <c r="P42" s="151">
        <v>11</v>
      </c>
      <c r="Q42" s="151">
        <v>6</v>
      </c>
      <c r="R42" s="151">
        <v>5</v>
      </c>
      <c r="S42" s="151">
        <v>2</v>
      </c>
      <c r="T42" s="151">
        <v>1</v>
      </c>
      <c r="U42" s="151">
        <v>1</v>
      </c>
      <c r="V42" s="206" t="s">
        <v>153</v>
      </c>
    </row>
    <row r="43" spans="1:22" s="6" customFormat="1" ht="19.5" customHeight="1">
      <c r="A43" s="162"/>
      <c r="B43" s="181" t="s">
        <v>43</v>
      </c>
      <c r="C43" s="181" t="s">
        <v>43</v>
      </c>
      <c r="D43" s="181" t="s">
        <v>43</v>
      </c>
      <c r="E43" s="181" t="s">
        <v>43</v>
      </c>
      <c r="F43" s="181" t="s">
        <v>43</v>
      </c>
      <c r="G43" s="181" t="s">
        <v>43</v>
      </c>
      <c r="H43" s="181" t="s">
        <v>43</v>
      </c>
      <c r="I43" s="181" t="s">
        <v>43</v>
      </c>
      <c r="J43" s="181" t="s">
        <v>43</v>
      </c>
      <c r="K43" s="181" t="s">
        <v>43</v>
      </c>
      <c r="L43" s="181" t="s">
        <v>43</v>
      </c>
      <c r="M43" s="181"/>
      <c r="N43" s="181"/>
      <c r="O43" s="181" t="s">
        <v>43</v>
      </c>
      <c r="P43" s="181" t="s">
        <v>43</v>
      </c>
      <c r="Q43" s="181" t="s">
        <v>43</v>
      </c>
      <c r="R43" s="181" t="s">
        <v>43</v>
      </c>
      <c r="S43" s="181" t="s">
        <v>43</v>
      </c>
      <c r="T43" s="181" t="s">
        <v>43</v>
      </c>
      <c r="U43" s="181" t="s">
        <v>43</v>
      </c>
      <c r="V43" s="165"/>
    </row>
    <row r="44" spans="1:22">
      <c r="B44" s="52"/>
      <c r="C44" s="52"/>
      <c r="D44" s="52"/>
      <c r="E44" s="52"/>
      <c r="F44" s="52"/>
      <c r="G44" s="52"/>
    </row>
  </sheetData>
  <mergeCells count="14">
    <mergeCell ref="O7:O8"/>
    <mergeCell ref="S7:S8"/>
    <mergeCell ref="B7:B8"/>
    <mergeCell ref="C7:C8"/>
    <mergeCell ref="D7:D8"/>
    <mergeCell ref="E7:E8"/>
    <mergeCell ref="I7:I8"/>
    <mergeCell ref="L7:L8"/>
    <mergeCell ref="M7:M8"/>
    <mergeCell ref="N7:N8"/>
    <mergeCell ref="B6:D6"/>
    <mergeCell ref="E6:H6"/>
    <mergeCell ref="K6:L6"/>
    <mergeCell ref="O6:S6"/>
  </mergeCells>
  <phoneticPr fontId="3"/>
  <pageMargins left="0.70866141732283472" right="0.70866141732283472" top="0.74803149606299213" bottom="0.74803149606299213" header="0.31496062992125984" footer="0.31496062992125984"/>
  <pageSetup paperSize="12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showGridLines="0" zoomScaleNormal="100" workbookViewId="0">
      <pane xSplit="1" ySplit="6" topLeftCell="B70" activePane="bottomRight" state="frozen"/>
      <selection activeCell="F32" sqref="F32"/>
      <selection pane="topRight" activeCell="F32" sqref="F32"/>
      <selection pane="bottomLeft" activeCell="F32" sqref="F32"/>
      <selection pane="bottomRight" activeCell="F83" sqref="F83"/>
    </sheetView>
  </sheetViews>
  <sheetFormatPr defaultRowHeight="18.75"/>
  <cols>
    <col min="1" max="1" width="19" style="6" customWidth="1"/>
    <col min="2" max="8" width="14.25" style="6" customWidth="1"/>
    <col min="9" max="247" width="9" style="6"/>
    <col min="248" max="248" width="19" style="6" customWidth="1"/>
    <col min="249" max="255" width="14.25" style="6" customWidth="1"/>
    <col min="256" max="256" width="9" style="6"/>
    <col min="257" max="257" width="9" style="6" customWidth="1"/>
    <col min="258" max="264" width="9" style="6"/>
    <col min="265" max="265" width="12" style="6" customWidth="1"/>
    <col min="266" max="503" width="9" style="6"/>
    <col min="504" max="504" width="19" style="6" customWidth="1"/>
    <col min="505" max="511" width="14.25" style="6" customWidth="1"/>
    <col min="512" max="512" width="9" style="6"/>
    <col min="513" max="513" width="9" style="6" customWidth="1"/>
    <col min="514" max="520" width="9" style="6"/>
    <col min="521" max="521" width="12" style="6" customWidth="1"/>
    <col min="522" max="759" width="9" style="6"/>
    <col min="760" max="760" width="19" style="6" customWidth="1"/>
    <col min="761" max="767" width="14.25" style="6" customWidth="1"/>
    <col min="768" max="768" width="9" style="6"/>
    <col min="769" max="769" width="9" style="6" customWidth="1"/>
    <col min="770" max="776" width="9" style="6"/>
    <col min="777" max="777" width="12" style="6" customWidth="1"/>
    <col min="778" max="1015" width="9" style="6"/>
    <col min="1016" max="1016" width="19" style="6" customWidth="1"/>
    <col min="1017" max="1023" width="14.25" style="6" customWidth="1"/>
    <col min="1024" max="1024" width="9" style="6"/>
    <col min="1025" max="1025" width="9" style="6" customWidth="1"/>
    <col min="1026" max="1032" width="9" style="6"/>
    <col min="1033" max="1033" width="12" style="6" customWidth="1"/>
    <col min="1034" max="1271" width="9" style="6"/>
    <col min="1272" max="1272" width="19" style="6" customWidth="1"/>
    <col min="1273" max="1279" width="14.25" style="6" customWidth="1"/>
    <col min="1280" max="1280" width="9" style="6"/>
    <col min="1281" max="1281" width="9" style="6" customWidth="1"/>
    <col min="1282" max="1288" width="9" style="6"/>
    <col min="1289" max="1289" width="12" style="6" customWidth="1"/>
    <col min="1290" max="1527" width="9" style="6"/>
    <col min="1528" max="1528" width="19" style="6" customWidth="1"/>
    <col min="1529" max="1535" width="14.25" style="6" customWidth="1"/>
    <col min="1536" max="1536" width="9" style="6"/>
    <col min="1537" max="1537" width="9" style="6" customWidth="1"/>
    <col min="1538" max="1544" width="9" style="6"/>
    <col min="1545" max="1545" width="12" style="6" customWidth="1"/>
    <col min="1546" max="1783" width="9" style="6"/>
    <col min="1784" max="1784" width="19" style="6" customWidth="1"/>
    <col min="1785" max="1791" width="14.25" style="6" customWidth="1"/>
    <col min="1792" max="1792" width="9" style="6"/>
    <col min="1793" max="1793" width="9" style="6" customWidth="1"/>
    <col min="1794" max="1800" width="9" style="6"/>
    <col min="1801" max="1801" width="12" style="6" customWidth="1"/>
    <col min="1802" max="2039" width="9" style="6"/>
    <col min="2040" max="2040" width="19" style="6" customWidth="1"/>
    <col min="2041" max="2047" width="14.25" style="6" customWidth="1"/>
    <col min="2048" max="2048" width="9" style="6"/>
    <col min="2049" max="2049" width="9" style="6" customWidth="1"/>
    <col min="2050" max="2056" width="9" style="6"/>
    <col min="2057" max="2057" width="12" style="6" customWidth="1"/>
    <col min="2058" max="2295" width="9" style="6"/>
    <col min="2296" max="2296" width="19" style="6" customWidth="1"/>
    <col min="2297" max="2303" width="14.25" style="6" customWidth="1"/>
    <col min="2304" max="2304" width="9" style="6"/>
    <col min="2305" max="2305" width="9" style="6" customWidth="1"/>
    <col min="2306" max="2312" width="9" style="6"/>
    <col min="2313" max="2313" width="12" style="6" customWidth="1"/>
    <col min="2314" max="2551" width="9" style="6"/>
    <col min="2552" max="2552" width="19" style="6" customWidth="1"/>
    <col min="2553" max="2559" width="14.25" style="6" customWidth="1"/>
    <col min="2560" max="2560" width="9" style="6"/>
    <col min="2561" max="2561" width="9" style="6" customWidth="1"/>
    <col min="2562" max="2568" width="9" style="6"/>
    <col min="2569" max="2569" width="12" style="6" customWidth="1"/>
    <col min="2570" max="2807" width="9" style="6"/>
    <col min="2808" max="2808" width="19" style="6" customWidth="1"/>
    <col min="2809" max="2815" width="14.25" style="6" customWidth="1"/>
    <col min="2816" max="2816" width="9" style="6"/>
    <col min="2817" max="2817" width="9" style="6" customWidth="1"/>
    <col min="2818" max="2824" width="9" style="6"/>
    <col min="2825" max="2825" width="12" style="6" customWidth="1"/>
    <col min="2826" max="3063" width="9" style="6"/>
    <col min="3064" max="3064" width="19" style="6" customWidth="1"/>
    <col min="3065" max="3071" width="14.25" style="6" customWidth="1"/>
    <col min="3072" max="3072" width="9" style="6"/>
    <col min="3073" max="3073" width="9" style="6" customWidth="1"/>
    <col min="3074" max="3080" width="9" style="6"/>
    <col min="3081" max="3081" width="12" style="6" customWidth="1"/>
    <col min="3082" max="3319" width="9" style="6"/>
    <col min="3320" max="3320" width="19" style="6" customWidth="1"/>
    <col min="3321" max="3327" width="14.25" style="6" customWidth="1"/>
    <col min="3328" max="3328" width="9" style="6"/>
    <col min="3329" max="3329" width="9" style="6" customWidth="1"/>
    <col min="3330" max="3336" width="9" style="6"/>
    <col min="3337" max="3337" width="12" style="6" customWidth="1"/>
    <col min="3338" max="3575" width="9" style="6"/>
    <col min="3576" max="3576" width="19" style="6" customWidth="1"/>
    <col min="3577" max="3583" width="14.25" style="6" customWidth="1"/>
    <col min="3584" max="3584" width="9" style="6"/>
    <col min="3585" max="3585" width="9" style="6" customWidth="1"/>
    <col min="3586" max="3592" width="9" style="6"/>
    <col min="3593" max="3593" width="12" style="6" customWidth="1"/>
    <col min="3594" max="3831" width="9" style="6"/>
    <col min="3832" max="3832" width="19" style="6" customWidth="1"/>
    <col min="3833" max="3839" width="14.25" style="6" customWidth="1"/>
    <col min="3840" max="3840" width="9" style="6"/>
    <col min="3841" max="3841" width="9" style="6" customWidth="1"/>
    <col min="3842" max="3848" width="9" style="6"/>
    <col min="3849" max="3849" width="12" style="6" customWidth="1"/>
    <col min="3850" max="4087" width="9" style="6"/>
    <col min="4088" max="4088" width="19" style="6" customWidth="1"/>
    <col min="4089" max="4095" width="14.25" style="6" customWidth="1"/>
    <col min="4096" max="4096" width="9" style="6"/>
    <col min="4097" max="4097" width="9" style="6" customWidth="1"/>
    <col min="4098" max="4104" width="9" style="6"/>
    <col min="4105" max="4105" width="12" style="6" customWidth="1"/>
    <col min="4106" max="4343" width="9" style="6"/>
    <col min="4344" max="4344" width="19" style="6" customWidth="1"/>
    <col min="4345" max="4351" width="14.25" style="6" customWidth="1"/>
    <col min="4352" max="4352" width="9" style="6"/>
    <col min="4353" max="4353" width="9" style="6" customWidth="1"/>
    <col min="4354" max="4360" width="9" style="6"/>
    <col min="4361" max="4361" width="12" style="6" customWidth="1"/>
    <col min="4362" max="4599" width="9" style="6"/>
    <col min="4600" max="4600" width="19" style="6" customWidth="1"/>
    <col min="4601" max="4607" width="14.25" style="6" customWidth="1"/>
    <col min="4608" max="4608" width="9" style="6"/>
    <col min="4609" max="4609" width="9" style="6" customWidth="1"/>
    <col min="4610" max="4616" width="9" style="6"/>
    <col min="4617" max="4617" width="12" style="6" customWidth="1"/>
    <col min="4618" max="4855" width="9" style="6"/>
    <col min="4856" max="4856" width="19" style="6" customWidth="1"/>
    <col min="4857" max="4863" width="14.25" style="6" customWidth="1"/>
    <col min="4864" max="4864" width="9" style="6"/>
    <col min="4865" max="4865" width="9" style="6" customWidth="1"/>
    <col min="4866" max="4872" width="9" style="6"/>
    <col min="4873" max="4873" width="12" style="6" customWidth="1"/>
    <col min="4874" max="5111" width="9" style="6"/>
    <col min="5112" max="5112" width="19" style="6" customWidth="1"/>
    <col min="5113" max="5119" width="14.25" style="6" customWidth="1"/>
    <col min="5120" max="5120" width="9" style="6"/>
    <col min="5121" max="5121" width="9" style="6" customWidth="1"/>
    <col min="5122" max="5128" width="9" style="6"/>
    <col min="5129" max="5129" width="12" style="6" customWidth="1"/>
    <col min="5130" max="5367" width="9" style="6"/>
    <col min="5368" max="5368" width="19" style="6" customWidth="1"/>
    <col min="5369" max="5375" width="14.25" style="6" customWidth="1"/>
    <col min="5376" max="5376" width="9" style="6"/>
    <col min="5377" max="5377" width="9" style="6" customWidth="1"/>
    <col min="5378" max="5384" width="9" style="6"/>
    <col min="5385" max="5385" width="12" style="6" customWidth="1"/>
    <col min="5386" max="5623" width="9" style="6"/>
    <col min="5624" max="5624" width="19" style="6" customWidth="1"/>
    <col min="5625" max="5631" width="14.25" style="6" customWidth="1"/>
    <col min="5632" max="5632" width="9" style="6"/>
    <col min="5633" max="5633" width="9" style="6" customWidth="1"/>
    <col min="5634" max="5640" width="9" style="6"/>
    <col min="5641" max="5641" width="12" style="6" customWidth="1"/>
    <col min="5642" max="5879" width="9" style="6"/>
    <col min="5880" max="5880" width="19" style="6" customWidth="1"/>
    <col min="5881" max="5887" width="14.25" style="6" customWidth="1"/>
    <col min="5888" max="5888" width="9" style="6"/>
    <col min="5889" max="5889" width="9" style="6" customWidth="1"/>
    <col min="5890" max="5896" width="9" style="6"/>
    <col min="5897" max="5897" width="12" style="6" customWidth="1"/>
    <col min="5898" max="6135" width="9" style="6"/>
    <col min="6136" max="6136" width="19" style="6" customWidth="1"/>
    <col min="6137" max="6143" width="14.25" style="6" customWidth="1"/>
    <col min="6144" max="6144" width="9" style="6"/>
    <col min="6145" max="6145" width="9" style="6" customWidth="1"/>
    <col min="6146" max="6152" width="9" style="6"/>
    <col min="6153" max="6153" width="12" style="6" customWidth="1"/>
    <col min="6154" max="6391" width="9" style="6"/>
    <col min="6392" max="6392" width="19" style="6" customWidth="1"/>
    <col min="6393" max="6399" width="14.25" style="6" customWidth="1"/>
    <col min="6400" max="6400" width="9" style="6"/>
    <col min="6401" max="6401" width="9" style="6" customWidth="1"/>
    <col min="6402" max="6408" width="9" style="6"/>
    <col min="6409" max="6409" width="12" style="6" customWidth="1"/>
    <col min="6410" max="6647" width="9" style="6"/>
    <col min="6648" max="6648" width="19" style="6" customWidth="1"/>
    <col min="6649" max="6655" width="14.25" style="6" customWidth="1"/>
    <col min="6656" max="6656" width="9" style="6"/>
    <col min="6657" max="6657" width="9" style="6" customWidth="1"/>
    <col min="6658" max="6664" width="9" style="6"/>
    <col min="6665" max="6665" width="12" style="6" customWidth="1"/>
    <col min="6666" max="6903" width="9" style="6"/>
    <col min="6904" max="6904" width="19" style="6" customWidth="1"/>
    <col min="6905" max="6911" width="14.25" style="6" customWidth="1"/>
    <col min="6912" max="6912" width="9" style="6"/>
    <col min="6913" max="6913" width="9" style="6" customWidth="1"/>
    <col min="6914" max="6920" width="9" style="6"/>
    <col min="6921" max="6921" width="12" style="6" customWidth="1"/>
    <col min="6922" max="7159" width="9" style="6"/>
    <col min="7160" max="7160" width="19" style="6" customWidth="1"/>
    <col min="7161" max="7167" width="14.25" style="6" customWidth="1"/>
    <col min="7168" max="7168" width="9" style="6"/>
    <col min="7169" max="7169" width="9" style="6" customWidth="1"/>
    <col min="7170" max="7176" width="9" style="6"/>
    <col min="7177" max="7177" width="12" style="6" customWidth="1"/>
    <col min="7178" max="7415" width="9" style="6"/>
    <col min="7416" max="7416" width="19" style="6" customWidth="1"/>
    <col min="7417" max="7423" width="14.25" style="6" customWidth="1"/>
    <col min="7424" max="7424" width="9" style="6"/>
    <col min="7425" max="7425" width="9" style="6" customWidth="1"/>
    <col min="7426" max="7432" width="9" style="6"/>
    <col min="7433" max="7433" width="12" style="6" customWidth="1"/>
    <col min="7434" max="7671" width="9" style="6"/>
    <col min="7672" max="7672" width="19" style="6" customWidth="1"/>
    <col min="7673" max="7679" width="14.25" style="6" customWidth="1"/>
    <col min="7680" max="7680" width="9" style="6"/>
    <col min="7681" max="7681" width="9" style="6" customWidth="1"/>
    <col min="7682" max="7688" width="9" style="6"/>
    <col min="7689" max="7689" width="12" style="6" customWidth="1"/>
    <col min="7690" max="7927" width="9" style="6"/>
    <col min="7928" max="7928" width="19" style="6" customWidth="1"/>
    <col min="7929" max="7935" width="14.25" style="6" customWidth="1"/>
    <col min="7936" max="7936" width="9" style="6"/>
    <col min="7937" max="7937" width="9" style="6" customWidth="1"/>
    <col min="7938" max="7944" width="9" style="6"/>
    <col min="7945" max="7945" width="12" style="6" customWidth="1"/>
    <col min="7946" max="8183" width="9" style="6"/>
    <col min="8184" max="8184" width="19" style="6" customWidth="1"/>
    <col min="8185" max="8191" width="14.25" style="6" customWidth="1"/>
    <col min="8192" max="8192" width="9" style="6"/>
    <col min="8193" max="8193" width="9" style="6" customWidth="1"/>
    <col min="8194" max="8200" width="9" style="6"/>
    <col min="8201" max="8201" width="12" style="6" customWidth="1"/>
    <col min="8202" max="8439" width="9" style="6"/>
    <col min="8440" max="8440" width="19" style="6" customWidth="1"/>
    <col min="8441" max="8447" width="14.25" style="6" customWidth="1"/>
    <col min="8448" max="8448" width="9" style="6"/>
    <col min="8449" max="8449" width="9" style="6" customWidth="1"/>
    <col min="8450" max="8456" width="9" style="6"/>
    <col min="8457" max="8457" width="12" style="6" customWidth="1"/>
    <col min="8458" max="8695" width="9" style="6"/>
    <col min="8696" max="8696" width="19" style="6" customWidth="1"/>
    <col min="8697" max="8703" width="14.25" style="6" customWidth="1"/>
    <col min="8704" max="8704" width="9" style="6"/>
    <col min="8705" max="8705" width="9" style="6" customWidth="1"/>
    <col min="8706" max="8712" width="9" style="6"/>
    <col min="8713" max="8713" width="12" style="6" customWidth="1"/>
    <col min="8714" max="8951" width="9" style="6"/>
    <col min="8952" max="8952" width="19" style="6" customWidth="1"/>
    <col min="8953" max="8959" width="14.25" style="6" customWidth="1"/>
    <col min="8960" max="8960" width="9" style="6"/>
    <col min="8961" max="8961" width="9" style="6" customWidth="1"/>
    <col min="8962" max="8968" width="9" style="6"/>
    <col min="8969" max="8969" width="12" style="6" customWidth="1"/>
    <col min="8970" max="9207" width="9" style="6"/>
    <col min="9208" max="9208" width="19" style="6" customWidth="1"/>
    <col min="9209" max="9215" width="14.25" style="6" customWidth="1"/>
    <col min="9216" max="9216" width="9" style="6"/>
    <col min="9217" max="9217" width="9" style="6" customWidth="1"/>
    <col min="9218" max="9224" width="9" style="6"/>
    <col min="9225" max="9225" width="12" style="6" customWidth="1"/>
    <col min="9226" max="9463" width="9" style="6"/>
    <col min="9464" max="9464" width="19" style="6" customWidth="1"/>
    <col min="9465" max="9471" width="14.25" style="6" customWidth="1"/>
    <col min="9472" max="9472" width="9" style="6"/>
    <col min="9473" max="9473" width="9" style="6" customWidth="1"/>
    <col min="9474" max="9480" width="9" style="6"/>
    <col min="9481" max="9481" width="12" style="6" customWidth="1"/>
    <col min="9482" max="9719" width="9" style="6"/>
    <col min="9720" max="9720" width="19" style="6" customWidth="1"/>
    <col min="9721" max="9727" width="14.25" style="6" customWidth="1"/>
    <col min="9728" max="9728" width="9" style="6"/>
    <col min="9729" max="9729" width="9" style="6" customWidth="1"/>
    <col min="9730" max="9736" width="9" style="6"/>
    <col min="9737" max="9737" width="12" style="6" customWidth="1"/>
    <col min="9738" max="9975" width="9" style="6"/>
    <col min="9976" max="9976" width="19" style="6" customWidth="1"/>
    <col min="9977" max="9983" width="14.25" style="6" customWidth="1"/>
    <col min="9984" max="9984" width="9" style="6"/>
    <col min="9985" max="9985" width="9" style="6" customWidth="1"/>
    <col min="9986" max="9992" width="9" style="6"/>
    <col min="9993" max="9993" width="12" style="6" customWidth="1"/>
    <col min="9994" max="10231" width="9" style="6"/>
    <col min="10232" max="10232" width="19" style="6" customWidth="1"/>
    <col min="10233" max="10239" width="14.25" style="6" customWidth="1"/>
    <col min="10240" max="10240" width="9" style="6"/>
    <col min="10241" max="10241" width="9" style="6" customWidth="1"/>
    <col min="10242" max="10248" width="9" style="6"/>
    <col min="10249" max="10249" width="12" style="6" customWidth="1"/>
    <col min="10250" max="10487" width="9" style="6"/>
    <col min="10488" max="10488" width="19" style="6" customWidth="1"/>
    <col min="10489" max="10495" width="14.25" style="6" customWidth="1"/>
    <col min="10496" max="10496" width="9" style="6"/>
    <col min="10497" max="10497" width="9" style="6" customWidth="1"/>
    <col min="10498" max="10504" width="9" style="6"/>
    <col min="10505" max="10505" width="12" style="6" customWidth="1"/>
    <col min="10506" max="10743" width="9" style="6"/>
    <col min="10744" max="10744" width="19" style="6" customWidth="1"/>
    <col min="10745" max="10751" width="14.25" style="6" customWidth="1"/>
    <col min="10752" max="10752" width="9" style="6"/>
    <col min="10753" max="10753" width="9" style="6" customWidth="1"/>
    <col min="10754" max="10760" width="9" style="6"/>
    <col min="10761" max="10761" width="12" style="6" customWidth="1"/>
    <col min="10762" max="10999" width="9" style="6"/>
    <col min="11000" max="11000" width="19" style="6" customWidth="1"/>
    <col min="11001" max="11007" width="14.25" style="6" customWidth="1"/>
    <col min="11008" max="11008" width="9" style="6"/>
    <col min="11009" max="11009" width="9" style="6" customWidth="1"/>
    <col min="11010" max="11016" width="9" style="6"/>
    <col min="11017" max="11017" width="12" style="6" customWidth="1"/>
    <col min="11018" max="11255" width="9" style="6"/>
    <col min="11256" max="11256" width="19" style="6" customWidth="1"/>
    <col min="11257" max="11263" width="14.25" style="6" customWidth="1"/>
    <col min="11264" max="11264" width="9" style="6"/>
    <col min="11265" max="11265" width="9" style="6" customWidth="1"/>
    <col min="11266" max="11272" width="9" style="6"/>
    <col min="11273" max="11273" width="12" style="6" customWidth="1"/>
    <col min="11274" max="11511" width="9" style="6"/>
    <col min="11512" max="11512" width="19" style="6" customWidth="1"/>
    <col min="11513" max="11519" width="14.25" style="6" customWidth="1"/>
    <col min="11520" max="11520" width="9" style="6"/>
    <col min="11521" max="11521" width="9" style="6" customWidth="1"/>
    <col min="11522" max="11528" width="9" style="6"/>
    <col min="11529" max="11529" width="12" style="6" customWidth="1"/>
    <col min="11530" max="11767" width="9" style="6"/>
    <col min="11768" max="11768" width="19" style="6" customWidth="1"/>
    <col min="11769" max="11775" width="14.25" style="6" customWidth="1"/>
    <col min="11776" max="11776" width="9" style="6"/>
    <col min="11777" max="11777" width="9" style="6" customWidth="1"/>
    <col min="11778" max="11784" width="9" style="6"/>
    <col min="11785" max="11785" width="12" style="6" customWidth="1"/>
    <col min="11786" max="12023" width="9" style="6"/>
    <col min="12024" max="12024" width="19" style="6" customWidth="1"/>
    <col min="12025" max="12031" width="14.25" style="6" customWidth="1"/>
    <col min="12032" max="12032" width="9" style="6"/>
    <col min="12033" max="12033" width="9" style="6" customWidth="1"/>
    <col min="12034" max="12040" width="9" style="6"/>
    <col min="12041" max="12041" width="12" style="6" customWidth="1"/>
    <col min="12042" max="12279" width="9" style="6"/>
    <col min="12280" max="12280" width="19" style="6" customWidth="1"/>
    <col min="12281" max="12287" width="14.25" style="6" customWidth="1"/>
    <col min="12288" max="12288" width="9" style="6"/>
    <col min="12289" max="12289" width="9" style="6" customWidth="1"/>
    <col min="12290" max="12296" width="9" style="6"/>
    <col min="12297" max="12297" width="12" style="6" customWidth="1"/>
    <col min="12298" max="12535" width="9" style="6"/>
    <col min="12536" max="12536" width="19" style="6" customWidth="1"/>
    <col min="12537" max="12543" width="14.25" style="6" customWidth="1"/>
    <col min="12544" max="12544" width="9" style="6"/>
    <col min="12545" max="12545" width="9" style="6" customWidth="1"/>
    <col min="12546" max="12552" width="9" style="6"/>
    <col min="12553" max="12553" width="12" style="6" customWidth="1"/>
    <col min="12554" max="12791" width="9" style="6"/>
    <col min="12792" max="12792" width="19" style="6" customWidth="1"/>
    <col min="12793" max="12799" width="14.25" style="6" customWidth="1"/>
    <col min="12800" max="12800" width="9" style="6"/>
    <col min="12801" max="12801" width="9" style="6" customWidth="1"/>
    <col min="12802" max="12808" width="9" style="6"/>
    <col min="12809" max="12809" width="12" style="6" customWidth="1"/>
    <col min="12810" max="13047" width="9" style="6"/>
    <col min="13048" max="13048" width="19" style="6" customWidth="1"/>
    <col min="13049" max="13055" width="14.25" style="6" customWidth="1"/>
    <col min="13056" max="13056" width="9" style="6"/>
    <col min="13057" max="13057" width="9" style="6" customWidth="1"/>
    <col min="13058" max="13064" width="9" style="6"/>
    <col min="13065" max="13065" width="12" style="6" customWidth="1"/>
    <col min="13066" max="13303" width="9" style="6"/>
    <col min="13304" max="13304" width="19" style="6" customWidth="1"/>
    <col min="13305" max="13311" width="14.25" style="6" customWidth="1"/>
    <col min="13312" max="13312" width="9" style="6"/>
    <col min="13313" max="13313" width="9" style="6" customWidth="1"/>
    <col min="13314" max="13320" width="9" style="6"/>
    <col min="13321" max="13321" width="12" style="6" customWidth="1"/>
    <col min="13322" max="13559" width="9" style="6"/>
    <col min="13560" max="13560" width="19" style="6" customWidth="1"/>
    <col min="13561" max="13567" width="14.25" style="6" customWidth="1"/>
    <col min="13568" max="13568" width="9" style="6"/>
    <col min="13569" max="13569" width="9" style="6" customWidth="1"/>
    <col min="13570" max="13576" width="9" style="6"/>
    <col min="13577" max="13577" width="12" style="6" customWidth="1"/>
    <col min="13578" max="13815" width="9" style="6"/>
    <col min="13816" max="13816" width="19" style="6" customWidth="1"/>
    <col min="13817" max="13823" width="14.25" style="6" customWidth="1"/>
    <col min="13824" max="13824" width="9" style="6"/>
    <col min="13825" max="13825" width="9" style="6" customWidth="1"/>
    <col min="13826" max="13832" width="9" style="6"/>
    <col min="13833" max="13833" width="12" style="6" customWidth="1"/>
    <col min="13834" max="14071" width="9" style="6"/>
    <col min="14072" max="14072" width="19" style="6" customWidth="1"/>
    <col min="14073" max="14079" width="14.25" style="6" customWidth="1"/>
    <col min="14080" max="14080" width="9" style="6"/>
    <col min="14081" max="14081" width="9" style="6" customWidth="1"/>
    <col min="14082" max="14088" width="9" style="6"/>
    <col min="14089" max="14089" width="12" style="6" customWidth="1"/>
    <col min="14090" max="14327" width="9" style="6"/>
    <col min="14328" max="14328" width="19" style="6" customWidth="1"/>
    <col min="14329" max="14335" width="14.25" style="6" customWidth="1"/>
    <col min="14336" max="14336" width="9" style="6"/>
    <col min="14337" max="14337" width="9" style="6" customWidth="1"/>
    <col min="14338" max="14344" width="9" style="6"/>
    <col min="14345" max="14345" width="12" style="6" customWidth="1"/>
    <col min="14346" max="14583" width="9" style="6"/>
    <col min="14584" max="14584" width="19" style="6" customWidth="1"/>
    <col min="14585" max="14591" width="14.25" style="6" customWidth="1"/>
    <col min="14592" max="14592" width="9" style="6"/>
    <col min="14593" max="14593" width="9" style="6" customWidth="1"/>
    <col min="14594" max="14600" width="9" style="6"/>
    <col min="14601" max="14601" width="12" style="6" customWidth="1"/>
    <col min="14602" max="14839" width="9" style="6"/>
    <col min="14840" max="14840" width="19" style="6" customWidth="1"/>
    <col min="14841" max="14847" width="14.25" style="6" customWidth="1"/>
    <col min="14848" max="14848" width="9" style="6"/>
    <col min="14849" max="14849" width="9" style="6" customWidth="1"/>
    <col min="14850" max="14856" width="9" style="6"/>
    <col min="14857" max="14857" width="12" style="6" customWidth="1"/>
    <col min="14858" max="15095" width="9" style="6"/>
    <col min="15096" max="15096" width="19" style="6" customWidth="1"/>
    <col min="15097" max="15103" width="14.25" style="6" customWidth="1"/>
    <col min="15104" max="15104" width="9" style="6"/>
    <col min="15105" max="15105" width="9" style="6" customWidth="1"/>
    <col min="15106" max="15112" width="9" style="6"/>
    <col min="15113" max="15113" width="12" style="6" customWidth="1"/>
    <col min="15114" max="15351" width="9" style="6"/>
    <col min="15352" max="15352" width="19" style="6" customWidth="1"/>
    <col min="15353" max="15359" width="14.25" style="6" customWidth="1"/>
    <col min="15360" max="15360" width="9" style="6"/>
    <col min="15361" max="15361" width="9" style="6" customWidth="1"/>
    <col min="15362" max="15368" width="9" style="6"/>
    <col min="15369" max="15369" width="12" style="6" customWidth="1"/>
    <col min="15370" max="15607" width="9" style="6"/>
    <col min="15608" max="15608" width="19" style="6" customWidth="1"/>
    <col min="15609" max="15615" width="14.25" style="6" customWidth="1"/>
    <col min="15616" max="15616" width="9" style="6"/>
    <col min="15617" max="15617" width="9" style="6" customWidth="1"/>
    <col min="15618" max="15624" width="9" style="6"/>
    <col min="15625" max="15625" width="12" style="6" customWidth="1"/>
    <col min="15626" max="15863" width="9" style="6"/>
    <col min="15864" max="15864" width="19" style="6" customWidth="1"/>
    <col min="15865" max="15871" width="14.25" style="6" customWidth="1"/>
    <col min="15872" max="15872" width="9" style="6"/>
    <col min="15873" max="15873" width="9" style="6" customWidth="1"/>
    <col min="15874" max="15880" width="9" style="6"/>
    <col min="15881" max="15881" width="12" style="6" customWidth="1"/>
    <col min="15882" max="16119" width="9" style="6"/>
    <col min="16120" max="16120" width="19" style="6" customWidth="1"/>
    <col min="16121" max="16127" width="14.25" style="6" customWidth="1"/>
    <col min="16128" max="16128" width="9" style="6"/>
    <col min="16129" max="16129" width="9" style="6" customWidth="1"/>
    <col min="16130" max="16136" width="9" style="6"/>
    <col min="16137" max="16137" width="12" style="6" customWidth="1"/>
    <col min="16138" max="16384" width="9" style="6"/>
  </cols>
  <sheetData>
    <row r="1" spans="1:9">
      <c r="A1" s="182"/>
      <c r="B1" s="123"/>
      <c r="C1" s="5"/>
      <c r="D1" s="5"/>
      <c r="E1" s="5"/>
      <c r="F1" s="5"/>
      <c r="G1" s="5"/>
      <c r="H1" s="5"/>
    </row>
    <row r="2" spans="1:9">
      <c r="A2" s="183"/>
      <c r="B2" s="184"/>
      <c r="C2" s="183"/>
      <c r="D2" s="183"/>
      <c r="E2" s="183"/>
      <c r="F2" s="183"/>
      <c r="G2" s="183"/>
      <c r="H2" s="183"/>
    </row>
    <row r="3" spans="1:9">
      <c r="A3" s="5"/>
      <c r="B3" s="126" t="s">
        <v>154</v>
      </c>
      <c r="C3" s="5"/>
      <c r="D3" s="5"/>
      <c r="E3" s="5"/>
      <c r="F3" s="5"/>
      <c r="G3" s="5"/>
      <c r="H3" s="5"/>
    </row>
    <row r="4" spans="1:9" ht="19.5" thickBot="1">
      <c r="A4" s="5"/>
      <c r="B4" s="5"/>
      <c r="C4" s="5"/>
      <c r="D4" s="5"/>
      <c r="E4" s="5"/>
      <c r="F4" s="5"/>
      <c r="G4" s="5"/>
      <c r="H4" s="5"/>
    </row>
    <row r="5" spans="1:9" ht="20.25" customHeight="1" thickTop="1">
      <c r="A5" s="401" t="s">
        <v>155</v>
      </c>
      <c r="B5" s="424" t="s">
        <v>357</v>
      </c>
      <c r="C5" s="426">
        <v>29</v>
      </c>
      <c r="D5" s="424">
        <v>30</v>
      </c>
      <c r="E5" s="424" t="s">
        <v>47</v>
      </c>
      <c r="F5" s="15"/>
      <c r="G5" s="451">
        <v>2</v>
      </c>
      <c r="H5" s="16"/>
    </row>
    <row r="6" spans="1:9" ht="20.25" customHeight="1">
      <c r="A6" s="423"/>
      <c r="B6" s="425"/>
      <c r="C6" s="411"/>
      <c r="D6" s="425"/>
      <c r="E6" s="425"/>
      <c r="F6" s="186" t="s">
        <v>13</v>
      </c>
      <c r="G6" s="186" t="s">
        <v>156</v>
      </c>
      <c r="H6" s="140" t="s">
        <v>157</v>
      </c>
    </row>
    <row r="7" spans="1:9">
      <c r="A7" s="187"/>
      <c r="B7" s="188"/>
      <c r="C7" s="189"/>
      <c r="D7" s="189"/>
      <c r="E7" s="189"/>
      <c r="F7" s="189"/>
      <c r="G7" s="189"/>
      <c r="H7" s="189"/>
      <c r="I7" s="68"/>
    </row>
    <row r="8" spans="1:9">
      <c r="A8" s="190" t="s">
        <v>452</v>
      </c>
      <c r="B8" s="191">
        <v>80</v>
      </c>
      <c r="C8" s="29">
        <v>80</v>
      </c>
      <c r="D8" s="29">
        <v>79</v>
      </c>
      <c r="E8" s="29">
        <v>80</v>
      </c>
      <c r="F8" s="29">
        <v>79</v>
      </c>
      <c r="G8" s="29">
        <v>59</v>
      </c>
      <c r="H8" s="29">
        <v>20</v>
      </c>
      <c r="I8" s="68"/>
    </row>
    <row r="9" spans="1:9">
      <c r="A9" s="192" t="s">
        <v>453</v>
      </c>
      <c r="B9" s="193">
        <v>72</v>
      </c>
      <c r="C9" s="24">
        <v>72</v>
      </c>
      <c r="D9" s="24">
        <v>71</v>
      </c>
      <c r="E9" s="24">
        <v>71</v>
      </c>
      <c r="F9" s="24">
        <v>70</v>
      </c>
      <c r="G9" s="24">
        <v>50</v>
      </c>
      <c r="H9" s="24">
        <v>20</v>
      </c>
      <c r="I9" s="68"/>
    </row>
    <row r="10" spans="1:9">
      <c r="A10" s="192" t="s">
        <v>454</v>
      </c>
      <c r="B10" s="193">
        <v>8</v>
      </c>
      <c r="C10" s="24">
        <v>8</v>
      </c>
      <c r="D10" s="24">
        <v>8</v>
      </c>
      <c r="E10" s="24">
        <v>9</v>
      </c>
      <c r="F10" s="24">
        <v>9</v>
      </c>
      <c r="G10" s="24">
        <v>9</v>
      </c>
      <c r="H10" s="176">
        <v>0</v>
      </c>
      <c r="I10" s="68"/>
    </row>
    <row r="11" spans="1:9" ht="11.25" customHeight="1">
      <c r="A11" s="194"/>
      <c r="B11" s="193"/>
      <c r="C11" s="24"/>
      <c r="D11" s="24"/>
      <c r="E11" s="24"/>
      <c r="F11" s="24"/>
      <c r="G11" s="24"/>
      <c r="H11" s="24"/>
      <c r="I11" s="68"/>
    </row>
    <row r="12" spans="1:9">
      <c r="A12" s="190" t="s">
        <v>455</v>
      </c>
      <c r="B12" s="191">
        <v>3998</v>
      </c>
      <c r="C12" s="29">
        <v>3991</v>
      </c>
      <c r="D12" s="29">
        <v>3893</v>
      </c>
      <c r="E12" s="29">
        <v>3906</v>
      </c>
      <c r="F12" s="29">
        <f>F13+F16</f>
        <v>3812</v>
      </c>
      <c r="G12" s="29">
        <f>G13+G16</f>
        <v>2652</v>
      </c>
      <c r="H12" s="29">
        <f>H13+H16</f>
        <v>1160</v>
      </c>
      <c r="I12" s="68"/>
    </row>
    <row r="13" spans="1:9">
      <c r="A13" s="192" t="s">
        <v>456</v>
      </c>
      <c r="B13" s="193">
        <v>2986</v>
      </c>
      <c r="C13" s="24">
        <v>2980</v>
      </c>
      <c r="D13" s="24">
        <v>2924</v>
      </c>
      <c r="E13" s="24">
        <v>2909</v>
      </c>
      <c r="F13" s="24">
        <v>2855</v>
      </c>
      <c r="G13" s="24">
        <v>2135</v>
      </c>
      <c r="H13" s="24">
        <v>720</v>
      </c>
      <c r="I13" s="195"/>
    </row>
    <row r="14" spans="1:9">
      <c r="A14" s="192" t="s">
        <v>158</v>
      </c>
      <c r="B14" s="193">
        <v>2055</v>
      </c>
      <c r="C14" s="24">
        <v>2058</v>
      </c>
      <c r="D14" s="24">
        <v>2019</v>
      </c>
      <c r="E14" s="24">
        <v>2005</v>
      </c>
      <c r="F14" s="24">
        <v>1966</v>
      </c>
      <c r="G14" s="24">
        <v>1458</v>
      </c>
      <c r="H14" s="24">
        <v>508</v>
      </c>
      <c r="I14" s="195"/>
    </row>
    <row r="15" spans="1:9">
      <c r="A15" s="192" t="s">
        <v>159</v>
      </c>
      <c r="B15" s="193">
        <v>931</v>
      </c>
      <c r="C15" s="24">
        <v>922</v>
      </c>
      <c r="D15" s="24">
        <v>905</v>
      </c>
      <c r="E15" s="24">
        <v>904</v>
      </c>
      <c r="F15" s="24">
        <v>889</v>
      </c>
      <c r="G15" s="24">
        <v>677</v>
      </c>
      <c r="H15" s="24">
        <v>212</v>
      </c>
      <c r="I15" s="195"/>
    </row>
    <row r="16" spans="1:9">
      <c r="A16" s="192" t="s">
        <v>457</v>
      </c>
      <c r="B16" s="193">
        <v>1012</v>
      </c>
      <c r="C16" s="24">
        <v>1011</v>
      </c>
      <c r="D16" s="24">
        <v>969</v>
      </c>
      <c r="E16" s="24">
        <v>997</v>
      </c>
      <c r="F16" s="24">
        <v>957</v>
      </c>
      <c r="G16" s="24">
        <v>517</v>
      </c>
      <c r="H16" s="24">
        <v>440</v>
      </c>
      <c r="I16" s="195"/>
    </row>
    <row r="17" spans="1:9" ht="11.25" customHeight="1">
      <c r="A17" s="194"/>
      <c r="B17" s="193"/>
      <c r="C17" s="24"/>
      <c r="D17" s="24"/>
      <c r="E17" s="24"/>
      <c r="F17" s="24"/>
      <c r="G17" s="24"/>
      <c r="H17" s="24"/>
      <c r="I17" s="195"/>
    </row>
    <row r="18" spans="1:9">
      <c r="A18" s="190" t="s">
        <v>160</v>
      </c>
      <c r="B18" s="191">
        <v>573</v>
      </c>
      <c r="C18" s="29">
        <v>559</v>
      </c>
      <c r="D18" s="29">
        <v>547</v>
      </c>
      <c r="E18" s="29">
        <v>539</v>
      </c>
      <c r="F18" s="29">
        <v>621</v>
      </c>
      <c r="G18" s="29">
        <v>510</v>
      </c>
      <c r="H18" s="29">
        <v>111</v>
      </c>
      <c r="I18" s="195"/>
    </row>
    <row r="19" spans="1:9">
      <c r="A19" s="192" t="s">
        <v>458</v>
      </c>
      <c r="B19" s="193">
        <v>300</v>
      </c>
      <c r="C19" s="24">
        <v>288</v>
      </c>
      <c r="D19" s="24">
        <v>284</v>
      </c>
      <c r="E19" s="24">
        <v>284</v>
      </c>
      <c r="F19" s="24">
        <v>310</v>
      </c>
      <c r="G19" s="24">
        <v>218</v>
      </c>
      <c r="H19" s="24">
        <v>92</v>
      </c>
      <c r="I19" s="195"/>
    </row>
    <row r="20" spans="1:9" ht="11.25" customHeight="1">
      <c r="A20" s="194"/>
      <c r="B20" s="193"/>
      <c r="C20" s="24"/>
      <c r="D20" s="24"/>
      <c r="E20" s="24"/>
      <c r="F20" s="24"/>
      <c r="G20" s="24"/>
      <c r="H20" s="24"/>
      <c r="I20" s="195"/>
    </row>
    <row r="21" spans="1:9">
      <c r="A21" s="190" t="s">
        <v>161</v>
      </c>
      <c r="B21" s="191">
        <v>34834</v>
      </c>
      <c r="C21" s="29">
        <v>34625</v>
      </c>
      <c r="D21" s="29">
        <v>33868</v>
      </c>
      <c r="E21" s="29">
        <v>33099</v>
      </c>
      <c r="F21" s="29">
        <v>32051</v>
      </c>
      <c r="G21" s="29">
        <v>22110</v>
      </c>
      <c r="H21" s="29">
        <v>9941</v>
      </c>
      <c r="I21" s="195"/>
    </row>
    <row r="22" spans="1:9">
      <c r="A22" s="192" t="s">
        <v>162</v>
      </c>
      <c r="B22" s="193">
        <v>17235</v>
      </c>
      <c r="C22" s="24">
        <v>17204</v>
      </c>
      <c r="D22" s="24">
        <v>16782</v>
      </c>
      <c r="E22" s="24">
        <v>16509</v>
      </c>
      <c r="F22" s="24">
        <v>16015</v>
      </c>
      <c r="G22" s="24">
        <v>11023</v>
      </c>
      <c r="H22" s="24">
        <v>4992</v>
      </c>
      <c r="I22" s="195"/>
    </row>
    <row r="23" spans="1:9">
      <c r="A23" s="192" t="s">
        <v>163</v>
      </c>
      <c r="B23" s="193">
        <v>17599</v>
      </c>
      <c r="C23" s="24">
        <v>17421</v>
      </c>
      <c r="D23" s="24">
        <v>17086</v>
      </c>
      <c r="E23" s="24">
        <v>16590</v>
      </c>
      <c r="F23" s="24">
        <v>16036</v>
      </c>
      <c r="G23" s="24">
        <v>11087</v>
      </c>
      <c r="H23" s="24">
        <v>4949</v>
      </c>
      <c r="I23" s="195"/>
    </row>
    <row r="24" spans="1:9" ht="11.25" customHeight="1">
      <c r="A24" s="192"/>
      <c r="B24" s="193"/>
      <c r="C24" s="24"/>
      <c r="D24" s="24"/>
      <c r="E24" s="24"/>
      <c r="F24" s="24"/>
      <c r="G24" s="24"/>
      <c r="H24" s="24"/>
      <c r="I24" s="195"/>
    </row>
    <row r="25" spans="1:9">
      <c r="A25" s="192" t="s">
        <v>164</v>
      </c>
      <c r="B25" s="193">
        <v>34537</v>
      </c>
      <c r="C25" s="24">
        <v>34335</v>
      </c>
      <c r="D25" s="24">
        <v>33588</v>
      </c>
      <c r="E25" s="24">
        <v>32802</v>
      </c>
      <c r="F25" s="24">
        <v>31749</v>
      </c>
      <c r="G25" s="24">
        <v>21996</v>
      </c>
      <c r="H25" s="24">
        <v>9753</v>
      </c>
      <c r="I25" s="195"/>
    </row>
    <row r="26" spans="1:9">
      <c r="A26" s="192" t="s">
        <v>165</v>
      </c>
      <c r="B26" s="193">
        <v>11531</v>
      </c>
      <c r="C26" s="24">
        <v>11646</v>
      </c>
      <c r="D26" s="24">
        <v>11080</v>
      </c>
      <c r="E26" s="24">
        <v>10830</v>
      </c>
      <c r="F26" s="24">
        <v>10599</v>
      </c>
      <c r="G26" s="24">
        <v>7193</v>
      </c>
      <c r="H26" s="24">
        <v>3406</v>
      </c>
      <c r="I26" s="195"/>
    </row>
    <row r="27" spans="1:9">
      <c r="A27" s="192" t="s">
        <v>166</v>
      </c>
      <c r="B27" s="193">
        <v>11573</v>
      </c>
      <c r="C27" s="24">
        <v>11269</v>
      </c>
      <c r="D27" s="24">
        <v>11394</v>
      </c>
      <c r="E27" s="24">
        <v>10735</v>
      </c>
      <c r="F27" s="24">
        <v>10548</v>
      </c>
      <c r="G27" s="24">
        <v>7356</v>
      </c>
      <c r="H27" s="24">
        <v>3192</v>
      </c>
      <c r="I27" s="195"/>
    </row>
    <row r="28" spans="1:9">
      <c r="A28" s="192" t="s">
        <v>167</v>
      </c>
      <c r="B28" s="193">
        <v>11346</v>
      </c>
      <c r="C28" s="24">
        <v>11337</v>
      </c>
      <c r="D28" s="24">
        <v>11037</v>
      </c>
      <c r="E28" s="24">
        <v>11173</v>
      </c>
      <c r="F28" s="24">
        <v>10514</v>
      </c>
      <c r="G28" s="24">
        <v>7359</v>
      </c>
      <c r="H28" s="24">
        <v>3155</v>
      </c>
      <c r="I28" s="195"/>
    </row>
    <row r="29" spans="1:9">
      <c r="A29" s="192" t="s">
        <v>168</v>
      </c>
      <c r="B29" s="193">
        <v>87</v>
      </c>
      <c r="C29" s="24">
        <v>83</v>
      </c>
      <c r="D29" s="24">
        <v>77</v>
      </c>
      <c r="E29" s="24">
        <v>64</v>
      </c>
      <c r="F29" s="24">
        <v>88</v>
      </c>
      <c r="G29" s="24">
        <v>88</v>
      </c>
      <c r="H29" s="176">
        <v>0</v>
      </c>
      <c r="I29" s="195"/>
    </row>
    <row r="30" spans="1:9">
      <c r="A30" s="192" t="s">
        <v>169</v>
      </c>
      <c r="B30" s="193">
        <v>297</v>
      </c>
      <c r="C30" s="24">
        <v>290</v>
      </c>
      <c r="D30" s="24">
        <v>280</v>
      </c>
      <c r="E30" s="24">
        <v>297</v>
      </c>
      <c r="F30" s="24">
        <v>302</v>
      </c>
      <c r="G30" s="24">
        <v>114</v>
      </c>
      <c r="H30" s="24">
        <v>188</v>
      </c>
      <c r="I30" s="195"/>
    </row>
    <row r="31" spans="1:9" ht="11.25" customHeight="1">
      <c r="A31" s="194"/>
      <c r="B31" s="193"/>
      <c r="C31" s="24"/>
      <c r="D31" s="24"/>
      <c r="E31" s="24"/>
      <c r="F31" s="24"/>
      <c r="G31" s="24"/>
      <c r="H31" s="24"/>
      <c r="I31" s="195"/>
    </row>
    <row r="32" spans="1:9">
      <c r="A32" s="190" t="s">
        <v>170</v>
      </c>
      <c r="B32" s="191">
        <v>34537</v>
      </c>
      <c r="C32" s="29">
        <v>34335</v>
      </c>
      <c r="D32" s="29">
        <v>33588</v>
      </c>
      <c r="E32" s="29">
        <v>32802</v>
      </c>
      <c r="F32" s="29">
        <v>31749</v>
      </c>
      <c r="G32" s="29">
        <v>21996</v>
      </c>
      <c r="H32" s="29">
        <v>9753</v>
      </c>
      <c r="I32" s="196"/>
    </row>
    <row r="33" spans="1:9">
      <c r="A33" s="192" t="s">
        <v>171</v>
      </c>
      <c r="B33" s="193">
        <v>19831</v>
      </c>
      <c r="C33" s="24">
        <v>19772</v>
      </c>
      <c r="D33" s="24">
        <v>19224</v>
      </c>
      <c r="E33" s="24">
        <v>18663</v>
      </c>
      <c r="F33" s="24">
        <v>18069</v>
      </c>
      <c r="G33" s="24">
        <v>11075</v>
      </c>
      <c r="H33" s="24">
        <v>6994</v>
      </c>
      <c r="I33" s="196"/>
    </row>
    <row r="34" spans="1:9">
      <c r="A34" s="192" t="s">
        <v>172</v>
      </c>
      <c r="B34" s="193">
        <v>1051</v>
      </c>
      <c r="C34" s="24">
        <v>998</v>
      </c>
      <c r="D34" s="24">
        <v>981</v>
      </c>
      <c r="E34" s="24">
        <v>939</v>
      </c>
      <c r="F34" s="24">
        <v>880</v>
      </c>
      <c r="G34" s="24">
        <v>880</v>
      </c>
      <c r="H34" s="176">
        <v>0</v>
      </c>
      <c r="I34" s="196"/>
    </row>
    <row r="35" spans="1:9">
      <c r="A35" s="192" t="s">
        <v>173</v>
      </c>
      <c r="B35" s="193">
        <v>4937</v>
      </c>
      <c r="C35" s="24">
        <v>4866</v>
      </c>
      <c r="D35" s="24">
        <v>4767</v>
      </c>
      <c r="E35" s="24">
        <v>4639</v>
      </c>
      <c r="F35" s="24">
        <v>4497</v>
      </c>
      <c r="G35" s="24">
        <v>3877</v>
      </c>
      <c r="H35" s="24">
        <v>620</v>
      </c>
      <c r="I35" s="196"/>
    </row>
    <row r="36" spans="1:9">
      <c r="A36" s="192" t="s">
        <v>174</v>
      </c>
      <c r="B36" s="193">
        <v>3749</v>
      </c>
      <c r="C36" s="24">
        <v>3729</v>
      </c>
      <c r="D36" s="24">
        <v>3727</v>
      </c>
      <c r="E36" s="24">
        <v>3628</v>
      </c>
      <c r="F36" s="24">
        <v>3439</v>
      </c>
      <c r="G36" s="24">
        <v>2540</v>
      </c>
      <c r="H36" s="24">
        <v>899</v>
      </c>
      <c r="I36" s="196"/>
    </row>
    <row r="37" spans="1:9">
      <c r="A37" s="192" t="s">
        <v>175</v>
      </c>
      <c r="B37" s="193">
        <v>157</v>
      </c>
      <c r="C37" s="24">
        <v>142</v>
      </c>
      <c r="D37" s="24">
        <v>128</v>
      </c>
      <c r="E37" s="24">
        <v>122</v>
      </c>
      <c r="F37" s="24">
        <v>116</v>
      </c>
      <c r="G37" s="24">
        <v>116</v>
      </c>
      <c r="H37" s="176">
        <v>0</v>
      </c>
      <c r="I37" s="196"/>
    </row>
    <row r="38" spans="1:9">
      <c r="A38" s="192" t="s">
        <v>176</v>
      </c>
      <c r="B38" s="193">
        <v>966</v>
      </c>
      <c r="C38" s="24">
        <v>899</v>
      </c>
      <c r="D38" s="24">
        <v>809</v>
      </c>
      <c r="E38" s="24">
        <v>823</v>
      </c>
      <c r="F38" s="24">
        <v>821</v>
      </c>
      <c r="G38" s="24">
        <v>274</v>
      </c>
      <c r="H38" s="24">
        <v>547</v>
      </c>
      <c r="I38" s="196"/>
    </row>
    <row r="39" spans="1:9">
      <c r="A39" s="192" t="s">
        <v>177</v>
      </c>
      <c r="B39" s="193">
        <v>589</v>
      </c>
      <c r="C39" s="24">
        <v>583</v>
      </c>
      <c r="D39" s="24">
        <v>580</v>
      </c>
      <c r="E39" s="24">
        <v>552</v>
      </c>
      <c r="F39" s="24">
        <v>561</v>
      </c>
      <c r="G39" s="24">
        <v>120</v>
      </c>
      <c r="H39" s="24">
        <v>441</v>
      </c>
      <c r="I39" s="196"/>
    </row>
    <row r="40" spans="1:9">
      <c r="A40" s="192" t="s">
        <v>178</v>
      </c>
      <c r="B40" s="193">
        <v>264</v>
      </c>
      <c r="C40" s="24">
        <v>264</v>
      </c>
      <c r="D40" s="24">
        <v>238</v>
      </c>
      <c r="E40" s="24">
        <v>232</v>
      </c>
      <c r="F40" s="24">
        <v>229</v>
      </c>
      <c r="G40" s="41">
        <v>0</v>
      </c>
      <c r="H40" s="24">
        <v>229</v>
      </c>
      <c r="I40" s="196"/>
    </row>
    <row r="41" spans="1:9">
      <c r="A41" s="192" t="s">
        <v>179</v>
      </c>
      <c r="B41" s="193">
        <v>921</v>
      </c>
      <c r="C41" s="24">
        <v>986</v>
      </c>
      <c r="D41" s="24">
        <v>1056</v>
      </c>
      <c r="E41" s="24">
        <v>1121</v>
      </c>
      <c r="F41" s="24">
        <v>1119</v>
      </c>
      <c r="G41" s="24">
        <v>1096</v>
      </c>
      <c r="H41" s="24">
        <v>23</v>
      </c>
      <c r="I41" s="196"/>
    </row>
    <row r="42" spans="1:9">
      <c r="A42" s="192" t="s">
        <v>180</v>
      </c>
      <c r="B42" s="193">
        <v>2072</v>
      </c>
      <c r="C42" s="24">
        <v>2096</v>
      </c>
      <c r="D42" s="24">
        <v>2078</v>
      </c>
      <c r="E42" s="24">
        <v>2083</v>
      </c>
      <c r="F42" s="24">
        <v>2018</v>
      </c>
      <c r="G42" s="24">
        <v>2018</v>
      </c>
      <c r="H42" s="41">
        <v>0</v>
      </c>
      <c r="I42" s="196"/>
    </row>
    <row r="43" spans="1:9" ht="11.25" customHeight="1">
      <c r="A43" s="194" t="s">
        <v>181</v>
      </c>
      <c r="B43" s="193"/>
      <c r="C43" s="24"/>
      <c r="D43" s="24"/>
      <c r="E43" s="24"/>
      <c r="F43" s="24"/>
      <c r="G43" s="24"/>
      <c r="H43" s="24"/>
      <c r="I43" s="195"/>
    </row>
    <row r="44" spans="1:9" ht="11.25" customHeight="1">
      <c r="A44" s="194" t="s">
        <v>181</v>
      </c>
      <c r="B44" s="193"/>
      <c r="C44" s="24"/>
      <c r="D44" s="24"/>
      <c r="E44" s="24"/>
      <c r="F44" s="24"/>
      <c r="G44" s="24"/>
      <c r="H44" s="24"/>
      <c r="I44" s="195"/>
    </row>
    <row r="45" spans="1:9">
      <c r="A45" s="190" t="s">
        <v>182</v>
      </c>
      <c r="B45" s="191">
        <v>11286</v>
      </c>
      <c r="C45" s="29">
        <v>11321</v>
      </c>
      <c r="D45" s="29">
        <v>11291</v>
      </c>
      <c r="E45" s="29">
        <v>10980</v>
      </c>
      <c r="F45" s="29">
        <v>11070</v>
      </c>
      <c r="G45" s="29">
        <f>SUM(G46:G47)</f>
        <v>7804</v>
      </c>
      <c r="H45" s="29">
        <f>SUM(H46:H47)</f>
        <v>3266</v>
      </c>
      <c r="I45" s="195"/>
    </row>
    <row r="46" spans="1:9">
      <c r="A46" s="192" t="s">
        <v>162</v>
      </c>
      <c r="B46" s="193">
        <v>5667</v>
      </c>
      <c r="C46" s="24">
        <v>5628</v>
      </c>
      <c r="D46" s="24">
        <v>5653</v>
      </c>
      <c r="E46" s="24">
        <v>5402</v>
      </c>
      <c r="F46" s="24">
        <v>5586</v>
      </c>
      <c r="G46" s="24">
        <v>3930</v>
      </c>
      <c r="H46" s="24">
        <v>1656</v>
      </c>
      <c r="I46" s="195"/>
    </row>
    <row r="47" spans="1:9">
      <c r="A47" s="192" t="s">
        <v>183</v>
      </c>
      <c r="B47" s="193">
        <v>5619</v>
      </c>
      <c r="C47" s="24">
        <v>5693</v>
      </c>
      <c r="D47" s="24">
        <v>5638</v>
      </c>
      <c r="E47" s="24">
        <v>5578</v>
      </c>
      <c r="F47" s="24">
        <v>5484</v>
      </c>
      <c r="G47" s="24">
        <v>3874</v>
      </c>
      <c r="H47" s="24">
        <v>1610</v>
      </c>
      <c r="I47" s="195"/>
    </row>
    <row r="48" spans="1:9" ht="11.25" customHeight="1">
      <c r="A48" s="192"/>
      <c r="B48" s="193"/>
      <c r="C48" s="24"/>
      <c r="D48" s="24"/>
      <c r="E48" s="24"/>
      <c r="F48" s="24"/>
      <c r="G48" s="24"/>
      <c r="H48" s="24"/>
      <c r="I48" s="195"/>
    </row>
    <row r="49" spans="1:9">
      <c r="A49" s="192" t="s">
        <v>184</v>
      </c>
      <c r="B49" s="193">
        <v>3120</v>
      </c>
      <c r="C49" s="24">
        <v>3114</v>
      </c>
      <c r="D49" s="24">
        <v>3133</v>
      </c>
      <c r="E49" s="24">
        <v>2949</v>
      </c>
      <c r="F49" s="24">
        <v>3097</v>
      </c>
      <c r="G49" s="24" t="s">
        <v>16</v>
      </c>
      <c r="H49" s="24" t="s">
        <v>16</v>
      </c>
      <c r="I49" s="195"/>
    </row>
    <row r="50" spans="1:9">
      <c r="A50" s="192" t="s">
        <v>185</v>
      </c>
      <c r="B50" s="193">
        <v>3275</v>
      </c>
      <c r="C50" s="24">
        <v>3347</v>
      </c>
      <c r="D50" s="24">
        <v>3402</v>
      </c>
      <c r="E50" s="24">
        <v>3312</v>
      </c>
      <c r="F50" s="24">
        <v>3244</v>
      </c>
      <c r="G50" s="24" t="s">
        <v>16</v>
      </c>
      <c r="H50" s="24" t="s">
        <v>16</v>
      </c>
      <c r="I50" s="195"/>
    </row>
    <row r="51" spans="1:9" ht="9" customHeight="1">
      <c r="A51" s="192"/>
      <c r="B51" s="193"/>
      <c r="C51" s="24"/>
      <c r="D51" s="24"/>
      <c r="E51" s="24"/>
      <c r="F51" s="24"/>
      <c r="G51" s="24"/>
      <c r="H51" s="24"/>
      <c r="I51" s="195"/>
    </row>
    <row r="52" spans="1:9">
      <c r="A52" s="192" t="s">
        <v>186</v>
      </c>
      <c r="B52" s="193">
        <v>170</v>
      </c>
      <c r="C52" s="24">
        <v>166</v>
      </c>
      <c r="D52" s="24">
        <v>171</v>
      </c>
      <c r="E52" s="24">
        <v>151</v>
      </c>
      <c r="F52" s="24">
        <v>134</v>
      </c>
      <c r="G52" s="24" t="s">
        <v>16</v>
      </c>
      <c r="H52" s="24" t="s">
        <v>16</v>
      </c>
      <c r="I52" s="195"/>
    </row>
    <row r="53" spans="1:9">
      <c r="A53" s="192" t="s">
        <v>185</v>
      </c>
      <c r="B53" s="193">
        <v>194</v>
      </c>
      <c r="C53" s="24">
        <v>189</v>
      </c>
      <c r="D53" s="24">
        <v>169</v>
      </c>
      <c r="E53" s="24">
        <v>176</v>
      </c>
      <c r="F53" s="24">
        <v>178</v>
      </c>
      <c r="G53" s="24" t="s">
        <v>16</v>
      </c>
      <c r="H53" s="24" t="s">
        <v>16</v>
      </c>
      <c r="I53" s="195"/>
    </row>
    <row r="54" spans="1:9" ht="9" customHeight="1">
      <c r="A54" s="192"/>
      <c r="B54" s="193"/>
      <c r="C54" s="24"/>
      <c r="D54" s="24"/>
      <c r="E54" s="24"/>
      <c r="F54" s="24"/>
      <c r="G54" s="24"/>
      <c r="H54" s="24"/>
      <c r="I54" s="195"/>
    </row>
    <row r="55" spans="1:9">
      <c r="A55" s="192" t="s">
        <v>187</v>
      </c>
      <c r="B55" s="193">
        <v>1590</v>
      </c>
      <c r="C55" s="24">
        <v>1525</v>
      </c>
      <c r="D55" s="24">
        <v>1536</v>
      </c>
      <c r="E55" s="24">
        <v>1505</v>
      </c>
      <c r="F55" s="24">
        <v>1460</v>
      </c>
      <c r="G55" s="24" t="s">
        <v>16</v>
      </c>
      <c r="H55" s="24" t="s">
        <v>16</v>
      </c>
      <c r="I55" s="195"/>
    </row>
    <row r="56" spans="1:9">
      <c r="A56" s="192" t="s">
        <v>185</v>
      </c>
      <c r="B56" s="193">
        <v>82</v>
      </c>
      <c r="C56" s="24">
        <v>73</v>
      </c>
      <c r="D56" s="24">
        <v>80</v>
      </c>
      <c r="E56" s="24">
        <v>91</v>
      </c>
      <c r="F56" s="24">
        <v>70</v>
      </c>
      <c r="G56" s="24" t="s">
        <v>16</v>
      </c>
      <c r="H56" s="24" t="s">
        <v>16</v>
      </c>
      <c r="I56" s="195"/>
    </row>
    <row r="57" spans="1:9" ht="9" customHeight="1">
      <c r="A57" s="192"/>
      <c r="B57" s="193"/>
      <c r="C57" s="24"/>
      <c r="D57" s="24"/>
      <c r="E57" s="24"/>
      <c r="F57" s="24"/>
      <c r="G57" s="24"/>
      <c r="H57" s="24"/>
      <c r="I57" s="195"/>
    </row>
    <row r="58" spans="1:9">
      <c r="A58" s="192" t="s">
        <v>188</v>
      </c>
      <c r="B58" s="193">
        <v>383</v>
      </c>
      <c r="C58" s="24">
        <v>415</v>
      </c>
      <c r="D58" s="24">
        <v>365</v>
      </c>
      <c r="E58" s="24">
        <v>382</v>
      </c>
      <c r="F58" s="24">
        <v>446</v>
      </c>
      <c r="G58" s="24" t="s">
        <v>16</v>
      </c>
      <c r="H58" s="24" t="s">
        <v>16</v>
      </c>
      <c r="I58" s="195"/>
    </row>
    <row r="59" spans="1:9">
      <c r="A59" s="192" t="s">
        <v>185</v>
      </c>
      <c r="B59" s="193">
        <v>844</v>
      </c>
      <c r="C59" s="24">
        <v>843</v>
      </c>
      <c r="D59" s="24">
        <v>822</v>
      </c>
      <c r="E59" s="24">
        <v>829</v>
      </c>
      <c r="F59" s="24">
        <v>802</v>
      </c>
      <c r="G59" s="24" t="s">
        <v>16</v>
      </c>
      <c r="H59" s="24" t="s">
        <v>16</v>
      </c>
      <c r="I59" s="195"/>
    </row>
    <row r="60" spans="1:9" ht="9" customHeight="1">
      <c r="A60" s="192"/>
      <c r="B60" s="193"/>
      <c r="C60" s="24"/>
      <c r="D60" s="24"/>
      <c r="E60" s="24"/>
      <c r="F60" s="24"/>
      <c r="G60" s="24"/>
      <c r="H60" s="24"/>
      <c r="I60" s="195"/>
    </row>
    <row r="61" spans="1:9">
      <c r="A61" s="192" t="s">
        <v>189</v>
      </c>
      <c r="B61" s="193">
        <v>33</v>
      </c>
      <c r="C61" s="24">
        <v>51</v>
      </c>
      <c r="D61" s="24">
        <v>44</v>
      </c>
      <c r="E61" s="24">
        <v>41</v>
      </c>
      <c r="F61" s="24">
        <v>47</v>
      </c>
      <c r="G61" s="24" t="s">
        <v>16</v>
      </c>
      <c r="H61" s="24" t="s">
        <v>16</v>
      </c>
      <c r="I61" s="195"/>
    </row>
    <row r="62" spans="1:9">
      <c r="A62" s="192" t="s">
        <v>185</v>
      </c>
      <c r="B62" s="193">
        <v>3</v>
      </c>
      <c r="C62" s="24">
        <v>4</v>
      </c>
      <c r="D62" s="24">
        <v>5</v>
      </c>
      <c r="E62" s="24">
        <v>2</v>
      </c>
      <c r="F62" s="24">
        <v>1</v>
      </c>
      <c r="G62" s="24" t="s">
        <v>16</v>
      </c>
      <c r="H62" s="24" t="s">
        <v>16</v>
      </c>
      <c r="I62" s="195"/>
    </row>
    <row r="63" spans="1:9" ht="9" customHeight="1">
      <c r="A63" s="192"/>
      <c r="B63" s="193"/>
      <c r="C63" s="24"/>
      <c r="D63" s="24"/>
      <c r="E63" s="24"/>
      <c r="F63" s="24"/>
      <c r="G63" s="24"/>
      <c r="H63" s="24"/>
      <c r="I63" s="195"/>
    </row>
    <row r="64" spans="1:9">
      <c r="A64" s="192" t="s">
        <v>190</v>
      </c>
      <c r="B64" s="193">
        <v>44</v>
      </c>
      <c r="C64" s="24">
        <v>25</v>
      </c>
      <c r="D64" s="24">
        <v>33</v>
      </c>
      <c r="E64" s="24">
        <v>16</v>
      </c>
      <c r="F64" s="24">
        <v>23</v>
      </c>
      <c r="G64" s="24" t="s">
        <v>16</v>
      </c>
      <c r="H64" s="24" t="s">
        <v>16</v>
      </c>
      <c r="I64" s="195"/>
    </row>
    <row r="65" spans="1:9">
      <c r="A65" s="192" t="s">
        <v>185</v>
      </c>
      <c r="B65" s="193">
        <v>275</v>
      </c>
      <c r="C65" s="24">
        <v>317</v>
      </c>
      <c r="D65" s="24">
        <v>283</v>
      </c>
      <c r="E65" s="24">
        <v>267</v>
      </c>
      <c r="F65" s="24">
        <v>260</v>
      </c>
      <c r="G65" s="24" t="s">
        <v>16</v>
      </c>
      <c r="H65" s="24" t="s">
        <v>16</v>
      </c>
      <c r="I65" s="195"/>
    </row>
    <row r="66" spans="1:9" ht="9" customHeight="1">
      <c r="A66" s="192"/>
      <c r="B66" s="193"/>
      <c r="C66" s="24"/>
      <c r="D66" s="24"/>
      <c r="E66" s="24"/>
      <c r="F66" s="24"/>
      <c r="G66" s="24"/>
      <c r="H66" s="24"/>
      <c r="I66" s="195"/>
    </row>
    <row r="67" spans="1:9">
      <c r="A67" s="192" t="s">
        <v>191</v>
      </c>
      <c r="B67" s="193">
        <v>9</v>
      </c>
      <c r="C67" s="24">
        <v>13</v>
      </c>
      <c r="D67" s="24">
        <v>12</v>
      </c>
      <c r="E67" s="24">
        <v>10</v>
      </c>
      <c r="F67" s="24">
        <v>7</v>
      </c>
      <c r="G67" s="24" t="s">
        <v>16</v>
      </c>
      <c r="H67" s="24" t="s">
        <v>16</v>
      </c>
      <c r="I67" s="195"/>
    </row>
    <row r="68" spans="1:9">
      <c r="A68" s="192" t="s">
        <v>185</v>
      </c>
      <c r="B68" s="193">
        <v>200</v>
      </c>
      <c r="C68" s="24">
        <v>215</v>
      </c>
      <c r="D68" s="24">
        <v>197</v>
      </c>
      <c r="E68" s="24">
        <v>202</v>
      </c>
      <c r="F68" s="24">
        <v>179</v>
      </c>
      <c r="G68" s="24" t="s">
        <v>16</v>
      </c>
      <c r="H68" s="24" t="s">
        <v>16</v>
      </c>
      <c r="I68" s="195"/>
    </row>
    <row r="69" spans="1:9" ht="9" customHeight="1">
      <c r="A69" s="192"/>
      <c r="B69" s="193"/>
      <c r="C69" s="24"/>
      <c r="D69" s="24"/>
      <c r="E69" s="24"/>
      <c r="F69" s="24"/>
      <c r="G69" s="24"/>
      <c r="H69" s="24"/>
      <c r="I69" s="195"/>
    </row>
    <row r="70" spans="1:9">
      <c r="A70" s="192" t="s">
        <v>192</v>
      </c>
      <c r="B70" s="193">
        <v>25</v>
      </c>
      <c r="C70" s="24">
        <v>21</v>
      </c>
      <c r="D70" s="24">
        <v>32</v>
      </c>
      <c r="E70" s="24">
        <v>27</v>
      </c>
      <c r="F70" s="24">
        <v>25</v>
      </c>
      <c r="G70" s="24" t="s">
        <v>16</v>
      </c>
      <c r="H70" s="24" t="s">
        <v>16</v>
      </c>
      <c r="I70" s="195"/>
    </row>
    <row r="71" spans="1:9">
      <c r="A71" s="192" t="s">
        <v>185</v>
      </c>
      <c r="B71" s="193">
        <v>87</v>
      </c>
      <c r="C71" s="24">
        <v>63</v>
      </c>
      <c r="D71" s="24">
        <v>60</v>
      </c>
      <c r="E71" s="24">
        <v>51</v>
      </c>
      <c r="F71" s="24">
        <v>44</v>
      </c>
      <c r="G71" s="24" t="s">
        <v>16</v>
      </c>
      <c r="H71" s="24" t="s">
        <v>16</v>
      </c>
      <c r="I71" s="195"/>
    </row>
    <row r="72" spans="1:9" ht="9" customHeight="1">
      <c r="A72" s="192"/>
      <c r="B72" s="193"/>
      <c r="C72" s="24"/>
      <c r="D72" s="24"/>
      <c r="E72" s="24"/>
      <c r="F72" s="24"/>
      <c r="G72" s="24"/>
      <c r="H72" s="24"/>
      <c r="I72" s="195"/>
    </row>
    <row r="73" spans="1:9">
      <c r="A73" s="192" t="s">
        <v>193</v>
      </c>
      <c r="B73" s="193">
        <v>142</v>
      </c>
      <c r="C73" s="24">
        <v>124</v>
      </c>
      <c r="D73" s="24">
        <v>157</v>
      </c>
      <c r="E73" s="24">
        <v>148</v>
      </c>
      <c r="F73" s="24">
        <v>172</v>
      </c>
      <c r="G73" s="24" t="s">
        <v>16</v>
      </c>
      <c r="H73" s="24" t="s">
        <v>16</v>
      </c>
      <c r="I73" s="195"/>
    </row>
    <row r="74" spans="1:9">
      <c r="A74" s="192" t="s">
        <v>185</v>
      </c>
      <c r="B74" s="193">
        <v>130</v>
      </c>
      <c r="C74" s="24">
        <v>141</v>
      </c>
      <c r="D74" s="24">
        <v>143</v>
      </c>
      <c r="E74" s="24">
        <v>137</v>
      </c>
      <c r="F74" s="24">
        <v>198</v>
      </c>
      <c r="G74" s="24" t="s">
        <v>16</v>
      </c>
      <c r="H74" s="24" t="s">
        <v>16</v>
      </c>
      <c r="I74" s="195"/>
    </row>
    <row r="75" spans="1:9" ht="9" customHeight="1">
      <c r="A75" s="192"/>
      <c r="B75" s="193"/>
      <c r="C75" s="24"/>
      <c r="D75" s="24"/>
      <c r="E75" s="24"/>
      <c r="F75" s="24"/>
      <c r="G75" s="24"/>
      <c r="H75" s="24"/>
      <c r="I75" s="195"/>
    </row>
    <row r="76" spans="1:9">
      <c r="A76" s="192" t="s">
        <v>194</v>
      </c>
      <c r="B76" s="193">
        <v>151</v>
      </c>
      <c r="C76" s="24">
        <v>174</v>
      </c>
      <c r="D76" s="24">
        <v>170</v>
      </c>
      <c r="E76" s="24">
        <v>173</v>
      </c>
      <c r="F76" s="24">
        <v>175</v>
      </c>
      <c r="G76" s="24" t="s">
        <v>16</v>
      </c>
      <c r="H76" s="24" t="s">
        <v>16</v>
      </c>
      <c r="I76" s="195"/>
    </row>
    <row r="77" spans="1:9">
      <c r="A77" s="192" t="s">
        <v>185</v>
      </c>
      <c r="B77" s="193">
        <v>529</v>
      </c>
      <c r="C77" s="24">
        <v>501</v>
      </c>
      <c r="D77" s="24">
        <v>477</v>
      </c>
      <c r="E77" s="24">
        <v>511</v>
      </c>
      <c r="F77" s="24">
        <v>508</v>
      </c>
      <c r="G77" s="24" t="s">
        <v>16</v>
      </c>
      <c r="H77" s="24" t="s">
        <v>16</v>
      </c>
      <c r="I77" s="195"/>
    </row>
    <row r="78" spans="1:9" ht="11.25" customHeight="1">
      <c r="A78" s="197" t="s">
        <v>136</v>
      </c>
      <c r="B78" s="198"/>
      <c r="C78" s="199"/>
      <c r="D78" s="199"/>
      <c r="E78" s="46"/>
      <c r="F78" s="46"/>
      <c r="G78" s="46"/>
      <c r="H78" s="199"/>
      <c r="I78" s="195"/>
    </row>
    <row r="79" spans="1:9">
      <c r="A79" s="87" t="s">
        <v>195</v>
      </c>
      <c r="B79" s="200"/>
      <c r="C79" s="201"/>
      <c r="D79" s="201"/>
      <c r="E79" s="201"/>
      <c r="F79" s="201"/>
      <c r="G79" s="201"/>
      <c r="H79" s="201"/>
      <c r="I79" s="195"/>
    </row>
    <row r="80" spans="1:9">
      <c r="A80" s="87"/>
      <c r="B80" s="200"/>
      <c r="C80" s="200"/>
      <c r="D80" s="200"/>
      <c r="E80" s="200"/>
      <c r="F80" s="200"/>
      <c r="G80" s="200"/>
      <c r="H80" s="200"/>
      <c r="I80" s="68"/>
    </row>
  </sheetData>
  <mergeCells count="5">
    <mergeCell ref="A5:A6"/>
    <mergeCell ref="B5:B6"/>
    <mergeCell ref="C5:C6"/>
    <mergeCell ref="D5:D6"/>
    <mergeCell ref="E5:E6"/>
  </mergeCells>
  <phoneticPr fontId="3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showGridLines="0" zoomScale="90" zoomScaleNormal="90" workbookViewId="0">
      <selection activeCell="F32" sqref="F32"/>
    </sheetView>
  </sheetViews>
  <sheetFormatPr defaultRowHeight="18.75"/>
  <cols>
    <col min="1" max="1" width="12.625" style="6" customWidth="1"/>
    <col min="2" max="15" width="8.75" style="6" customWidth="1"/>
    <col min="16" max="256" width="9" style="6"/>
    <col min="257" max="257" width="12.625" style="6" customWidth="1"/>
    <col min="258" max="271" width="8.75" style="6" customWidth="1"/>
    <col min="272" max="512" width="9" style="6"/>
    <col min="513" max="513" width="12.625" style="6" customWidth="1"/>
    <col min="514" max="527" width="8.75" style="6" customWidth="1"/>
    <col min="528" max="768" width="9" style="6"/>
    <col min="769" max="769" width="12.625" style="6" customWidth="1"/>
    <col min="770" max="783" width="8.75" style="6" customWidth="1"/>
    <col min="784" max="1024" width="9" style="6"/>
    <col min="1025" max="1025" width="12.625" style="6" customWidth="1"/>
    <col min="1026" max="1039" width="8.75" style="6" customWidth="1"/>
    <col min="1040" max="1280" width="9" style="6"/>
    <col min="1281" max="1281" width="12.625" style="6" customWidth="1"/>
    <col min="1282" max="1295" width="8.75" style="6" customWidth="1"/>
    <col min="1296" max="1536" width="9" style="6"/>
    <col min="1537" max="1537" width="12.625" style="6" customWidth="1"/>
    <col min="1538" max="1551" width="8.75" style="6" customWidth="1"/>
    <col min="1552" max="1792" width="9" style="6"/>
    <col min="1793" max="1793" width="12.625" style="6" customWidth="1"/>
    <col min="1794" max="1807" width="8.75" style="6" customWidth="1"/>
    <col min="1808" max="2048" width="9" style="6"/>
    <col min="2049" max="2049" width="12.625" style="6" customWidth="1"/>
    <col min="2050" max="2063" width="8.75" style="6" customWidth="1"/>
    <col min="2064" max="2304" width="9" style="6"/>
    <col min="2305" max="2305" width="12.625" style="6" customWidth="1"/>
    <col min="2306" max="2319" width="8.75" style="6" customWidth="1"/>
    <col min="2320" max="2560" width="9" style="6"/>
    <col min="2561" max="2561" width="12.625" style="6" customWidth="1"/>
    <col min="2562" max="2575" width="8.75" style="6" customWidth="1"/>
    <col min="2576" max="2816" width="9" style="6"/>
    <col min="2817" max="2817" width="12.625" style="6" customWidth="1"/>
    <col min="2818" max="2831" width="8.75" style="6" customWidth="1"/>
    <col min="2832" max="3072" width="9" style="6"/>
    <col min="3073" max="3073" width="12.625" style="6" customWidth="1"/>
    <col min="3074" max="3087" width="8.75" style="6" customWidth="1"/>
    <col min="3088" max="3328" width="9" style="6"/>
    <col min="3329" max="3329" width="12.625" style="6" customWidth="1"/>
    <col min="3330" max="3343" width="8.75" style="6" customWidth="1"/>
    <col min="3344" max="3584" width="9" style="6"/>
    <col min="3585" max="3585" width="12.625" style="6" customWidth="1"/>
    <col min="3586" max="3599" width="8.75" style="6" customWidth="1"/>
    <col min="3600" max="3840" width="9" style="6"/>
    <col min="3841" max="3841" width="12.625" style="6" customWidth="1"/>
    <col min="3842" max="3855" width="8.75" style="6" customWidth="1"/>
    <col min="3856" max="4096" width="9" style="6"/>
    <col min="4097" max="4097" width="12.625" style="6" customWidth="1"/>
    <col min="4098" max="4111" width="8.75" style="6" customWidth="1"/>
    <col min="4112" max="4352" width="9" style="6"/>
    <col min="4353" max="4353" width="12.625" style="6" customWidth="1"/>
    <col min="4354" max="4367" width="8.75" style="6" customWidth="1"/>
    <col min="4368" max="4608" width="9" style="6"/>
    <col min="4609" max="4609" width="12.625" style="6" customWidth="1"/>
    <col min="4610" max="4623" width="8.75" style="6" customWidth="1"/>
    <col min="4624" max="4864" width="9" style="6"/>
    <col min="4865" max="4865" width="12.625" style="6" customWidth="1"/>
    <col min="4866" max="4879" width="8.75" style="6" customWidth="1"/>
    <col min="4880" max="5120" width="9" style="6"/>
    <col min="5121" max="5121" width="12.625" style="6" customWidth="1"/>
    <col min="5122" max="5135" width="8.75" style="6" customWidth="1"/>
    <col min="5136" max="5376" width="9" style="6"/>
    <col min="5377" max="5377" width="12.625" style="6" customWidth="1"/>
    <col min="5378" max="5391" width="8.75" style="6" customWidth="1"/>
    <col min="5392" max="5632" width="9" style="6"/>
    <col min="5633" max="5633" width="12.625" style="6" customWidth="1"/>
    <col min="5634" max="5647" width="8.75" style="6" customWidth="1"/>
    <col min="5648" max="5888" width="9" style="6"/>
    <col min="5889" max="5889" width="12.625" style="6" customWidth="1"/>
    <col min="5890" max="5903" width="8.75" style="6" customWidth="1"/>
    <col min="5904" max="6144" width="9" style="6"/>
    <col min="6145" max="6145" width="12.625" style="6" customWidth="1"/>
    <col min="6146" max="6159" width="8.75" style="6" customWidth="1"/>
    <col min="6160" max="6400" width="9" style="6"/>
    <col min="6401" max="6401" width="12.625" style="6" customWidth="1"/>
    <col min="6402" max="6415" width="8.75" style="6" customWidth="1"/>
    <col min="6416" max="6656" width="9" style="6"/>
    <col min="6657" max="6657" width="12.625" style="6" customWidth="1"/>
    <col min="6658" max="6671" width="8.75" style="6" customWidth="1"/>
    <col min="6672" max="6912" width="9" style="6"/>
    <col min="6913" max="6913" width="12.625" style="6" customWidth="1"/>
    <col min="6914" max="6927" width="8.75" style="6" customWidth="1"/>
    <col min="6928" max="7168" width="9" style="6"/>
    <col min="7169" max="7169" width="12.625" style="6" customWidth="1"/>
    <col min="7170" max="7183" width="8.75" style="6" customWidth="1"/>
    <col min="7184" max="7424" width="9" style="6"/>
    <col min="7425" max="7425" width="12.625" style="6" customWidth="1"/>
    <col min="7426" max="7439" width="8.75" style="6" customWidth="1"/>
    <col min="7440" max="7680" width="9" style="6"/>
    <col min="7681" max="7681" width="12.625" style="6" customWidth="1"/>
    <col min="7682" max="7695" width="8.75" style="6" customWidth="1"/>
    <col min="7696" max="7936" width="9" style="6"/>
    <col min="7937" max="7937" width="12.625" style="6" customWidth="1"/>
    <col min="7938" max="7951" width="8.75" style="6" customWidth="1"/>
    <col min="7952" max="8192" width="9" style="6"/>
    <col min="8193" max="8193" width="12.625" style="6" customWidth="1"/>
    <col min="8194" max="8207" width="8.75" style="6" customWidth="1"/>
    <col min="8208" max="8448" width="9" style="6"/>
    <col min="8449" max="8449" width="12.625" style="6" customWidth="1"/>
    <col min="8450" max="8463" width="8.75" style="6" customWidth="1"/>
    <col min="8464" max="8704" width="9" style="6"/>
    <col min="8705" max="8705" width="12.625" style="6" customWidth="1"/>
    <col min="8706" max="8719" width="8.75" style="6" customWidth="1"/>
    <col min="8720" max="8960" width="9" style="6"/>
    <col min="8961" max="8961" width="12.625" style="6" customWidth="1"/>
    <col min="8962" max="8975" width="8.75" style="6" customWidth="1"/>
    <col min="8976" max="9216" width="9" style="6"/>
    <col min="9217" max="9217" width="12.625" style="6" customWidth="1"/>
    <col min="9218" max="9231" width="8.75" style="6" customWidth="1"/>
    <col min="9232" max="9472" width="9" style="6"/>
    <col min="9473" max="9473" width="12.625" style="6" customWidth="1"/>
    <col min="9474" max="9487" width="8.75" style="6" customWidth="1"/>
    <col min="9488" max="9728" width="9" style="6"/>
    <col min="9729" max="9729" width="12.625" style="6" customWidth="1"/>
    <col min="9730" max="9743" width="8.75" style="6" customWidth="1"/>
    <col min="9744" max="9984" width="9" style="6"/>
    <col min="9985" max="9985" width="12.625" style="6" customWidth="1"/>
    <col min="9986" max="9999" width="8.75" style="6" customWidth="1"/>
    <col min="10000" max="10240" width="9" style="6"/>
    <col min="10241" max="10241" width="12.625" style="6" customWidth="1"/>
    <col min="10242" max="10255" width="8.75" style="6" customWidth="1"/>
    <col min="10256" max="10496" width="9" style="6"/>
    <col min="10497" max="10497" width="12.625" style="6" customWidth="1"/>
    <col min="10498" max="10511" width="8.75" style="6" customWidth="1"/>
    <col min="10512" max="10752" width="9" style="6"/>
    <col min="10753" max="10753" width="12.625" style="6" customWidth="1"/>
    <col min="10754" max="10767" width="8.75" style="6" customWidth="1"/>
    <col min="10768" max="11008" width="9" style="6"/>
    <col min="11009" max="11009" width="12.625" style="6" customWidth="1"/>
    <col min="11010" max="11023" width="8.75" style="6" customWidth="1"/>
    <col min="11024" max="11264" width="9" style="6"/>
    <col min="11265" max="11265" width="12.625" style="6" customWidth="1"/>
    <col min="11266" max="11279" width="8.75" style="6" customWidth="1"/>
    <col min="11280" max="11520" width="9" style="6"/>
    <col min="11521" max="11521" width="12.625" style="6" customWidth="1"/>
    <col min="11522" max="11535" width="8.75" style="6" customWidth="1"/>
    <col min="11536" max="11776" width="9" style="6"/>
    <col min="11777" max="11777" width="12.625" style="6" customWidth="1"/>
    <col min="11778" max="11791" width="8.75" style="6" customWidth="1"/>
    <col min="11792" max="12032" width="9" style="6"/>
    <col min="12033" max="12033" width="12.625" style="6" customWidth="1"/>
    <col min="12034" max="12047" width="8.75" style="6" customWidth="1"/>
    <col min="12048" max="12288" width="9" style="6"/>
    <col min="12289" max="12289" width="12.625" style="6" customWidth="1"/>
    <col min="12290" max="12303" width="8.75" style="6" customWidth="1"/>
    <col min="12304" max="12544" width="9" style="6"/>
    <col min="12545" max="12545" width="12.625" style="6" customWidth="1"/>
    <col min="12546" max="12559" width="8.75" style="6" customWidth="1"/>
    <col min="12560" max="12800" width="9" style="6"/>
    <col min="12801" max="12801" width="12.625" style="6" customWidth="1"/>
    <col min="12802" max="12815" width="8.75" style="6" customWidth="1"/>
    <col min="12816" max="13056" width="9" style="6"/>
    <col min="13057" max="13057" width="12.625" style="6" customWidth="1"/>
    <col min="13058" max="13071" width="8.75" style="6" customWidth="1"/>
    <col min="13072" max="13312" width="9" style="6"/>
    <col min="13313" max="13313" width="12.625" style="6" customWidth="1"/>
    <col min="13314" max="13327" width="8.75" style="6" customWidth="1"/>
    <col min="13328" max="13568" width="9" style="6"/>
    <col min="13569" max="13569" width="12.625" style="6" customWidth="1"/>
    <col min="13570" max="13583" width="8.75" style="6" customWidth="1"/>
    <col min="13584" max="13824" width="9" style="6"/>
    <col min="13825" max="13825" width="12.625" style="6" customWidth="1"/>
    <col min="13826" max="13839" width="8.75" style="6" customWidth="1"/>
    <col min="13840" max="14080" width="9" style="6"/>
    <col min="14081" max="14081" width="12.625" style="6" customWidth="1"/>
    <col min="14082" max="14095" width="8.75" style="6" customWidth="1"/>
    <col min="14096" max="14336" width="9" style="6"/>
    <col min="14337" max="14337" width="12.625" style="6" customWidth="1"/>
    <col min="14338" max="14351" width="8.75" style="6" customWidth="1"/>
    <col min="14352" max="14592" width="9" style="6"/>
    <col min="14593" max="14593" width="12.625" style="6" customWidth="1"/>
    <col min="14594" max="14607" width="8.75" style="6" customWidth="1"/>
    <col min="14608" max="14848" width="9" style="6"/>
    <col min="14849" max="14849" width="12.625" style="6" customWidth="1"/>
    <col min="14850" max="14863" width="8.75" style="6" customWidth="1"/>
    <col min="14864" max="15104" width="9" style="6"/>
    <col min="15105" max="15105" width="12.625" style="6" customWidth="1"/>
    <col min="15106" max="15119" width="8.75" style="6" customWidth="1"/>
    <col min="15120" max="15360" width="9" style="6"/>
    <col min="15361" max="15361" width="12.625" style="6" customWidth="1"/>
    <col min="15362" max="15375" width="8.75" style="6" customWidth="1"/>
    <col min="15376" max="15616" width="9" style="6"/>
    <col min="15617" max="15617" width="12.625" style="6" customWidth="1"/>
    <col min="15618" max="15631" width="8.75" style="6" customWidth="1"/>
    <col min="15632" max="15872" width="9" style="6"/>
    <col min="15873" max="15873" width="12.625" style="6" customWidth="1"/>
    <col min="15874" max="15887" width="8.75" style="6" customWidth="1"/>
    <col min="15888" max="16128" width="9" style="6"/>
    <col min="16129" max="16129" width="12.625" style="6" customWidth="1"/>
    <col min="16130" max="16143" width="8.75" style="6" customWidth="1"/>
    <col min="16144" max="16384" width="9" style="6"/>
  </cols>
  <sheetData>
    <row r="1" spans="1:16">
      <c r="A1" s="5"/>
      <c r="B1" s="123"/>
      <c r="C1" s="123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6">
      <c r="A2" s="5"/>
      <c r="B2" s="125"/>
      <c r="C2" s="12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>
      <c r="A3" s="5"/>
      <c r="B3" s="202" t="s">
        <v>196</v>
      </c>
      <c r="C3" s="20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 ht="19.5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 ht="19.5" thickTop="1">
      <c r="A5" s="429" t="s">
        <v>138</v>
      </c>
      <c r="B5" s="15" t="s">
        <v>4</v>
      </c>
      <c r="C5" s="16"/>
      <c r="D5" s="17"/>
      <c r="E5" s="426" t="s">
        <v>197</v>
      </c>
      <c r="F5" s="15" t="s">
        <v>198</v>
      </c>
      <c r="G5" s="16"/>
      <c r="H5" s="16"/>
      <c r="I5" s="16"/>
      <c r="J5" s="16"/>
      <c r="K5" s="16"/>
      <c r="L5" s="17"/>
      <c r="M5" s="16" t="s">
        <v>5</v>
      </c>
      <c r="N5" s="17"/>
      <c r="O5" s="431" t="s">
        <v>199</v>
      </c>
    </row>
    <row r="6" spans="1:16">
      <c r="A6" s="412"/>
      <c r="B6" s="410" t="s">
        <v>13</v>
      </c>
      <c r="C6" s="410" t="s">
        <v>9</v>
      </c>
      <c r="D6" s="410" t="s">
        <v>10</v>
      </c>
      <c r="E6" s="430"/>
      <c r="F6" s="421" t="s">
        <v>13</v>
      </c>
      <c r="G6" s="205"/>
      <c r="H6" s="172"/>
      <c r="I6" s="427" t="s">
        <v>200</v>
      </c>
      <c r="J6" s="427" t="s">
        <v>201</v>
      </c>
      <c r="K6" s="427" t="s">
        <v>202</v>
      </c>
      <c r="L6" s="427" t="s">
        <v>203</v>
      </c>
      <c r="M6" s="410" t="s">
        <v>204</v>
      </c>
      <c r="N6" s="410" t="s">
        <v>205</v>
      </c>
      <c r="O6" s="432"/>
    </row>
    <row r="7" spans="1:16">
      <c r="A7" s="406"/>
      <c r="B7" s="411"/>
      <c r="C7" s="411"/>
      <c r="D7" s="411"/>
      <c r="E7" s="411"/>
      <c r="F7" s="408"/>
      <c r="G7" s="186" t="s">
        <v>14</v>
      </c>
      <c r="H7" s="62" t="s">
        <v>15</v>
      </c>
      <c r="I7" s="428"/>
      <c r="J7" s="428"/>
      <c r="K7" s="428"/>
      <c r="L7" s="428"/>
      <c r="M7" s="411"/>
      <c r="N7" s="411"/>
      <c r="O7" s="408"/>
    </row>
    <row r="8" spans="1:16">
      <c r="A8" s="26"/>
      <c r="B8" s="207"/>
      <c r="C8" s="207"/>
      <c r="D8" s="207"/>
      <c r="E8" s="207"/>
      <c r="F8" s="207"/>
      <c r="G8" s="207"/>
      <c r="H8" s="207"/>
      <c r="I8" s="208"/>
      <c r="J8" s="207"/>
      <c r="K8" s="207"/>
      <c r="L8" s="207"/>
      <c r="M8" s="207"/>
      <c r="N8" s="207"/>
      <c r="O8" s="207"/>
      <c r="P8" s="9"/>
    </row>
    <row r="9" spans="1:16">
      <c r="A9" s="89" t="s">
        <v>459</v>
      </c>
      <c r="B9" s="207">
        <v>14</v>
      </c>
      <c r="C9" s="207">
        <v>13</v>
      </c>
      <c r="D9" s="207">
        <v>1</v>
      </c>
      <c r="E9" s="207">
        <v>533</v>
      </c>
      <c r="F9" s="207">
        <v>1817</v>
      </c>
      <c r="G9" s="207">
        <v>1206</v>
      </c>
      <c r="H9" s="207">
        <v>611</v>
      </c>
      <c r="I9" s="208">
        <v>6</v>
      </c>
      <c r="J9" s="207">
        <v>550</v>
      </c>
      <c r="K9" s="207">
        <v>446</v>
      </c>
      <c r="L9" s="207">
        <v>815</v>
      </c>
      <c r="M9" s="207">
        <v>1193</v>
      </c>
      <c r="N9" s="207">
        <v>86</v>
      </c>
      <c r="O9" s="207">
        <v>148</v>
      </c>
      <c r="P9" s="209"/>
    </row>
    <row r="10" spans="1:16">
      <c r="A10" s="89" t="s">
        <v>460</v>
      </c>
      <c r="B10" s="207">
        <v>14</v>
      </c>
      <c r="C10" s="207">
        <v>13</v>
      </c>
      <c r="D10" s="207">
        <v>1</v>
      </c>
      <c r="E10" s="207">
        <v>526</v>
      </c>
      <c r="F10" s="207">
        <v>1806</v>
      </c>
      <c r="G10" s="207">
        <v>1192</v>
      </c>
      <c r="H10" s="207">
        <v>614</v>
      </c>
      <c r="I10" s="208">
        <v>4</v>
      </c>
      <c r="J10" s="207">
        <v>551</v>
      </c>
      <c r="K10" s="207">
        <v>467</v>
      </c>
      <c r="L10" s="207">
        <v>784</v>
      </c>
      <c r="M10" s="207">
        <v>1198</v>
      </c>
      <c r="N10" s="207">
        <v>93</v>
      </c>
      <c r="O10" s="207">
        <v>145</v>
      </c>
      <c r="P10" s="209"/>
    </row>
    <row r="11" spans="1:16" ht="9.75" customHeight="1">
      <c r="A11" s="26"/>
      <c r="B11" s="207"/>
      <c r="C11" s="207"/>
      <c r="D11" s="207"/>
      <c r="E11" s="207"/>
      <c r="F11" s="207"/>
      <c r="G11" s="207"/>
      <c r="H11" s="207"/>
      <c r="I11" s="208"/>
      <c r="J11" s="207"/>
      <c r="K11" s="207"/>
      <c r="L11" s="207"/>
      <c r="M11" s="207"/>
      <c r="N11" s="207"/>
      <c r="O11" s="207"/>
      <c r="P11" s="209"/>
    </row>
    <row r="12" spans="1:16" s="68" customFormat="1">
      <c r="A12" s="210">
        <v>2</v>
      </c>
      <c r="B12" s="211">
        <v>14</v>
      </c>
      <c r="C12" s="211">
        <v>13</v>
      </c>
      <c r="D12" s="211">
        <v>1</v>
      </c>
      <c r="E12" s="211">
        <v>521</v>
      </c>
      <c r="F12" s="211">
        <v>1796</v>
      </c>
      <c r="G12" s="211">
        <v>1188</v>
      </c>
      <c r="H12" s="211">
        <v>608</v>
      </c>
      <c r="I12" s="212">
        <v>2</v>
      </c>
      <c r="J12" s="211">
        <v>579</v>
      </c>
      <c r="K12" s="211">
        <v>465</v>
      </c>
      <c r="L12" s="211">
        <v>750</v>
      </c>
      <c r="M12" s="211">
        <v>1190</v>
      </c>
      <c r="N12" s="211">
        <v>106</v>
      </c>
      <c r="O12" s="211">
        <v>194</v>
      </c>
      <c r="P12" s="195"/>
    </row>
    <row r="13" spans="1:16">
      <c r="A13" s="213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>
      <c r="A14" s="214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</sheetData>
  <mergeCells count="13">
    <mergeCell ref="L6:L7"/>
    <mergeCell ref="M6:M7"/>
    <mergeCell ref="N6:N7"/>
    <mergeCell ref="A5:A7"/>
    <mergeCell ref="E5:E7"/>
    <mergeCell ref="O5:O7"/>
    <mergeCell ref="B6:B7"/>
    <mergeCell ref="C6:C7"/>
    <mergeCell ref="D6:D7"/>
    <mergeCell ref="F6:F7"/>
    <mergeCell ref="I6:I7"/>
    <mergeCell ref="J6:J7"/>
    <mergeCell ref="K6:K7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="90" zoomScaleNormal="90" workbookViewId="0">
      <selection activeCell="M20" sqref="M20"/>
    </sheetView>
  </sheetViews>
  <sheetFormatPr defaultRowHeight="18.75"/>
  <cols>
    <col min="1" max="1" width="17.5" style="13" customWidth="1"/>
    <col min="2" max="7" width="16.25" style="13" customWidth="1"/>
    <col min="8" max="250" width="9" style="13"/>
    <col min="251" max="251" width="17.5" style="13" customWidth="1"/>
    <col min="252" max="257" width="16.25" style="13" customWidth="1"/>
    <col min="258" max="506" width="9" style="13"/>
    <col min="507" max="507" width="17.5" style="13" customWidth="1"/>
    <col min="508" max="513" width="16.25" style="13" customWidth="1"/>
    <col min="514" max="762" width="9" style="13"/>
    <col min="763" max="763" width="17.5" style="13" customWidth="1"/>
    <col min="764" max="769" width="16.25" style="13" customWidth="1"/>
    <col min="770" max="1018" width="9" style="13"/>
    <col min="1019" max="1019" width="17.5" style="13" customWidth="1"/>
    <col min="1020" max="1025" width="16.25" style="13" customWidth="1"/>
    <col min="1026" max="1274" width="9" style="13"/>
    <col min="1275" max="1275" width="17.5" style="13" customWidth="1"/>
    <col min="1276" max="1281" width="16.25" style="13" customWidth="1"/>
    <col min="1282" max="1530" width="9" style="13"/>
    <col min="1531" max="1531" width="17.5" style="13" customWidth="1"/>
    <col min="1532" max="1537" width="16.25" style="13" customWidth="1"/>
    <col min="1538" max="1786" width="9" style="13"/>
    <col min="1787" max="1787" width="17.5" style="13" customWidth="1"/>
    <col min="1788" max="1793" width="16.25" style="13" customWidth="1"/>
    <col min="1794" max="2042" width="9" style="13"/>
    <col min="2043" max="2043" width="17.5" style="13" customWidth="1"/>
    <col min="2044" max="2049" width="16.25" style="13" customWidth="1"/>
    <col min="2050" max="2298" width="9" style="13"/>
    <col min="2299" max="2299" width="17.5" style="13" customWidth="1"/>
    <col min="2300" max="2305" width="16.25" style="13" customWidth="1"/>
    <col min="2306" max="2554" width="9" style="13"/>
    <col min="2555" max="2555" width="17.5" style="13" customWidth="1"/>
    <col min="2556" max="2561" width="16.25" style="13" customWidth="1"/>
    <col min="2562" max="2810" width="9" style="13"/>
    <col min="2811" max="2811" width="17.5" style="13" customWidth="1"/>
    <col min="2812" max="2817" width="16.25" style="13" customWidth="1"/>
    <col min="2818" max="3066" width="9" style="13"/>
    <col min="3067" max="3067" width="17.5" style="13" customWidth="1"/>
    <col min="3068" max="3073" width="16.25" style="13" customWidth="1"/>
    <col min="3074" max="3322" width="9" style="13"/>
    <col min="3323" max="3323" width="17.5" style="13" customWidth="1"/>
    <col min="3324" max="3329" width="16.25" style="13" customWidth="1"/>
    <col min="3330" max="3578" width="9" style="13"/>
    <col min="3579" max="3579" width="17.5" style="13" customWidth="1"/>
    <col min="3580" max="3585" width="16.25" style="13" customWidth="1"/>
    <col min="3586" max="3834" width="9" style="13"/>
    <col min="3835" max="3835" width="17.5" style="13" customWidth="1"/>
    <col min="3836" max="3841" width="16.25" style="13" customWidth="1"/>
    <col min="3842" max="4090" width="9" style="13"/>
    <col min="4091" max="4091" width="17.5" style="13" customWidth="1"/>
    <col min="4092" max="4097" width="16.25" style="13" customWidth="1"/>
    <col min="4098" max="4346" width="9" style="13"/>
    <col min="4347" max="4347" width="17.5" style="13" customWidth="1"/>
    <col min="4348" max="4353" width="16.25" style="13" customWidth="1"/>
    <col min="4354" max="4602" width="9" style="13"/>
    <col min="4603" max="4603" width="17.5" style="13" customWidth="1"/>
    <col min="4604" max="4609" width="16.25" style="13" customWidth="1"/>
    <col min="4610" max="4858" width="9" style="13"/>
    <col min="4859" max="4859" width="17.5" style="13" customWidth="1"/>
    <col min="4860" max="4865" width="16.25" style="13" customWidth="1"/>
    <col min="4866" max="5114" width="9" style="13"/>
    <col min="5115" max="5115" width="17.5" style="13" customWidth="1"/>
    <col min="5116" max="5121" width="16.25" style="13" customWidth="1"/>
    <col min="5122" max="5370" width="9" style="13"/>
    <col min="5371" max="5371" width="17.5" style="13" customWidth="1"/>
    <col min="5372" max="5377" width="16.25" style="13" customWidth="1"/>
    <col min="5378" max="5626" width="9" style="13"/>
    <col min="5627" max="5627" width="17.5" style="13" customWidth="1"/>
    <col min="5628" max="5633" width="16.25" style="13" customWidth="1"/>
    <col min="5634" max="5882" width="9" style="13"/>
    <col min="5883" max="5883" width="17.5" style="13" customWidth="1"/>
    <col min="5884" max="5889" width="16.25" style="13" customWidth="1"/>
    <col min="5890" max="6138" width="9" style="13"/>
    <col min="6139" max="6139" width="17.5" style="13" customWidth="1"/>
    <col min="6140" max="6145" width="16.25" style="13" customWidth="1"/>
    <col min="6146" max="6394" width="9" style="13"/>
    <col min="6395" max="6395" width="17.5" style="13" customWidth="1"/>
    <col min="6396" max="6401" width="16.25" style="13" customWidth="1"/>
    <col min="6402" max="6650" width="9" style="13"/>
    <col min="6651" max="6651" width="17.5" style="13" customWidth="1"/>
    <col min="6652" max="6657" width="16.25" style="13" customWidth="1"/>
    <col min="6658" max="6906" width="9" style="13"/>
    <col min="6907" max="6907" width="17.5" style="13" customWidth="1"/>
    <col min="6908" max="6913" width="16.25" style="13" customWidth="1"/>
    <col min="6914" max="7162" width="9" style="13"/>
    <col min="7163" max="7163" width="17.5" style="13" customWidth="1"/>
    <col min="7164" max="7169" width="16.25" style="13" customWidth="1"/>
    <col min="7170" max="7418" width="9" style="13"/>
    <col min="7419" max="7419" width="17.5" style="13" customWidth="1"/>
    <col min="7420" max="7425" width="16.25" style="13" customWidth="1"/>
    <col min="7426" max="7674" width="9" style="13"/>
    <col min="7675" max="7675" width="17.5" style="13" customWidth="1"/>
    <col min="7676" max="7681" width="16.25" style="13" customWidth="1"/>
    <col min="7682" max="7930" width="9" style="13"/>
    <col min="7931" max="7931" width="17.5" style="13" customWidth="1"/>
    <col min="7932" max="7937" width="16.25" style="13" customWidth="1"/>
    <col min="7938" max="8186" width="9" style="13"/>
    <col min="8187" max="8187" width="17.5" style="13" customWidth="1"/>
    <col min="8188" max="8193" width="16.25" style="13" customWidth="1"/>
    <col min="8194" max="8442" width="9" style="13"/>
    <col min="8443" max="8443" width="17.5" style="13" customWidth="1"/>
    <col min="8444" max="8449" width="16.25" style="13" customWidth="1"/>
    <col min="8450" max="8698" width="9" style="13"/>
    <col min="8699" max="8699" width="17.5" style="13" customWidth="1"/>
    <col min="8700" max="8705" width="16.25" style="13" customWidth="1"/>
    <col min="8706" max="8954" width="9" style="13"/>
    <col min="8955" max="8955" width="17.5" style="13" customWidth="1"/>
    <col min="8956" max="8961" width="16.25" style="13" customWidth="1"/>
    <col min="8962" max="9210" width="9" style="13"/>
    <col min="9211" max="9211" width="17.5" style="13" customWidth="1"/>
    <col min="9212" max="9217" width="16.25" style="13" customWidth="1"/>
    <col min="9218" max="9466" width="9" style="13"/>
    <col min="9467" max="9467" width="17.5" style="13" customWidth="1"/>
    <col min="9468" max="9473" width="16.25" style="13" customWidth="1"/>
    <col min="9474" max="9722" width="9" style="13"/>
    <col min="9723" max="9723" width="17.5" style="13" customWidth="1"/>
    <col min="9724" max="9729" width="16.25" style="13" customWidth="1"/>
    <col min="9730" max="9978" width="9" style="13"/>
    <col min="9979" max="9979" width="17.5" style="13" customWidth="1"/>
    <col min="9980" max="9985" width="16.25" style="13" customWidth="1"/>
    <col min="9986" max="10234" width="9" style="13"/>
    <col min="10235" max="10235" width="17.5" style="13" customWidth="1"/>
    <col min="10236" max="10241" width="16.25" style="13" customWidth="1"/>
    <col min="10242" max="10490" width="9" style="13"/>
    <col min="10491" max="10491" width="17.5" style="13" customWidth="1"/>
    <col min="10492" max="10497" width="16.25" style="13" customWidth="1"/>
    <col min="10498" max="10746" width="9" style="13"/>
    <col min="10747" max="10747" width="17.5" style="13" customWidth="1"/>
    <col min="10748" max="10753" width="16.25" style="13" customWidth="1"/>
    <col min="10754" max="11002" width="9" style="13"/>
    <col min="11003" max="11003" width="17.5" style="13" customWidth="1"/>
    <col min="11004" max="11009" width="16.25" style="13" customWidth="1"/>
    <col min="11010" max="11258" width="9" style="13"/>
    <col min="11259" max="11259" width="17.5" style="13" customWidth="1"/>
    <col min="11260" max="11265" width="16.25" style="13" customWidth="1"/>
    <col min="11266" max="11514" width="9" style="13"/>
    <col min="11515" max="11515" width="17.5" style="13" customWidth="1"/>
    <col min="11516" max="11521" width="16.25" style="13" customWidth="1"/>
    <col min="11522" max="11770" width="9" style="13"/>
    <col min="11771" max="11771" width="17.5" style="13" customWidth="1"/>
    <col min="11772" max="11777" width="16.25" style="13" customWidth="1"/>
    <col min="11778" max="12026" width="9" style="13"/>
    <col min="12027" max="12027" width="17.5" style="13" customWidth="1"/>
    <col min="12028" max="12033" width="16.25" style="13" customWidth="1"/>
    <col min="12034" max="12282" width="9" style="13"/>
    <col min="12283" max="12283" width="17.5" style="13" customWidth="1"/>
    <col min="12284" max="12289" width="16.25" style="13" customWidth="1"/>
    <col min="12290" max="12538" width="9" style="13"/>
    <col min="12539" max="12539" width="17.5" style="13" customWidth="1"/>
    <col min="12540" max="12545" width="16.25" style="13" customWidth="1"/>
    <col min="12546" max="12794" width="9" style="13"/>
    <col min="12795" max="12795" width="17.5" style="13" customWidth="1"/>
    <col min="12796" max="12801" width="16.25" style="13" customWidth="1"/>
    <col min="12802" max="13050" width="9" style="13"/>
    <col min="13051" max="13051" width="17.5" style="13" customWidth="1"/>
    <col min="13052" max="13057" width="16.25" style="13" customWidth="1"/>
    <col min="13058" max="13306" width="9" style="13"/>
    <col min="13307" max="13307" width="17.5" style="13" customWidth="1"/>
    <col min="13308" max="13313" width="16.25" style="13" customWidth="1"/>
    <col min="13314" max="13562" width="9" style="13"/>
    <col min="13563" max="13563" width="17.5" style="13" customWidth="1"/>
    <col min="13564" max="13569" width="16.25" style="13" customWidth="1"/>
    <col min="13570" max="13818" width="9" style="13"/>
    <col min="13819" max="13819" width="17.5" style="13" customWidth="1"/>
    <col min="13820" max="13825" width="16.25" style="13" customWidth="1"/>
    <col min="13826" max="14074" width="9" style="13"/>
    <col min="14075" max="14075" width="17.5" style="13" customWidth="1"/>
    <col min="14076" max="14081" width="16.25" style="13" customWidth="1"/>
    <col min="14082" max="14330" width="9" style="13"/>
    <col min="14331" max="14331" width="17.5" style="13" customWidth="1"/>
    <col min="14332" max="14337" width="16.25" style="13" customWidth="1"/>
    <col min="14338" max="14586" width="9" style="13"/>
    <col min="14587" max="14587" width="17.5" style="13" customWidth="1"/>
    <col min="14588" max="14593" width="16.25" style="13" customWidth="1"/>
    <col min="14594" max="14842" width="9" style="13"/>
    <col min="14843" max="14843" width="17.5" style="13" customWidth="1"/>
    <col min="14844" max="14849" width="16.25" style="13" customWidth="1"/>
    <col min="14850" max="15098" width="9" style="13"/>
    <col min="15099" max="15099" width="17.5" style="13" customWidth="1"/>
    <col min="15100" max="15105" width="16.25" style="13" customWidth="1"/>
    <col min="15106" max="15354" width="9" style="13"/>
    <col min="15355" max="15355" width="17.5" style="13" customWidth="1"/>
    <col min="15356" max="15361" width="16.25" style="13" customWidth="1"/>
    <col min="15362" max="15610" width="9" style="13"/>
    <col min="15611" max="15611" width="17.5" style="13" customWidth="1"/>
    <col min="15612" max="15617" width="16.25" style="13" customWidth="1"/>
    <col min="15618" max="15866" width="9" style="13"/>
    <col min="15867" max="15867" width="17.5" style="13" customWidth="1"/>
    <col min="15868" max="15873" width="16.25" style="13" customWidth="1"/>
    <col min="15874" max="16122" width="9" style="13"/>
    <col min="16123" max="16123" width="17.5" style="13" customWidth="1"/>
    <col min="16124" max="16129" width="16.25" style="13" customWidth="1"/>
    <col min="16130" max="16384" width="9" style="13"/>
  </cols>
  <sheetData>
    <row r="1" spans="1:8" s="6" customFormat="1">
      <c r="A1" s="3"/>
      <c r="B1" s="123"/>
      <c r="C1" s="3"/>
      <c r="D1" s="3"/>
      <c r="E1" s="3"/>
      <c r="F1" s="3"/>
      <c r="G1" s="3"/>
    </row>
    <row r="2" spans="1:8" s="6" customFormat="1">
      <c r="A2" s="125"/>
      <c r="B2" s="3"/>
      <c r="C2" s="3"/>
      <c r="D2" s="3"/>
      <c r="E2" s="3"/>
      <c r="F2" s="3"/>
      <c r="G2" s="3"/>
    </row>
    <row r="3" spans="1:8">
      <c r="A3" s="215"/>
      <c r="B3" s="216" t="s">
        <v>207</v>
      </c>
      <c r="C3" s="217"/>
      <c r="D3" s="217"/>
      <c r="E3" s="217"/>
      <c r="F3" s="217"/>
      <c r="G3" s="217"/>
    </row>
    <row r="4" spans="1:8" ht="19.5" thickBot="1">
      <c r="A4" s="217"/>
      <c r="B4" s="217"/>
      <c r="C4" s="217"/>
      <c r="D4" s="217"/>
      <c r="E4" s="217"/>
      <c r="F4" s="217"/>
      <c r="G4" s="217"/>
    </row>
    <row r="5" spans="1:8" s="6" customFormat="1" ht="19.5" thickTop="1">
      <c r="A5" s="429" t="s">
        <v>208</v>
      </c>
      <c r="B5" s="15" t="s">
        <v>13</v>
      </c>
      <c r="C5" s="16"/>
      <c r="D5" s="15" t="s">
        <v>209</v>
      </c>
      <c r="E5" s="17"/>
      <c r="F5" s="16" t="s">
        <v>210</v>
      </c>
      <c r="G5" s="16"/>
    </row>
    <row r="6" spans="1:8" s="6" customFormat="1">
      <c r="A6" s="406"/>
      <c r="B6" s="18" t="s">
        <v>211</v>
      </c>
      <c r="C6" s="186" t="s">
        <v>212</v>
      </c>
      <c r="D6" s="61" t="s">
        <v>211</v>
      </c>
      <c r="E6" s="186" t="s">
        <v>213</v>
      </c>
      <c r="F6" s="186" t="s">
        <v>211</v>
      </c>
      <c r="G6" s="18" t="s">
        <v>214</v>
      </c>
    </row>
    <row r="7" spans="1:8" s="6" customFormat="1">
      <c r="A7" s="30"/>
      <c r="B7" s="218"/>
      <c r="C7" s="218"/>
      <c r="D7" s="218"/>
      <c r="E7" s="218"/>
      <c r="F7" s="218"/>
      <c r="G7" s="218"/>
    </row>
    <row r="8" spans="1:8" s="6" customFormat="1">
      <c r="A8" s="89" t="s">
        <v>459</v>
      </c>
      <c r="B8" s="219">
        <v>846</v>
      </c>
      <c r="C8" s="219">
        <v>2898</v>
      </c>
      <c r="D8" s="219">
        <v>581</v>
      </c>
      <c r="E8" s="219">
        <v>2084</v>
      </c>
      <c r="F8" s="219">
        <v>265</v>
      </c>
      <c r="G8" s="219">
        <v>814</v>
      </c>
    </row>
    <row r="9" spans="1:8" s="6" customFormat="1">
      <c r="A9" s="89" t="s">
        <v>460</v>
      </c>
      <c r="B9" s="219">
        <v>881</v>
      </c>
      <c r="C9" s="219">
        <v>3118</v>
      </c>
      <c r="D9" s="219">
        <v>604</v>
      </c>
      <c r="E9" s="219">
        <v>2234</v>
      </c>
      <c r="F9" s="219">
        <v>277</v>
      </c>
      <c r="G9" s="219">
        <v>884</v>
      </c>
      <c r="H9" s="68"/>
    </row>
    <row r="10" spans="1:8" s="6" customFormat="1">
      <c r="A10" s="27">
        <v>2</v>
      </c>
      <c r="B10" s="220">
        <f>+D10+F10</f>
        <v>902</v>
      </c>
      <c r="C10" s="220">
        <f>+E10+G10</f>
        <v>3294</v>
      </c>
      <c r="D10" s="220">
        <v>615</v>
      </c>
      <c r="E10" s="220">
        <v>2336</v>
      </c>
      <c r="F10" s="220">
        <v>287</v>
      </c>
      <c r="G10" s="220">
        <v>958</v>
      </c>
      <c r="H10" s="68"/>
    </row>
    <row r="11" spans="1:8" s="6" customFormat="1">
      <c r="A11" s="30"/>
      <c r="B11" s="220"/>
      <c r="C11" s="219"/>
      <c r="D11" s="219"/>
      <c r="E11" s="219"/>
      <c r="F11" s="219"/>
      <c r="G11" s="219"/>
      <c r="H11" s="68"/>
    </row>
    <row r="12" spans="1:8" s="6" customFormat="1">
      <c r="A12" s="221" t="s">
        <v>215</v>
      </c>
      <c r="B12" s="219">
        <f>D12+F12</f>
        <v>345</v>
      </c>
      <c r="C12" s="219">
        <f>E12+G12</f>
        <v>1218</v>
      </c>
      <c r="D12" s="219">
        <v>231</v>
      </c>
      <c r="E12" s="219">
        <v>872</v>
      </c>
      <c r="F12" s="219">
        <v>114</v>
      </c>
      <c r="G12" s="219">
        <v>346</v>
      </c>
      <c r="H12" s="68"/>
    </row>
    <row r="13" spans="1:8" s="6" customFormat="1">
      <c r="A13" s="221" t="s">
        <v>461</v>
      </c>
      <c r="B13" s="219">
        <f t="shared" ref="B13:C18" si="0">D13+F13</f>
        <v>48</v>
      </c>
      <c r="C13" s="219">
        <f t="shared" si="0"/>
        <v>63</v>
      </c>
      <c r="D13" s="219">
        <v>33</v>
      </c>
      <c r="E13" s="219">
        <v>44</v>
      </c>
      <c r="F13" s="219">
        <v>15</v>
      </c>
      <c r="G13" s="219">
        <v>19</v>
      </c>
      <c r="H13" s="68"/>
    </row>
    <row r="14" spans="1:8" s="6" customFormat="1">
      <c r="A14" s="221" t="s">
        <v>216</v>
      </c>
      <c r="B14" s="219">
        <f>D14+F14</f>
        <v>29</v>
      </c>
      <c r="C14" s="219">
        <f>E14+G14</f>
        <v>39</v>
      </c>
      <c r="D14" s="219">
        <v>22</v>
      </c>
      <c r="E14" s="219">
        <v>28</v>
      </c>
      <c r="F14" s="37">
        <v>7</v>
      </c>
      <c r="G14" s="37">
        <v>11</v>
      </c>
      <c r="H14" s="68"/>
    </row>
    <row r="15" spans="1:8" s="6" customFormat="1">
      <c r="A15" s="221" t="s">
        <v>217</v>
      </c>
      <c r="B15" s="219">
        <f t="shared" si="0"/>
        <v>8</v>
      </c>
      <c r="C15" s="219">
        <f t="shared" si="0"/>
        <v>9</v>
      </c>
      <c r="D15" s="37">
        <v>8</v>
      </c>
      <c r="E15" s="37">
        <v>9</v>
      </c>
      <c r="F15" s="37">
        <v>0</v>
      </c>
      <c r="G15" s="37">
        <v>0</v>
      </c>
      <c r="H15" s="68"/>
    </row>
    <row r="16" spans="1:8" s="6" customFormat="1">
      <c r="A16" s="221" t="s">
        <v>462</v>
      </c>
      <c r="B16" s="219">
        <f t="shared" si="0"/>
        <v>44</v>
      </c>
      <c r="C16" s="219">
        <f t="shared" si="0"/>
        <v>57</v>
      </c>
      <c r="D16" s="219">
        <v>34</v>
      </c>
      <c r="E16" s="219">
        <v>47</v>
      </c>
      <c r="F16" s="219">
        <v>10</v>
      </c>
      <c r="G16" s="219">
        <v>10</v>
      </c>
      <c r="H16" s="68"/>
    </row>
    <row r="17" spans="1:8" s="6" customFormat="1">
      <c r="A17" s="221" t="s">
        <v>463</v>
      </c>
      <c r="B17" s="219">
        <f t="shared" si="0"/>
        <v>0</v>
      </c>
      <c r="C17" s="219">
        <v>0</v>
      </c>
      <c r="D17" s="37">
        <v>0</v>
      </c>
      <c r="E17" s="37">
        <v>0</v>
      </c>
      <c r="F17" s="37">
        <v>0</v>
      </c>
      <c r="G17" s="37">
        <v>0</v>
      </c>
      <c r="H17" s="68"/>
    </row>
    <row r="18" spans="1:8" s="6" customFormat="1">
      <c r="A18" s="222" t="s">
        <v>218</v>
      </c>
      <c r="B18" s="223">
        <f t="shared" si="0"/>
        <v>428</v>
      </c>
      <c r="C18" s="224">
        <f t="shared" si="0"/>
        <v>1908</v>
      </c>
      <c r="D18" s="224">
        <v>287</v>
      </c>
      <c r="E18" s="224">
        <v>1336</v>
      </c>
      <c r="F18" s="224">
        <v>141</v>
      </c>
      <c r="G18" s="224">
        <v>572</v>
      </c>
      <c r="H18" s="68"/>
    </row>
    <row r="19" spans="1:8">
      <c r="B19" s="98"/>
      <c r="C19" s="98"/>
      <c r="D19" s="98"/>
      <c r="E19" s="98"/>
      <c r="F19" s="98"/>
      <c r="G19" s="98"/>
      <c r="H19" s="52"/>
    </row>
    <row r="20" spans="1:8">
      <c r="B20" s="52"/>
      <c r="C20" s="52"/>
      <c r="D20" s="52"/>
      <c r="E20" s="52"/>
      <c r="F20" s="52"/>
      <c r="G20" s="52"/>
      <c r="H20" s="52"/>
    </row>
    <row r="21" spans="1:8" s="14" customFormat="1">
      <c r="B21" s="98"/>
      <c r="C21" s="98"/>
      <c r="D21" s="98"/>
      <c r="E21" s="98"/>
      <c r="F21" s="98"/>
      <c r="G21" s="98"/>
      <c r="H21" s="98"/>
    </row>
    <row r="22" spans="1:8" s="14" customFormat="1">
      <c r="B22" s="225"/>
      <c r="C22" s="98"/>
      <c r="D22" s="98"/>
      <c r="E22" s="98"/>
      <c r="F22" s="225"/>
      <c r="G22" s="98"/>
      <c r="H22" s="98"/>
    </row>
    <row r="23" spans="1:8" s="14" customFormat="1">
      <c r="B23" s="225"/>
      <c r="F23" s="225"/>
    </row>
    <row r="24" spans="1:8" s="14" customFormat="1">
      <c r="B24" s="225"/>
      <c r="F24" s="225"/>
    </row>
    <row r="25" spans="1:8" s="14" customFormat="1">
      <c r="B25" s="225"/>
      <c r="F25" s="225"/>
    </row>
    <row r="26" spans="1:8" s="14" customFormat="1">
      <c r="B26" s="225"/>
      <c r="F26" s="225"/>
    </row>
    <row r="27" spans="1:8" s="14" customFormat="1">
      <c r="B27" s="225"/>
      <c r="F27" s="225"/>
    </row>
    <row r="28" spans="1:8" s="14" customFormat="1">
      <c r="B28" s="225"/>
      <c r="F28" s="225"/>
    </row>
    <row r="29" spans="1:8">
      <c r="B29" s="226"/>
    </row>
  </sheetData>
  <mergeCells count="1">
    <mergeCell ref="A5:A6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170-1</vt:lpstr>
      <vt:lpstr>170-2</vt:lpstr>
      <vt:lpstr>170-3</vt:lpstr>
      <vt:lpstr>170-4</vt:lpstr>
      <vt:lpstr>170-5</vt:lpstr>
      <vt:lpstr>170-6</vt:lpstr>
      <vt:lpstr>170-7</vt:lpstr>
      <vt:lpstr>170-8</vt:lpstr>
      <vt:lpstr>170-9</vt:lpstr>
      <vt:lpstr>170-10</vt:lpstr>
      <vt:lpstr>170-11</vt:lpstr>
      <vt:lpstr>170-12</vt:lpstr>
      <vt:lpstr>170-13</vt:lpstr>
      <vt:lpstr>170-14 </vt:lpstr>
      <vt:lpstr>170-15</vt:lpstr>
      <vt:lpstr>170-16</vt:lpstr>
      <vt:lpstr>170-17</vt:lpstr>
      <vt:lpstr>170-18</vt:lpstr>
      <vt:lpstr>'170-1'!Print_Area</vt:lpstr>
      <vt:lpstr>'170-10'!Print_Area</vt:lpstr>
      <vt:lpstr>'170-11'!Print_Area</vt:lpstr>
      <vt:lpstr>'170-13'!Print_Area</vt:lpstr>
      <vt:lpstr>'170-14 '!Print_Area</vt:lpstr>
      <vt:lpstr>'170-15'!Print_Area</vt:lpstr>
      <vt:lpstr>'170-16'!Print_Area</vt:lpstr>
      <vt:lpstr>'170-17'!Print_Area</vt:lpstr>
      <vt:lpstr>'170-18'!Print_Area</vt:lpstr>
      <vt:lpstr>'170-2'!Print_Area</vt:lpstr>
      <vt:lpstr>'170-3'!Print_Area</vt:lpstr>
      <vt:lpstr>'170-4'!Print_Area</vt:lpstr>
      <vt:lpstr>'170-5'!Print_Area</vt:lpstr>
      <vt:lpstr>'170-6'!Print_Area</vt:lpstr>
      <vt:lpstr>'170-7'!Print_Area</vt:lpstr>
      <vt:lpstr>'170-9'!Print_Area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2020-11-16T06:50:53Z</dcterms:created>
  <dcterms:modified xsi:type="dcterms:W3CDTF">2021-11-11T00:39:22Z</dcterms:modified>
</cp:coreProperties>
</file>