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945" windowHeight="8055" activeTab="0"/>
  </bookViews>
  <sheets>
    <sheet name="医・第５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'医・第５表 '!$A$1:$I$40</definedName>
    <definedName name="Print_Area_MI" localSheetId="0">'医・第５表 '!#REF!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<sst xmlns="http://schemas.openxmlformats.org/spreadsheetml/2006/main" count="185" uniqueCount="49">
  <si>
    <t>施設数</t>
  </si>
  <si>
    <t>病床数</t>
  </si>
  <si>
    <t>総数</t>
  </si>
  <si>
    <t>国</t>
  </si>
  <si>
    <t xml:space="preserve">  その他</t>
  </si>
  <si>
    <t>公的医療機関</t>
  </si>
  <si>
    <t>　都道府県</t>
  </si>
  <si>
    <t>　市町村</t>
  </si>
  <si>
    <t>　日赤</t>
  </si>
  <si>
    <t>　済生会</t>
  </si>
  <si>
    <t xml:space="preserve">  厚生連</t>
  </si>
  <si>
    <t>　国民健康保険団体連合会</t>
  </si>
  <si>
    <t>社会保険団体</t>
  </si>
  <si>
    <t>　健康保険組合及び連合会</t>
  </si>
  <si>
    <t>　共済組合及び連合会</t>
  </si>
  <si>
    <t>　国民健康保険組合</t>
  </si>
  <si>
    <t>公益法人</t>
  </si>
  <si>
    <t>医療法人</t>
  </si>
  <si>
    <t>学校法人</t>
  </si>
  <si>
    <t>会社</t>
  </si>
  <si>
    <t>その他の法人</t>
  </si>
  <si>
    <t>個人</t>
  </si>
  <si>
    <t>医育機関（再掲）</t>
  </si>
  <si>
    <t>社会福祉法人</t>
  </si>
  <si>
    <t>医療生協</t>
  </si>
  <si>
    <t>　厚生労働省</t>
  </si>
  <si>
    <t xml:space="preserve">  独立行政法人国立病院機構</t>
  </si>
  <si>
    <t xml:space="preserve">  国立大学法人</t>
  </si>
  <si>
    <t>資料：医療施設調査</t>
  </si>
  <si>
    <t>第５表  病院病床規模別施設数・病床数、開設者別</t>
  </si>
  <si>
    <t>300床以上</t>
  </si>
  <si>
    <t>　地方独立行政法人</t>
  </si>
  <si>
    <t>20床以上</t>
  </si>
  <si>
    <t>100床未満</t>
  </si>
  <si>
    <t>300床未満</t>
  </si>
  <si>
    <t>総      数</t>
  </si>
  <si>
    <t>-</t>
  </si>
  <si>
    <t>-</t>
  </si>
  <si>
    <t xml:space="preserve">  国立高度専門医療研究センター</t>
  </si>
  <si>
    <t>　独立行政法人地域医療機能推進機構</t>
  </si>
  <si>
    <t>-</t>
  </si>
  <si>
    <t>-</t>
  </si>
  <si>
    <t>-</t>
  </si>
  <si>
    <t>-</t>
  </si>
  <si>
    <t>100床以上</t>
  </si>
  <si>
    <t xml:space="preserve">  独立行政法人労働者健康安全機構</t>
  </si>
  <si>
    <t>※平成２６年４月１日に施行された独立行政法人年金・健康保険福祉施設整理機構法により、開設者の区分が変更され、 「独立行政法人地域医療機能推進機構」 を新設、 「全国社会保険協会連合会」 「厚生年金事業振興団」「船員保険会」が削除された。</t>
  </si>
  <si>
    <t>令和元年１０月１日現在</t>
  </si>
  <si>
    <t>756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</si>
</sst>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#,##0_);\(#,##0\)"/>
    <numFmt numFmtId="212" formatCode="0_);\(0\)"/>
    <numFmt numFmtId="213" formatCode="&quot;¥&quot;#,##0_);[Red]\(&quot;¥&quot;#,##0\)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 quotePrefix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7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37" fontId="9" fillId="0" borderId="0" xfId="60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 quotePrefix="1">
      <alignment horizontal="left"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8" fontId="11" fillId="0" borderId="18" xfId="48" applyFont="1" applyFill="1" applyBorder="1" applyAlignment="1">
      <alignment horizontal="right" vertical="center"/>
    </xf>
    <xf numFmtId="38" fontId="11" fillId="0" borderId="17" xfId="48" applyFont="1" applyFill="1" applyBorder="1" applyAlignment="1">
      <alignment horizontal="right" vertical="center"/>
    </xf>
    <xf numFmtId="179" fontId="11" fillId="0" borderId="17" xfId="48" applyNumberFormat="1" applyFont="1" applyFill="1" applyBorder="1" applyAlignment="1">
      <alignment horizontal="right" vertical="center"/>
    </xf>
    <xf numFmtId="49" fontId="11" fillId="0" borderId="17" xfId="48" applyNumberFormat="1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20" xfId="48" applyFont="1" applyFill="1" applyBorder="1" applyAlignment="1">
      <alignment horizontal="right" vertical="center"/>
    </xf>
    <xf numFmtId="38" fontId="11" fillId="0" borderId="14" xfId="48" applyFont="1" applyFill="1" applyBorder="1" applyAlignment="1">
      <alignment horizontal="right" vertical="center"/>
    </xf>
    <xf numFmtId="38" fontId="11" fillId="0" borderId="17" xfId="48" applyFont="1" applyFill="1" applyBorder="1" applyAlignment="1" applyProtection="1">
      <alignment horizontal="right" vertical="center"/>
      <protection/>
    </xf>
    <xf numFmtId="38" fontId="11" fillId="0" borderId="14" xfId="48" applyFont="1" applyFill="1" applyBorder="1" applyAlignment="1" applyProtection="1">
      <alignment horizontal="right" vertical="center"/>
      <protection/>
    </xf>
    <xf numFmtId="38" fontId="11" fillId="0" borderId="14" xfId="48" applyFont="1" applyFill="1" applyBorder="1" applyAlignment="1" applyProtection="1">
      <alignment vertical="center"/>
      <protection/>
    </xf>
    <xf numFmtId="184" fontId="11" fillId="0" borderId="17" xfId="48" applyNumberFormat="1" applyFont="1" applyFill="1" applyBorder="1" applyAlignment="1">
      <alignment horizontal="right" vertical="center"/>
    </xf>
    <xf numFmtId="184" fontId="11" fillId="0" borderId="14" xfId="48" applyNumberFormat="1" applyFont="1" applyFill="1" applyBorder="1" applyAlignment="1">
      <alignment horizontal="right" vertical="center"/>
    </xf>
    <xf numFmtId="38" fontId="11" fillId="0" borderId="17" xfId="48" applyFont="1" applyFill="1" applyBorder="1" applyAlignment="1" applyProtection="1">
      <alignment vertical="center"/>
      <protection/>
    </xf>
    <xf numFmtId="38" fontId="11" fillId="0" borderId="19" xfId="48" applyFont="1" applyFill="1" applyBorder="1" applyAlignment="1" applyProtection="1">
      <alignment vertical="center"/>
      <protection/>
    </xf>
    <xf numFmtId="38" fontId="11" fillId="0" borderId="21" xfId="48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left" vertical="center" wrapText="1"/>
    </xf>
    <xf numFmtId="37" fontId="9" fillId="0" borderId="22" xfId="0" applyNumberFormat="1" applyFont="1" applyFill="1" applyBorder="1" applyAlignment="1" applyProtection="1">
      <alignment horizontal="center" vertical="center"/>
      <protection/>
    </xf>
    <xf numFmtId="37" fontId="9" fillId="0" borderId="23" xfId="0" applyNumberFormat="1" applyFont="1" applyFill="1" applyBorder="1" applyAlignment="1" applyProtection="1">
      <alignment horizontal="center" vertical="center"/>
      <protection/>
    </xf>
    <xf numFmtId="37" fontId="9" fillId="0" borderId="24" xfId="0" applyNumberFormat="1" applyFont="1" applyFill="1" applyBorder="1" applyAlignment="1" applyProtection="1">
      <alignment horizontal="center" vertical="center"/>
      <protection/>
    </xf>
    <xf numFmtId="37" fontId="9" fillId="0" borderId="2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43"/>
  <sheetViews>
    <sheetView showGridLines="0"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1" sqref="L41"/>
    </sheetView>
  </sheetViews>
  <sheetFormatPr defaultColWidth="10.66015625" defaultRowHeight="18"/>
  <cols>
    <col min="1" max="1" width="32.5" style="1" customWidth="1"/>
    <col min="2" max="9" width="7.58203125" style="1" customWidth="1"/>
    <col min="10" max="13" width="6.58203125" style="1" customWidth="1"/>
    <col min="14" max="14" width="8.25" style="1" customWidth="1"/>
    <col min="15" max="16384" width="10.58203125" style="1" customWidth="1"/>
  </cols>
  <sheetData>
    <row r="1" spans="1:5" ht="19.5" customHeight="1">
      <c r="A1" s="3" t="s">
        <v>29</v>
      </c>
      <c r="B1" s="4"/>
      <c r="C1" s="4"/>
      <c r="D1" s="4"/>
      <c r="E1" s="4"/>
    </row>
    <row r="2" spans="1:5" ht="18" customHeight="1">
      <c r="A2" s="5"/>
      <c r="B2" s="4"/>
      <c r="C2" s="4"/>
      <c r="D2" s="4"/>
      <c r="E2" s="4"/>
    </row>
    <row r="3" spans="1:17" ht="18" customHeight="1" thickBot="1">
      <c r="A3" s="6"/>
      <c r="B3" s="6"/>
      <c r="C3" s="6"/>
      <c r="D3" s="6"/>
      <c r="E3" s="6"/>
      <c r="F3" s="7"/>
      <c r="G3" s="8"/>
      <c r="H3" s="8"/>
      <c r="I3" s="20" t="s">
        <v>47</v>
      </c>
      <c r="J3" s="9"/>
      <c r="K3" s="9"/>
      <c r="L3" s="9"/>
      <c r="M3" s="9"/>
      <c r="N3" s="10"/>
      <c r="O3" s="10"/>
      <c r="P3" s="10"/>
      <c r="Q3" s="10"/>
    </row>
    <row r="4" spans="1:18" ht="18" customHeight="1">
      <c r="A4" s="11"/>
      <c r="B4" s="44" t="s">
        <v>35</v>
      </c>
      <c r="C4" s="44"/>
      <c r="D4" s="44" t="s">
        <v>32</v>
      </c>
      <c r="E4" s="44"/>
      <c r="F4" s="44" t="s">
        <v>44</v>
      </c>
      <c r="G4" s="44"/>
      <c r="H4" s="44" t="s">
        <v>30</v>
      </c>
      <c r="I4" s="46"/>
      <c r="J4" s="9"/>
      <c r="M4" s="9"/>
      <c r="N4" s="10"/>
      <c r="O4" s="10"/>
      <c r="P4" s="10"/>
      <c r="Q4" s="10"/>
      <c r="R4" s="10"/>
    </row>
    <row r="5" spans="1:18" ht="18" customHeight="1">
      <c r="A5" s="12"/>
      <c r="B5" s="45"/>
      <c r="C5" s="45"/>
      <c r="D5" s="45" t="s">
        <v>33</v>
      </c>
      <c r="E5" s="45"/>
      <c r="F5" s="45" t="s">
        <v>34</v>
      </c>
      <c r="G5" s="45"/>
      <c r="H5" s="45"/>
      <c r="I5" s="47"/>
      <c r="J5" s="9"/>
      <c r="M5" s="9"/>
      <c r="N5" s="10"/>
      <c r="O5" s="10"/>
      <c r="P5" s="10"/>
      <c r="Q5" s="10"/>
      <c r="R5" s="10"/>
    </row>
    <row r="6" spans="1:14" ht="18" customHeight="1">
      <c r="A6" s="13"/>
      <c r="B6" s="27" t="s">
        <v>0</v>
      </c>
      <c r="C6" s="27" t="s">
        <v>1</v>
      </c>
      <c r="D6" s="27" t="s">
        <v>0</v>
      </c>
      <c r="E6" s="27" t="s">
        <v>1</v>
      </c>
      <c r="F6" s="27" t="s">
        <v>0</v>
      </c>
      <c r="G6" s="27" t="s">
        <v>1</v>
      </c>
      <c r="H6" s="27" t="s">
        <v>0</v>
      </c>
      <c r="I6" s="14" t="s">
        <v>1</v>
      </c>
      <c r="J6" s="9"/>
      <c r="M6" s="9"/>
      <c r="N6" s="10"/>
    </row>
    <row r="7" spans="1:14" ht="18" customHeight="1">
      <c r="A7" s="15" t="s">
        <v>2</v>
      </c>
      <c r="B7" s="28">
        <v>145</v>
      </c>
      <c r="C7" s="28">
        <v>25918</v>
      </c>
      <c r="D7" s="28">
        <v>46</v>
      </c>
      <c r="E7" s="28">
        <v>2824</v>
      </c>
      <c r="F7" s="28">
        <v>77</v>
      </c>
      <c r="G7" s="28">
        <v>13744</v>
      </c>
      <c r="H7" s="28">
        <v>22</v>
      </c>
      <c r="I7" s="33">
        <v>9350</v>
      </c>
      <c r="J7" s="9"/>
      <c r="K7" s="16" t="str">
        <f>IF(B7=D7+F7+H7,"○","×")</f>
        <v>○</v>
      </c>
      <c r="L7" s="21">
        <f>+D7+F7+H7</f>
        <v>145</v>
      </c>
      <c r="M7" s="16" t="str">
        <f>IF(C7=E7+G7+I7,"○","×")</f>
        <v>○</v>
      </c>
      <c r="N7" s="22">
        <f>+E7+G7+I7</f>
        <v>25918</v>
      </c>
    </row>
    <row r="8" spans="1:14" ht="18" customHeight="1">
      <c r="A8" s="15" t="s">
        <v>3</v>
      </c>
      <c r="B8" s="29">
        <v>8</v>
      </c>
      <c r="C8" s="29">
        <v>3478</v>
      </c>
      <c r="D8" s="29" t="s">
        <v>36</v>
      </c>
      <c r="E8" s="29" t="s">
        <v>36</v>
      </c>
      <c r="F8" s="29">
        <v>1</v>
      </c>
      <c r="G8" s="29">
        <v>280</v>
      </c>
      <c r="H8" s="29">
        <v>7</v>
      </c>
      <c r="I8" s="34">
        <v>3198</v>
      </c>
      <c r="J8" s="9"/>
      <c r="K8" s="16" t="str">
        <f>IF(B8=D8+F8+H8,"○","×")</f>
        <v>○</v>
      </c>
      <c r="L8" s="21">
        <f aca="true" t="shared" si="0" ref="L8:L36">+D8+F8+H8</f>
        <v>8</v>
      </c>
      <c r="M8" s="16" t="str">
        <f aca="true" t="shared" si="1" ref="M8:M36">IF(C8=E8+G8+I8,"○","×")</f>
        <v>○</v>
      </c>
      <c r="N8" s="22">
        <f aca="true" t="shared" si="2" ref="N8:N36">+E8+G8+I8</f>
        <v>3478</v>
      </c>
    </row>
    <row r="9" spans="1:14" ht="18" customHeight="1">
      <c r="A9" s="23" t="s">
        <v>25</v>
      </c>
      <c r="B9" s="29" t="s">
        <v>37</v>
      </c>
      <c r="C9" s="29" t="s">
        <v>37</v>
      </c>
      <c r="D9" s="29" t="s">
        <v>40</v>
      </c>
      <c r="E9" s="29" t="s">
        <v>40</v>
      </c>
      <c r="F9" s="29" t="s">
        <v>40</v>
      </c>
      <c r="G9" s="29" t="s">
        <v>40</v>
      </c>
      <c r="H9" s="29" t="s">
        <v>43</v>
      </c>
      <c r="I9" s="34" t="s">
        <v>40</v>
      </c>
      <c r="J9" s="9"/>
      <c r="K9" s="16" t="str">
        <f aca="true" t="shared" si="3" ref="K9:K36">IF(B9=D9+F9+H9,"○","×")</f>
        <v>○</v>
      </c>
      <c r="L9" s="21">
        <f t="shared" si="0"/>
        <v>0</v>
      </c>
      <c r="M9" s="16" t="str">
        <f t="shared" si="1"/>
        <v>○</v>
      </c>
      <c r="N9" s="22">
        <f t="shared" si="2"/>
        <v>0</v>
      </c>
    </row>
    <row r="10" spans="1:14" ht="18" customHeight="1">
      <c r="A10" s="23" t="s">
        <v>26</v>
      </c>
      <c r="B10" s="29">
        <v>4</v>
      </c>
      <c r="C10" s="30">
        <v>1575</v>
      </c>
      <c r="D10" s="29" t="s">
        <v>36</v>
      </c>
      <c r="E10" s="29" t="s">
        <v>36</v>
      </c>
      <c r="F10" s="35">
        <v>1</v>
      </c>
      <c r="G10" s="35">
        <v>280</v>
      </c>
      <c r="H10" s="35">
        <v>3</v>
      </c>
      <c r="I10" s="36">
        <v>1295</v>
      </c>
      <c r="J10" s="9"/>
      <c r="K10" s="16" t="str">
        <f t="shared" si="3"/>
        <v>○</v>
      </c>
      <c r="L10" s="21">
        <f t="shared" si="0"/>
        <v>4</v>
      </c>
      <c r="M10" s="16" t="str">
        <f t="shared" si="1"/>
        <v>○</v>
      </c>
      <c r="N10" s="22">
        <f>+E10+G10+I10</f>
        <v>1575</v>
      </c>
    </row>
    <row r="11" spans="1:14" ht="18" customHeight="1">
      <c r="A11" s="23" t="s">
        <v>27</v>
      </c>
      <c r="B11" s="29">
        <v>1</v>
      </c>
      <c r="C11" s="31" t="s">
        <v>48</v>
      </c>
      <c r="D11" s="29" t="s">
        <v>40</v>
      </c>
      <c r="E11" s="29" t="s">
        <v>41</v>
      </c>
      <c r="F11" s="29" t="s">
        <v>42</v>
      </c>
      <c r="G11" s="29" t="s">
        <v>41</v>
      </c>
      <c r="H11" s="35">
        <v>1</v>
      </c>
      <c r="I11" s="37">
        <v>756</v>
      </c>
      <c r="J11" s="9"/>
      <c r="K11" s="16" t="str">
        <f t="shared" si="3"/>
        <v>○</v>
      </c>
      <c r="L11" s="21">
        <f t="shared" si="0"/>
        <v>1</v>
      </c>
      <c r="M11" s="16" t="str">
        <f>IF(C11=E11+G11+I11,"○","×")</f>
        <v>×</v>
      </c>
      <c r="N11" s="22">
        <f>+E11+G11+I11</f>
        <v>756</v>
      </c>
    </row>
    <row r="12" spans="1:14" ht="18" customHeight="1">
      <c r="A12" s="23" t="s">
        <v>45</v>
      </c>
      <c r="B12" s="29">
        <v>1</v>
      </c>
      <c r="C12" s="30">
        <v>313</v>
      </c>
      <c r="D12" s="29" t="s">
        <v>40</v>
      </c>
      <c r="E12" s="29" t="s">
        <v>43</v>
      </c>
      <c r="F12" s="29" t="s">
        <v>43</v>
      </c>
      <c r="G12" s="29" t="s">
        <v>40</v>
      </c>
      <c r="H12" s="35">
        <v>1</v>
      </c>
      <c r="I12" s="36">
        <v>313</v>
      </c>
      <c r="J12" s="9"/>
      <c r="K12" s="16" t="str">
        <f t="shared" si="3"/>
        <v>○</v>
      </c>
      <c r="L12" s="21">
        <f t="shared" si="0"/>
        <v>1</v>
      </c>
      <c r="M12" s="16" t="str">
        <f t="shared" si="1"/>
        <v>○</v>
      </c>
      <c r="N12" s="22">
        <f t="shared" si="2"/>
        <v>313</v>
      </c>
    </row>
    <row r="13" spans="1:14" ht="18" customHeight="1">
      <c r="A13" s="23" t="s">
        <v>38</v>
      </c>
      <c r="B13" s="29" t="s">
        <v>37</v>
      </c>
      <c r="C13" s="29" t="s">
        <v>37</v>
      </c>
      <c r="D13" s="29" t="s">
        <v>40</v>
      </c>
      <c r="E13" s="29" t="s">
        <v>40</v>
      </c>
      <c r="F13" s="29" t="s">
        <v>40</v>
      </c>
      <c r="G13" s="29" t="s">
        <v>40</v>
      </c>
      <c r="H13" s="35" t="s">
        <v>43</v>
      </c>
      <c r="I13" s="36" t="s">
        <v>43</v>
      </c>
      <c r="J13" s="9"/>
      <c r="K13" s="16" t="str">
        <f t="shared" si="3"/>
        <v>○</v>
      </c>
      <c r="L13" s="21">
        <f t="shared" si="0"/>
        <v>0</v>
      </c>
      <c r="M13" s="16" t="str">
        <f t="shared" si="1"/>
        <v>○</v>
      </c>
      <c r="N13" s="22">
        <f t="shared" si="2"/>
        <v>0</v>
      </c>
    </row>
    <row r="14" spans="1:14" ht="18" customHeight="1">
      <c r="A14" s="23" t="s">
        <v>39</v>
      </c>
      <c r="B14" s="29">
        <v>2</v>
      </c>
      <c r="C14" s="30">
        <v>834</v>
      </c>
      <c r="D14" s="29" t="s">
        <v>40</v>
      </c>
      <c r="E14" s="29" t="s">
        <v>40</v>
      </c>
      <c r="F14" s="29" t="s">
        <v>36</v>
      </c>
      <c r="G14" s="29" t="s">
        <v>36</v>
      </c>
      <c r="H14" s="35">
        <v>2</v>
      </c>
      <c r="I14" s="36">
        <v>834</v>
      </c>
      <c r="J14" s="9"/>
      <c r="K14" s="16" t="str">
        <f t="shared" si="3"/>
        <v>○</v>
      </c>
      <c r="L14" s="21">
        <f t="shared" si="0"/>
        <v>2</v>
      </c>
      <c r="M14" s="16" t="str">
        <f t="shared" si="1"/>
        <v>○</v>
      </c>
      <c r="N14" s="22">
        <f t="shared" si="2"/>
        <v>834</v>
      </c>
    </row>
    <row r="15" spans="1:14" ht="18" customHeight="1">
      <c r="A15" s="23" t="s">
        <v>4</v>
      </c>
      <c r="B15" s="29" t="s">
        <v>37</v>
      </c>
      <c r="C15" s="29" t="s">
        <v>37</v>
      </c>
      <c r="D15" s="29" t="s">
        <v>40</v>
      </c>
      <c r="E15" s="29" t="s">
        <v>40</v>
      </c>
      <c r="F15" s="29" t="s">
        <v>40</v>
      </c>
      <c r="G15" s="29" t="s">
        <v>40</v>
      </c>
      <c r="H15" s="29" t="s">
        <v>40</v>
      </c>
      <c r="I15" s="34" t="s">
        <v>40</v>
      </c>
      <c r="J15" s="9"/>
      <c r="K15" s="16" t="str">
        <f t="shared" si="3"/>
        <v>○</v>
      </c>
      <c r="L15" s="21">
        <f t="shared" si="0"/>
        <v>0</v>
      </c>
      <c r="M15" s="16" t="str">
        <f t="shared" si="1"/>
        <v>○</v>
      </c>
      <c r="N15" s="22">
        <f t="shared" si="2"/>
        <v>0</v>
      </c>
    </row>
    <row r="16" spans="1:14" ht="18" customHeight="1">
      <c r="A16" s="15" t="s">
        <v>5</v>
      </c>
      <c r="B16" s="29">
        <v>25</v>
      </c>
      <c r="C16" s="29">
        <v>5213</v>
      </c>
      <c r="D16" s="38">
        <f aca="true" t="shared" si="4" ref="D16:I16">SUM(D17:D22)</f>
        <v>5</v>
      </c>
      <c r="E16" s="38">
        <f>SUM(E17:E22)</f>
        <v>319</v>
      </c>
      <c r="F16" s="38">
        <f t="shared" si="4"/>
        <v>13</v>
      </c>
      <c r="G16" s="38">
        <f t="shared" si="4"/>
        <v>2181</v>
      </c>
      <c r="H16" s="38">
        <f t="shared" si="4"/>
        <v>7</v>
      </c>
      <c r="I16" s="39">
        <f t="shared" si="4"/>
        <v>2713</v>
      </c>
      <c r="J16" s="9"/>
      <c r="K16" s="16" t="str">
        <f t="shared" si="3"/>
        <v>○</v>
      </c>
      <c r="L16" s="21">
        <f t="shared" si="0"/>
        <v>25</v>
      </c>
      <c r="M16" s="16" t="str">
        <f t="shared" si="1"/>
        <v>○</v>
      </c>
      <c r="N16" s="22">
        <f t="shared" si="2"/>
        <v>5213</v>
      </c>
    </row>
    <row r="17" spans="1:14" ht="18" customHeight="1">
      <c r="A17" s="15" t="s">
        <v>6</v>
      </c>
      <c r="B17" s="29" t="s">
        <v>37</v>
      </c>
      <c r="C17" s="29" t="s">
        <v>37</v>
      </c>
      <c r="D17" s="29" t="s">
        <v>40</v>
      </c>
      <c r="E17" s="29" t="s">
        <v>40</v>
      </c>
      <c r="F17" s="29" t="s">
        <v>40</v>
      </c>
      <c r="G17" s="29" t="s">
        <v>40</v>
      </c>
      <c r="H17" s="29" t="s">
        <v>40</v>
      </c>
      <c r="I17" s="34" t="s">
        <v>40</v>
      </c>
      <c r="J17" s="9"/>
      <c r="K17" s="16" t="str">
        <f t="shared" si="3"/>
        <v>○</v>
      </c>
      <c r="L17" s="21">
        <f t="shared" si="0"/>
        <v>0</v>
      </c>
      <c r="M17" s="16" t="str">
        <f t="shared" si="1"/>
        <v>○</v>
      </c>
      <c r="N17" s="22">
        <f t="shared" si="2"/>
        <v>0</v>
      </c>
    </row>
    <row r="18" spans="1:14" ht="18" customHeight="1">
      <c r="A18" s="15" t="s">
        <v>7</v>
      </c>
      <c r="B18" s="29">
        <v>13</v>
      </c>
      <c r="C18" s="29">
        <v>1589</v>
      </c>
      <c r="D18" s="40">
        <v>5</v>
      </c>
      <c r="E18" s="40">
        <v>319</v>
      </c>
      <c r="F18" s="40">
        <v>8</v>
      </c>
      <c r="G18" s="40">
        <v>1270</v>
      </c>
      <c r="H18" s="29" t="s">
        <v>40</v>
      </c>
      <c r="I18" s="36" t="s">
        <v>40</v>
      </c>
      <c r="J18" s="9"/>
      <c r="K18" s="16" t="str">
        <f t="shared" si="3"/>
        <v>○</v>
      </c>
      <c r="L18" s="21">
        <f t="shared" si="0"/>
        <v>13</v>
      </c>
      <c r="M18" s="16" t="str">
        <f t="shared" si="1"/>
        <v>○</v>
      </c>
      <c r="N18" s="22">
        <f t="shared" si="2"/>
        <v>1589</v>
      </c>
    </row>
    <row r="19" spans="1:14" ht="18" customHeight="1">
      <c r="A19" s="23" t="s">
        <v>31</v>
      </c>
      <c r="B19" s="29">
        <v>3</v>
      </c>
      <c r="C19" s="29">
        <v>1120</v>
      </c>
      <c r="D19" s="35" t="s">
        <v>40</v>
      </c>
      <c r="E19" s="35" t="s">
        <v>40</v>
      </c>
      <c r="F19" s="40">
        <v>1</v>
      </c>
      <c r="G19" s="40">
        <v>180</v>
      </c>
      <c r="H19" s="40">
        <v>2</v>
      </c>
      <c r="I19" s="37">
        <v>940</v>
      </c>
      <c r="J19" s="9"/>
      <c r="K19" s="16" t="str">
        <f t="shared" si="3"/>
        <v>○</v>
      </c>
      <c r="L19" s="21">
        <f t="shared" si="0"/>
        <v>3</v>
      </c>
      <c r="M19" s="16" t="str">
        <f t="shared" si="1"/>
        <v>○</v>
      </c>
      <c r="N19" s="22">
        <f t="shared" si="2"/>
        <v>1120</v>
      </c>
    </row>
    <row r="20" spans="1:14" ht="18" customHeight="1">
      <c r="A20" s="15" t="s">
        <v>8</v>
      </c>
      <c r="B20" s="29">
        <v>2</v>
      </c>
      <c r="C20" s="29">
        <v>559</v>
      </c>
      <c r="D20" s="29" t="s">
        <v>40</v>
      </c>
      <c r="E20" s="29" t="s">
        <v>40</v>
      </c>
      <c r="F20" s="40">
        <v>1</v>
      </c>
      <c r="G20" s="40">
        <v>132</v>
      </c>
      <c r="H20" s="40">
        <v>1</v>
      </c>
      <c r="I20" s="37">
        <v>427</v>
      </c>
      <c r="J20" s="9"/>
      <c r="K20" s="16" t="str">
        <f t="shared" si="3"/>
        <v>○</v>
      </c>
      <c r="L20" s="21">
        <f t="shared" si="0"/>
        <v>2</v>
      </c>
      <c r="M20" s="16" t="str">
        <f t="shared" si="1"/>
        <v>○</v>
      </c>
      <c r="N20" s="22">
        <f t="shared" si="2"/>
        <v>559</v>
      </c>
    </row>
    <row r="21" spans="1:14" ht="18" customHeight="1">
      <c r="A21" s="15" t="s">
        <v>9</v>
      </c>
      <c r="B21" s="29">
        <v>4</v>
      </c>
      <c r="C21" s="29">
        <v>1100</v>
      </c>
      <c r="D21" s="29" t="s">
        <v>40</v>
      </c>
      <c r="E21" s="29" t="s">
        <v>40</v>
      </c>
      <c r="F21" s="40">
        <v>2</v>
      </c>
      <c r="G21" s="40">
        <v>417</v>
      </c>
      <c r="H21" s="40">
        <v>2</v>
      </c>
      <c r="I21" s="37">
        <v>683</v>
      </c>
      <c r="J21" s="9"/>
      <c r="K21" s="16" t="str">
        <f t="shared" si="3"/>
        <v>○</v>
      </c>
      <c r="L21" s="21">
        <f t="shared" si="0"/>
        <v>4</v>
      </c>
      <c r="M21" s="16" t="str">
        <f t="shared" si="1"/>
        <v>○</v>
      </c>
      <c r="N21" s="22">
        <f t="shared" si="2"/>
        <v>1100</v>
      </c>
    </row>
    <row r="22" spans="1:14" ht="18" customHeight="1">
      <c r="A22" s="15" t="s">
        <v>10</v>
      </c>
      <c r="B22" s="29">
        <v>3</v>
      </c>
      <c r="C22" s="30">
        <v>845</v>
      </c>
      <c r="D22" s="29" t="s">
        <v>36</v>
      </c>
      <c r="E22" s="29" t="s">
        <v>40</v>
      </c>
      <c r="F22" s="40">
        <v>1</v>
      </c>
      <c r="G22" s="40">
        <v>182</v>
      </c>
      <c r="H22" s="40">
        <v>2</v>
      </c>
      <c r="I22" s="37">
        <v>663</v>
      </c>
      <c r="J22" s="9"/>
      <c r="K22" s="16" t="str">
        <f t="shared" si="3"/>
        <v>○</v>
      </c>
      <c r="L22" s="21">
        <f t="shared" si="0"/>
        <v>3</v>
      </c>
      <c r="M22" s="16" t="str">
        <f t="shared" si="1"/>
        <v>○</v>
      </c>
      <c r="N22" s="22">
        <f t="shared" si="2"/>
        <v>845</v>
      </c>
    </row>
    <row r="23" spans="1:14" ht="18" customHeight="1">
      <c r="A23" s="23" t="s">
        <v>11</v>
      </c>
      <c r="B23" s="29" t="s">
        <v>37</v>
      </c>
      <c r="C23" s="29" t="s">
        <v>37</v>
      </c>
      <c r="D23" s="29" t="s">
        <v>40</v>
      </c>
      <c r="E23" s="29" t="s">
        <v>40</v>
      </c>
      <c r="F23" s="29" t="s">
        <v>40</v>
      </c>
      <c r="G23" s="29" t="s">
        <v>40</v>
      </c>
      <c r="H23" s="29" t="s">
        <v>40</v>
      </c>
      <c r="I23" s="34" t="s">
        <v>40</v>
      </c>
      <c r="J23" s="9"/>
      <c r="K23" s="16" t="str">
        <f t="shared" si="3"/>
        <v>○</v>
      </c>
      <c r="L23" s="21">
        <f t="shared" si="0"/>
        <v>0</v>
      </c>
      <c r="M23" s="16" t="str">
        <f t="shared" si="1"/>
        <v>○</v>
      </c>
      <c r="N23" s="22">
        <f t="shared" si="2"/>
        <v>0</v>
      </c>
    </row>
    <row r="24" spans="1:14" ht="18" customHeight="1">
      <c r="A24" s="23" t="s">
        <v>12</v>
      </c>
      <c r="B24" s="29" t="s">
        <v>37</v>
      </c>
      <c r="C24" s="29" t="s">
        <v>37</v>
      </c>
      <c r="D24" s="29" t="s">
        <v>40</v>
      </c>
      <c r="E24" s="29" t="s">
        <v>40</v>
      </c>
      <c r="F24" s="29" t="s">
        <v>40</v>
      </c>
      <c r="G24" s="29" t="s">
        <v>40</v>
      </c>
      <c r="H24" s="29" t="s">
        <v>40</v>
      </c>
      <c r="I24" s="36" t="s">
        <v>40</v>
      </c>
      <c r="J24" s="9"/>
      <c r="K24" s="16" t="str">
        <f t="shared" si="3"/>
        <v>○</v>
      </c>
      <c r="L24" s="21">
        <f t="shared" si="0"/>
        <v>0</v>
      </c>
      <c r="M24" s="16" t="str">
        <f t="shared" si="1"/>
        <v>○</v>
      </c>
      <c r="N24" s="22">
        <f t="shared" si="2"/>
        <v>0</v>
      </c>
    </row>
    <row r="25" spans="1:14" ht="18" customHeight="1">
      <c r="A25" s="15" t="s">
        <v>13</v>
      </c>
      <c r="B25" s="29" t="s">
        <v>37</v>
      </c>
      <c r="C25" s="29" t="s">
        <v>37</v>
      </c>
      <c r="D25" s="29" t="s">
        <v>40</v>
      </c>
      <c r="E25" s="29" t="s">
        <v>40</v>
      </c>
      <c r="F25" s="29" t="s">
        <v>40</v>
      </c>
      <c r="G25" s="29" t="s">
        <v>40</v>
      </c>
      <c r="H25" s="29" t="s">
        <v>40</v>
      </c>
      <c r="I25" s="34" t="s">
        <v>40</v>
      </c>
      <c r="J25" s="9"/>
      <c r="K25" s="16" t="str">
        <f t="shared" si="3"/>
        <v>○</v>
      </c>
      <c r="L25" s="21">
        <f t="shared" si="0"/>
        <v>0</v>
      </c>
      <c r="M25" s="16" t="str">
        <f t="shared" si="1"/>
        <v>○</v>
      </c>
      <c r="N25" s="22">
        <f t="shared" si="2"/>
        <v>0</v>
      </c>
    </row>
    <row r="26" spans="1:14" ht="18" customHeight="1">
      <c r="A26" s="15" t="s">
        <v>14</v>
      </c>
      <c r="B26" s="29" t="s">
        <v>37</v>
      </c>
      <c r="C26" s="29" t="s">
        <v>37</v>
      </c>
      <c r="D26" s="29" t="s">
        <v>40</v>
      </c>
      <c r="E26" s="29" t="s">
        <v>40</v>
      </c>
      <c r="F26" s="29" t="s">
        <v>40</v>
      </c>
      <c r="G26" s="29" t="s">
        <v>40</v>
      </c>
      <c r="H26" s="29" t="s">
        <v>40</v>
      </c>
      <c r="I26" s="34" t="s">
        <v>40</v>
      </c>
      <c r="J26" s="9"/>
      <c r="K26" s="16" t="str">
        <f t="shared" si="3"/>
        <v>○</v>
      </c>
      <c r="L26" s="21">
        <f t="shared" si="0"/>
        <v>0</v>
      </c>
      <c r="M26" s="16" t="str">
        <f t="shared" si="1"/>
        <v>○</v>
      </c>
      <c r="N26" s="22">
        <f t="shared" si="2"/>
        <v>0</v>
      </c>
    </row>
    <row r="27" spans="1:14" ht="18" customHeight="1">
      <c r="A27" s="24" t="s">
        <v>15</v>
      </c>
      <c r="B27" s="29" t="s">
        <v>37</v>
      </c>
      <c r="C27" s="29" t="s">
        <v>37</v>
      </c>
      <c r="D27" s="29" t="s">
        <v>40</v>
      </c>
      <c r="E27" s="29" t="s">
        <v>40</v>
      </c>
      <c r="F27" s="29" t="s">
        <v>40</v>
      </c>
      <c r="G27" s="29" t="s">
        <v>40</v>
      </c>
      <c r="H27" s="29" t="s">
        <v>40</v>
      </c>
      <c r="I27" s="34" t="s">
        <v>43</v>
      </c>
      <c r="J27" s="9"/>
      <c r="K27" s="16" t="str">
        <f t="shared" si="3"/>
        <v>○</v>
      </c>
      <c r="L27" s="21">
        <f t="shared" si="0"/>
        <v>0</v>
      </c>
      <c r="M27" s="16" t="str">
        <f t="shared" si="1"/>
        <v>○</v>
      </c>
      <c r="N27" s="22">
        <f t="shared" si="2"/>
        <v>0</v>
      </c>
    </row>
    <row r="28" spans="1:14" ht="18" customHeight="1">
      <c r="A28" s="15" t="s">
        <v>16</v>
      </c>
      <c r="B28" s="29">
        <v>1</v>
      </c>
      <c r="C28" s="29">
        <v>330</v>
      </c>
      <c r="D28" s="29" t="s">
        <v>36</v>
      </c>
      <c r="E28" s="29" t="s">
        <v>36</v>
      </c>
      <c r="F28" s="29" t="s">
        <v>36</v>
      </c>
      <c r="G28" s="29" t="s">
        <v>36</v>
      </c>
      <c r="H28" s="29">
        <v>1</v>
      </c>
      <c r="I28" s="34">
        <v>330</v>
      </c>
      <c r="J28" s="9"/>
      <c r="K28" s="16" t="str">
        <f t="shared" si="3"/>
        <v>○</v>
      </c>
      <c r="L28" s="21">
        <f t="shared" si="0"/>
        <v>1</v>
      </c>
      <c r="M28" s="16" t="str">
        <f t="shared" si="1"/>
        <v>○</v>
      </c>
      <c r="N28" s="22">
        <f t="shared" si="2"/>
        <v>330</v>
      </c>
    </row>
    <row r="29" spans="1:14" ht="18" customHeight="1">
      <c r="A29" s="15" t="s">
        <v>17</v>
      </c>
      <c r="B29" s="29">
        <v>102</v>
      </c>
      <c r="C29" s="29">
        <v>15763</v>
      </c>
      <c r="D29" s="35">
        <v>39</v>
      </c>
      <c r="E29" s="35">
        <v>2379</v>
      </c>
      <c r="F29" s="35">
        <v>56</v>
      </c>
      <c r="G29" s="35">
        <v>10275</v>
      </c>
      <c r="H29" s="35">
        <v>7</v>
      </c>
      <c r="I29" s="36">
        <v>3109</v>
      </c>
      <c r="J29" s="9"/>
      <c r="K29" s="16" t="str">
        <f>IF(B29=D29+F29+H29,"○","×")</f>
        <v>○</v>
      </c>
      <c r="L29" s="21">
        <f t="shared" si="0"/>
        <v>102</v>
      </c>
      <c r="M29" s="16" t="str">
        <f t="shared" si="1"/>
        <v>○</v>
      </c>
      <c r="N29" s="22">
        <f t="shared" si="2"/>
        <v>15763</v>
      </c>
    </row>
    <row r="30" spans="1:14" ht="18" customHeight="1">
      <c r="A30" s="15" t="s">
        <v>18</v>
      </c>
      <c r="B30" s="29" t="s">
        <v>37</v>
      </c>
      <c r="C30" s="29" t="s">
        <v>37</v>
      </c>
      <c r="D30" s="29" t="s">
        <v>36</v>
      </c>
      <c r="E30" s="29" t="s">
        <v>40</v>
      </c>
      <c r="F30" s="29" t="s">
        <v>40</v>
      </c>
      <c r="G30" s="29" t="s">
        <v>42</v>
      </c>
      <c r="H30" s="29" t="s">
        <v>40</v>
      </c>
      <c r="I30" s="34" t="s">
        <v>40</v>
      </c>
      <c r="J30" s="9"/>
      <c r="K30" s="16" t="str">
        <f t="shared" si="3"/>
        <v>○</v>
      </c>
      <c r="L30" s="21">
        <f t="shared" si="0"/>
        <v>0</v>
      </c>
      <c r="M30" s="16" t="str">
        <f t="shared" si="1"/>
        <v>○</v>
      </c>
      <c r="N30" s="22">
        <f t="shared" si="2"/>
        <v>0</v>
      </c>
    </row>
    <row r="31" spans="1:14" ht="18" customHeight="1">
      <c r="A31" s="15" t="s">
        <v>23</v>
      </c>
      <c r="B31" s="29">
        <v>1</v>
      </c>
      <c r="C31" s="29">
        <v>100</v>
      </c>
      <c r="D31" s="29" t="s">
        <v>37</v>
      </c>
      <c r="E31" s="29" t="s">
        <v>37</v>
      </c>
      <c r="F31" s="40">
        <v>1</v>
      </c>
      <c r="G31" s="40">
        <v>100</v>
      </c>
      <c r="H31" s="29" t="s">
        <v>40</v>
      </c>
      <c r="I31" s="34" t="s">
        <v>40</v>
      </c>
      <c r="J31" s="9"/>
      <c r="K31" s="16" t="str">
        <f t="shared" si="3"/>
        <v>○</v>
      </c>
      <c r="L31" s="21">
        <f t="shared" si="0"/>
        <v>1</v>
      </c>
      <c r="M31" s="16" t="str">
        <f t="shared" si="1"/>
        <v>○</v>
      </c>
      <c r="N31" s="22">
        <f t="shared" si="2"/>
        <v>100</v>
      </c>
    </row>
    <row r="32" spans="1:14" ht="18" customHeight="1">
      <c r="A32" s="15" t="s">
        <v>24</v>
      </c>
      <c r="B32" s="29">
        <v>1</v>
      </c>
      <c r="C32" s="29">
        <v>159</v>
      </c>
      <c r="D32" s="29" t="s">
        <v>37</v>
      </c>
      <c r="E32" s="29" t="s">
        <v>37</v>
      </c>
      <c r="F32" s="35">
        <v>1</v>
      </c>
      <c r="G32" s="35">
        <v>159</v>
      </c>
      <c r="H32" s="29" t="s">
        <v>37</v>
      </c>
      <c r="I32" s="34" t="s">
        <v>37</v>
      </c>
      <c r="J32" s="9"/>
      <c r="K32" s="16" t="str">
        <f t="shared" si="3"/>
        <v>○</v>
      </c>
      <c r="L32" s="21">
        <f t="shared" si="0"/>
        <v>1</v>
      </c>
      <c r="M32" s="16" t="str">
        <f t="shared" si="1"/>
        <v>○</v>
      </c>
      <c r="N32" s="22">
        <f t="shared" si="2"/>
        <v>159</v>
      </c>
    </row>
    <row r="33" spans="1:14" ht="18" customHeight="1">
      <c r="A33" s="15" t="s">
        <v>19</v>
      </c>
      <c r="B33" s="29" t="s">
        <v>37</v>
      </c>
      <c r="C33" s="29" t="s">
        <v>37</v>
      </c>
      <c r="D33" s="29" t="s">
        <v>36</v>
      </c>
      <c r="E33" s="29" t="s">
        <v>40</v>
      </c>
      <c r="F33" s="29" t="s">
        <v>40</v>
      </c>
      <c r="G33" s="29" t="s">
        <v>40</v>
      </c>
      <c r="H33" s="29" t="s">
        <v>40</v>
      </c>
      <c r="I33" s="34" t="s">
        <v>40</v>
      </c>
      <c r="J33" s="9"/>
      <c r="K33" s="16" t="str">
        <f t="shared" si="3"/>
        <v>○</v>
      </c>
      <c r="L33" s="21">
        <f t="shared" si="0"/>
        <v>0</v>
      </c>
      <c r="M33" s="16" t="str">
        <f t="shared" si="1"/>
        <v>○</v>
      </c>
      <c r="N33" s="22">
        <f t="shared" si="2"/>
        <v>0</v>
      </c>
    </row>
    <row r="34" spans="1:14" ht="18" customHeight="1">
      <c r="A34" s="23" t="s">
        <v>20</v>
      </c>
      <c r="B34" s="29">
        <v>3</v>
      </c>
      <c r="C34" s="29">
        <v>466</v>
      </c>
      <c r="D34" s="29" t="s">
        <v>36</v>
      </c>
      <c r="E34" s="29" t="s">
        <v>40</v>
      </c>
      <c r="F34" s="29">
        <v>3</v>
      </c>
      <c r="G34" s="29">
        <v>466</v>
      </c>
      <c r="H34" s="29" t="s">
        <v>40</v>
      </c>
      <c r="I34" s="34" t="s">
        <v>40</v>
      </c>
      <c r="J34" s="9"/>
      <c r="K34" s="16" t="str">
        <f t="shared" si="3"/>
        <v>○</v>
      </c>
      <c r="L34" s="21">
        <f t="shared" si="0"/>
        <v>3</v>
      </c>
      <c r="M34" s="16" t="str">
        <f t="shared" si="1"/>
        <v>○</v>
      </c>
      <c r="N34" s="22">
        <f t="shared" si="2"/>
        <v>466</v>
      </c>
    </row>
    <row r="35" spans="1:14" ht="18" customHeight="1">
      <c r="A35" s="15" t="s">
        <v>21</v>
      </c>
      <c r="B35" s="29">
        <v>4</v>
      </c>
      <c r="C35" s="29">
        <v>409</v>
      </c>
      <c r="D35" s="40">
        <v>2</v>
      </c>
      <c r="E35" s="40">
        <v>126</v>
      </c>
      <c r="F35" s="40">
        <v>2</v>
      </c>
      <c r="G35" s="40">
        <v>283</v>
      </c>
      <c r="H35" s="29" t="s">
        <v>40</v>
      </c>
      <c r="I35" s="34" t="s">
        <v>40</v>
      </c>
      <c r="J35" s="25"/>
      <c r="K35" s="16" t="str">
        <f t="shared" si="3"/>
        <v>○</v>
      </c>
      <c r="L35" s="21">
        <f t="shared" si="0"/>
        <v>4</v>
      </c>
      <c r="M35" s="16" t="str">
        <f t="shared" si="1"/>
        <v>○</v>
      </c>
      <c r="N35" s="22">
        <f t="shared" si="2"/>
        <v>409</v>
      </c>
    </row>
    <row r="36" spans="1:14" ht="18" customHeight="1" thickBot="1">
      <c r="A36" s="26" t="s">
        <v>22</v>
      </c>
      <c r="B36" s="32">
        <v>1</v>
      </c>
      <c r="C36" s="32">
        <v>736</v>
      </c>
      <c r="D36" s="32" t="s">
        <v>40</v>
      </c>
      <c r="E36" s="32" t="s">
        <v>40</v>
      </c>
      <c r="F36" s="32" t="s">
        <v>40</v>
      </c>
      <c r="G36" s="32" t="s">
        <v>40</v>
      </c>
      <c r="H36" s="41">
        <v>1</v>
      </c>
      <c r="I36" s="42">
        <v>736</v>
      </c>
      <c r="J36" s="4"/>
      <c r="K36" s="16" t="str">
        <f t="shared" si="3"/>
        <v>○</v>
      </c>
      <c r="L36" s="21">
        <f t="shared" si="0"/>
        <v>1</v>
      </c>
      <c r="M36" s="16" t="str">
        <f t="shared" si="1"/>
        <v>○</v>
      </c>
      <c r="N36" s="22">
        <f t="shared" si="2"/>
        <v>736</v>
      </c>
    </row>
    <row r="37" spans="1:14" ht="18" customHeight="1">
      <c r="A37" s="17" t="s">
        <v>28</v>
      </c>
      <c r="I37" s="18"/>
      <c r="K37" s="10"/>
      <c r="L37" s="10"/>
      <c r="M37" s="10"/>
      <c r="N37" s="10"/>
    </row>
    <row r="38" spans="1:14" ht="18" customHeight="1">
      <c r="A38" s="43" t="s">
        <v>46</v>
      </c>
      <c r="B38" s="43"/>
      <c r="C38" s="43"/>
      <c r="D38" s="43"/>
      <c r="E38" s="43"/>
      <c r="F38" s="43"/>
      <c r="G38" s="43"/>
      <c r="H38" s="43"/>
      <c r="I38" s="43"/>
      <c r="N38" s="19"/>
    </row>
    <row r="39" spans="1:14" ht="18" customHeight="1">
      <c r="A39" s="43"/>
      <c r="B39" s="43"/>
      <c r="C39" s="43"/>
      <c r="D39" s="43"/>
      <c r="E39" s="43"/>
      <c r="F39" s="43"/>
      <c r="G39" s="43"/>
      <c r="H39" s="43"/>
      <c r="I39" s="43"/>
      <c r="N39" s="19"/>
    </row>
    <row r="40" spans="1:9" ht="18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ht="17.25">
      <c r="A41" s="2"/>
    </row>
    <row r="42" spans="2:9" ht="17.25">
      <c r="B42" s="16" t="str">
        <f>IF(B7=B8+B16+B24+SUM(B28:B35),"○","×")</f>
        <v>○</v>
      </c>
      <c r="C42" s="16" t="str">
        <f>IF(C7=C8+C16+C24+SUM(C28:C35),"○","×")</f>
        <v>○</v>
      </c>
      <c r="D42" s="16" t="str">
        <f aca="true" t="shared" si="5" ref="D42:I42">IF(D7=D8+D16+D24+SUM(D28:D35),"○","×")</f>
        <v>○</v>
      </c>
      <c r="E42" s="16" t="str">
        <f t="shared" si="5"/>
        <v>○</v>
      </c>
      <c r="F42" s="16" t="str">
        <f t="shared" si="5"/>
        <v>○</v>
      </c>
      <c r="G42" s="16" t="str">
        <f t="shared" si="5"/>
        <v>○</v>
      </c>
      <c r="H42" s="16" t="str">
        <f t="shared" si="5"/>
        <v>○</v>
      </c>
      <c r="I42" s="16" t="str">
        <f t="shared" si="5"/>
        <v>○</v>
      </c>
    </row>
    <row r="43" spans="2:9" ht="17.25">
      <c r="B43" s="18">
        <f aca="true" t="shared" si="6" ref="B43:I43">+B8+B16+B24+SUM(B28:B35)</f>
        <v>145</v>
      </c>
      <c r="C43" s="18">
        <f t="shared" si="6"/>
        <v>25918</v>
      </c>
      <c r="D43" s="18">
        <f t="shared" si="6"/>
        <v>46</v>
      </c>
      <c r="E43" s="18">
        <f t="shared" si="6"/>
        <v>2824</v>
      </c>
      <c r="F43" s="18">
        <f t="shared" si="6"/>
        <v>77</v>
      </c>
      <c r="G43" s="18">
        <f>+G8+G16+G24+SUM(G28:G35)</f>
        <v>13744</v>
      </c>
      <c r="H43" s="18">
        <f t="shared" si="6"/>
        <v>22</v>
      </c>
      <c r="I43" s="18">
        <f>+I8+I16+I24+SUM(I28:I35)</f>
        <v>9350</v>
      </c>
    </row>
  </sheetData>
  <sheetProtection/>
  <mergeCells count="7">
    <mergeCell ref="A38:I40"/>
    <mergeCell ref="B4:C5"/>
    <mergeCell ref="H4:I5"/>
    <mergeCell ref="D4:E4"/>
    <mergeCell ref="D5:E5"/>
    <mergeCell ref="F4:G4"/>
    <mergeCell ref="F5:G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2020-03-03T00:07:25Z</cp:lastPrinted>
  <dcterms:created xsi:type="dcterms:W3CDTF">1997-12-18T10:46:00Z</dcterms:created>
  <dcterms:modified xsi:type="dcterms:W3CDTF">2021-07-15T09:59:17Z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