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95" yWindow="195" windowWidth="9210" windowHeight="8985" tabRatio="599" activeTab="0"/>
  </bookViews>
  <sheets>
    <sheet name="人9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'人9'!$B$28</definedName>
    <definedName name="\a">#REF!</definedName>
    <definedName name="\b" localSheetId="0">'人9'!$A$42</definedName>
    <definedName name="\b">#N/A</definedName>
    <definedName name="\c" localSheetId="0">'人9'!$A$43</definedName>
    <definedName name="\c">#N/A</definedName>
    <definedName name="\h">#N/A</definedName>
    <definedName name="\r">#N/A</definedName>
    <definedName name="\w" localSheetId="0">'人9'!$A$45</definedName>
    <definedName name="\w">#N/A</definedName>
    <definedName name="\y" localSheetId="0">'人9'!$A$44</definedName>
    <definedName name="\y">#N/A</definedName>
    <definedName name="_xlnm.Print_Area" localSheetId="0">'人9'!$A$1:$AC$23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<sst xmlns="http://schemas.openxmlformats.org/spreadsheetml/2006/main" count="59" uniqueCount="35">
  <si>
    <t>1.0kg未満</t>
  </si>
  <si>
    <t>1.0～1.4kg</t>
  </si>
  <si>
    <t>1.5～1.9kg</t>
  </si>
  <si>
    <t>2.0～2.4kg</t>
  </si>
  <si>
    <t xml:space="preserve"> 2.5～2.9kg</t>
  </si>
  <si>
    <t xml:space="preserve"> 3.0～3.4kg</t>
  </si>
  <si>
    <t xml:space="preserve"> 3.5～3.9kg</t>
  </si>
  <si>
    <t xml:space="preserve"> 4.0～4.4g</t>
  </si>
  <si>
    <t>4.5～4.9kg</t>
  </si>
  <si>
    <t xml:space="preserve"> 5.0kg以上</t>
  </si>
  <si>
    <t>多 胎</t>
  </si>
  <si>
    <t>児 数</t>
  </si>
  <si>
    <t>総数</t>
  </si>
  <si>
    <t>男</t>
  </si>
  <si>
    <t>女</t>
  </si>
  <si>
    <t xml:space="preserve"> 総   数</t>
  </si>
  <si>
    <t>出　　生　　数</t>
  </si>
  <si>
    <t>再   掲</t>
  </si>
  <si>
    <t>第９表　出生数，体重・性・多胎児・月別</t>
  </si>
  <si>
    <t>不   詳</t>
  </si>
  <si>
    <t>2.5Kg未満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</si>
  <si>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</si>
  <si>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</si>
  <si>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</si>
  <si>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</si>
  <si>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</si>
  <si>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</si>
  <si>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</si>
  <si>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</si>
  <si>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</si>
  <si>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</si>
  <si>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</si>
  <si>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月</t>
  </si>
  <si>
    <t>12月</t>
  </si>
  <si>
    <t xml:space="preserve">  令和元年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</si>
</sst>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8"/>
      <name val="ＭＳ ゴシック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1">
    <xf numFmtId="37" fontId="0" fillId="0" borderId="0" xfId="0" applyAlignment="1">
      <alignment/>
    </xf>
    <xf numFmtId="37" fontId="5" fillId="0" borderId="0" xfId="0" applyFont="1" applyAlignment="1" applyProtection="1">
      <alignment horizontal="left"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0" fillId="0" borderId="0" xfId="0" applyFont="1" applyAlignment="1">
      <alignment vertical="center"/>
    </xf>
    <xf numFmtId="37" fontId="0" fillId="0" borderId="0" xfId="0" applyFont="1" applyAlignment="1" applyProtection="1">
      <alignment horizontal="left" vertical="center"/>
      <protection locked="0"/>
    </xf>
    <xf numFmtId="37" fontId="7" fillId="0" borderId="0" xfId="0" applyFont="1" applyAlignment="1" applyProtection="1">
      <alignment horizontal="left" vertical="center"/>
      <protection locked="0"/>
    </xf>
    <xf numFmtId="37" fontId="8" fillId="0" borderId="10" xfId="0" applyFont="1" applyBorder="1" applyAlignment="1" applyProtection="1">
      <alignment vertical="center"/>
      <protection locked="0"/>
    </xf>
    <xf numFmtId="37" fontId="8" fillId="0" borderId="10" xfId="0" applyFont="1" applyBorder="1" applyAlignment="1">
      <alignment vertical="center"/>
    </xf>
    <xf numFmtId="37" fontId="8" fillId="0" borderId="10" xfId="0" applyFont="1" applyBorder="1" applyAlignment="1" applyProtection="1" quotePrefix="1">
      <alignment horizontal="left" vertical="center"/>
      <protection locked="0"/>
    </xf>
    <xf numFmtId="0" fontId="8" fillId="0" borderId="10" xfId="60" applyFont="1" applyBorder="1" applyAlignment="1" applyProtection="1" quotePrefix="1">
      <alignment horizontal="right" vertical="center"/>
      <protection/>
    </xf>
    <xf numFmtId="37" fontId="8" fillId="0" borderId="11" xfId="0" applyFont="1" applyBorder="1" applyAlignment="1" applyProtection="1">
      <alignment vertical="center"/>
      <protection locked="0"/>
    </xf>
    <xf numFmtId="37" fontId="8" fillId="0" borderId="12" xfId="0" applyFont="1" applyBorder="1" applyAlignment="1" applyProtection="1">
      <alignment vertical="center"/>
      <protection locked="0"/>
    </xf>
    <xf numFmtId="37" fontId="8" fillId="0" borderId="13" xfId="0" applyFont="1" applyBorder="1" applyAlignment="1" applyProtection="1">
      <alignment horizontal="left" vertical="center"/>
      <protection locked="0"/>
    </xf>
    <xf numFmtId="37" fontId="8" fillId="0" borderId="14" xfId="0" applyFont="1" applyBorder="1" applyAlignment="1" applyProtection="1">
      <alignment vertical="center"/>
      <protection locked="0"/>
    </xf>
    <xf numFmtId="37" fontId="8" fillId="0" borderId="15" xfId="0" applyFont="1" applyBorder="1" applyAlignment="1" applyProtection="1">
      <alignment vertical="center"/>
      <protection locked="0"/>
    </xf>
    <xf numFmtId="37" fontId="8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horizontal="right" vertical="center"/>
      <protection locked="0"/>
    </xf>
    <xf numFmtId="37" fontId="8" fillId="0" borderId="0" xfId="0" applyFont="1" applyBorder="1" applyAlignment="1">
      <alignment horizontal="right" vertical="center"/>
    </xf>
    <xf numFmtId="37" fontId="8" fillId="0" borderId="18" xfId="0" applyFont="1" applyBorder="1" applyAlignment="1" applyProtection="1">
      <alignment horizontal="right" vertical="center"/>
      <protection locked="0"/>
    </xf>
    <xf numFmtId="37" fontId="8" fillId="0" borderId="19" xfId="0" applyFont="1" applyBorder="1" applyAlignment="1" applyProtection="1">
      <alignment horizontal="center" vertical="center"/>
      <protection/>
    </xf>
    <xf numFmtId="37" fontId="8" fillId="0" borderId="19" xfId="0" applyFont="1" applyBorder="1" applyAlignment="1">
      <alignment horizontal="center" vertical="center"/>
    </xf>
    <xf numFmtId="37" fontId="8" fillId="0" borderId="19" xfId="0" applyFont="1" applyBorder="1" applyAlignment="1" quotePrefix="1">
      <alignment horizontal="center" vertical="center"/>
    </xf>
    <xf numFmtId="37" fontId="8" fillId="0" borderId="20" xfId="0" applyFont="1" applyBorder="1" applyAlignment="1" quotePrefix="1">
      <alignment horizontal="center" vertical="center"/>
    </xf>
    <xf numFmtId="37" fontId="8" fillId="0" borderId="14" xfId="0" applyFont="1" applyBorder="1" applyAlignment="1" applyProtection="1">
      <alignment horizontal="center" vertical="center"/>
      <protection locked="0"/>
    </xf>
    <xf numFmtId="37" fontId="8" fillId="0" borderId="21" xfId="0" applyFont="1" applyBorder="1" applyAlignment="1" applyProtection="1">
      <alignment horizontal="center" vertical="center"/>
      <protection/>
    </xf>
    <xf numFmtId="37" fontId="8" fillId="0" borderId="22" xfId="0" applyFont="1" applyBorder="1" applyAlignment="1" applyProtection="1">
      <alignment horizontal="center" vertical="center"/>
      <protection/>
    </xf>
    <xf numFmtId="37" fontId="8" fillId="0" borderId="23" xfId="0" applyFont="1" applyBorder="1" applyAlignment="1" applyProtection="1">
      <alignment horizontal="center" vertical="center"/>
      <protection/>
    </xf>
    <xf numFmtId="37" fontId="8" fillId="0" borderId="24" xfId="0" applyFont="1" applyBorder="1" applyAlignment="1" applyProtection="1">
      <alignment horizontal="center" vertical="center"/>
      <protection/>
    </xf>
    <xf numFmtId="37" fontId="8" fillId="0" borderId="21" xfId="0" applyFont="1" applyBorder="1" applyAlignment="1" applyProtection="1">
      <alignment horizontal="center" vertical="center"/>
      <protection locked="0"/>
    </xf>
    <xf numFmtId="37" fontId="8" fillId="0" borderId="22" xfId="0" applyFont="1" applyBorder="1" applyAlignment="1" applyProtection="1">
      <alignment horizontal="center" vertical="center"/>
      <protection locked="0"/>
    </xf>
    <xf numFmtId="37" fontId="8" fillId="0" borderId="23" xfId="0" applyFont="1" applyBorder="1" applyAlignment="1" applyProtection="1">
      <alignment horizontal="center" vertical="center"/>
      <protection locked="0"/>
    </xf>
    <xf numFmtId="37" fontId="8" fillId="0" borderId="24" xfId="0" applyFont="1" applyBorder="1" applyAlignment="1" applyProtection="1">
      <alignment horizontal="center" vertical="center"/>
      <protection locked="0"/>
    </xf>
    <xf numFmtId="37" fontId="8" fillId="0" borderId="21" xfId="0" applyFont="1" applyBorder="1" applyAlignment="1" applyProtection="1" quotePrefix="1">
      <alignment horizontal="center" vertical="center"/>
      <protection locked="0"/>
    </xf>
    <xf numFmtId="37" fontId="8" fillId="0" borderId="22" xfId="0" applyFont="1" applyBorder="1" applyAlignment="1" applyProtection="1" quotePrefix="1">
      <alignment horizontal="center" vertical="center"/>
      <protection locked="0"/>
    </xf>
    <xf numFmtId="37" fontId="8" fillId="0" borderId="23" xfId="0" applyFont="1" applyBorder="1" applyAlignment="1" applyProtection="1" quotePrefix="1">
      <alignment horizontal="center" vertical="center"/>
      <protection locked="0"/>
    </xf>
    <xf numFmtId="37" fontId="8" fillId="0" borderId="24" xfId="0" applyFont="1" applyBorder="1" applyAlignment="1" applyProtection="1" quotePrefix="1">
      <alignment horizontal="center" vertical="center"/>
      <protection locked="0"/>
    </xf>
    <xf numFmtId="37" fontId="8" fillId="0" borderId="25" xfId="0" applyFont="1" applyBorder="1" applyAlignment="1" applyProtection="1">
      <alignment horizontal="center" vertical="center"/>
      <protection locked="0"/>
    </xf>
    <xf numFmtId="37" fontId="8" fillId="0" borderId="26" xfId="0" applyFont="1" applyBorder="1" applyAlignment="1" applyProtection="1">
      <alignment horizontal="center" vertical="center"/>
      <protection locked="0"/>
    </xf>
    <xf numFmtId="37" fontId="8" fillId="0" borderId="27" xfId="0" applyFont="1" applyBorder="1" applyAlignment="1" applyProtection="1">
      <alignment horizontal="center" vertical="center"/>
      <protection locked="0"/>
    </xf>
    <xf numFmtId="37" fontId="8" fillId="0" borderId="28" xfId="0" applyFont="1" applyBorder="1" applyAlignment="1" applyProtection="1">
      <alignment horizontal="center" vertical="center"/>
      <protection locked="0"/>
    </xf>
    <xf numFmtId="37" fontId="8" fillId="0" borderId="29" xfId="0" applyFont="1" applyBorder="1" applyAlignment="1" applyProtection="1">
      <alignment horizontal="center" vertical="center"/>
      <protection locked="0"/>
    </xf>
    <xf numFmtId="37" fontId="8" fillId="0" borderId="30" xfId="0" applyFont="1" applyBorder="1" applyAlignment="1" applyProtection="1">
      <alignment horizontal="center" vertical="center"/>
      <protection locked="0"/>
    </xf>
    <xf numFmtId="37" fontId="8" fillId="0" borderId="31" xfId="0" applyFont="1" applyBorder="1" applyAlignment="1" applyProtection="1" quotePrefix="1">
      <alignment horizontal="center" vertical="center"/>
      <protection locked="0"/>
    </xf>
    <xf numFmtId="37" fontId="8" fillId="0" borderId="32" xfId="0" applyFont="1" applyBorder="1" applyAlignment="1" applyProtection="1" quotePrefix="1">
      <alignment horizontal="center" vertical="center"/>
      <protection locked="0"/>
    </xf>
    <xf numFmtId="41" fontId="8" fillId="0" borderId="0" xfId="48" applyNumberFormat="1" applyFont="1" applyFill="1" applyBorder="1" applyAlignment="1">
      <alignment horizontal="right" vertical="center"/>
    </xf>
    <xf numFmtId="41" fontId="0" fillId="0" borderId="0" xfId="48" applyNumberFormat="1" applyFont="1" applyAlignment="1">
      <alignment vertical="center"/>
    </xf>
    <xf numFmtId="41" fontId="8" fillId="0" borderId="18" xfId="48" applyNumberFormat="1" applyFont="1" applyFill="1" applyBorder="1" applyAlignment="1">
      <alignment horizontal="right" vertical="center"/>
    </xf>
    <xf numFmtId="41" fontId="0" fillId="0" borderId="0" xfId="48" applyNumberFormat="1" applyFont="1" applyAlignment="1">
      <alignment vertical="center"/>
    </xf>
    <xf numFmtId="41" fontId="8" fillId="0" borderId="10" xfId="48" applyNumberFormat="1" applyFont="1" applyFill="1" applyBorder="1" applyAlignment="1">
      <alignment horizontal="right" vertical="center"/>
    </xf>
    <xf numFmtId="41" fontId="0" fillId="0" borderId="10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6"/>
  <sheetViews>
    <sheetView showGridLines="0"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7.91015625" defaultRowHeight="18"/>
  <cols>
    <col min="1" max="1" width="9.83203125" style="3" customWidth="1"/>
    <col min="2" max="2" width="8.83203125" style="3" customWidth="1"/>
    <col min="3" max="4" width="7.83203125" style="3" customWidth="1"/>
    <col min="5" max="12" width="5.83203125" style="3" customWidth="1"/>
    <col min="13" max="16" width="8.08203125" style="3" bestFit="1" customWidth="1"/>
    <col min="17" max="18" width="6.58203125" style="3" customWidth="1"/>
    <col min="19" max="29" width="5.58203125" style="3" customWidth="1"/>
    <col min="30" max="30" width="12.33203125" style="3" customWidth="1"/>
    <col min="31" max="31" width="5.83203125" style="3" customWidth="1"/>
    <col min="32" max="34" width="6.83203125" style="3" customWidth="1"/>
    <col min="35" max="45" width="5.83203125" style="3" customWidth="1"/>
    <col min="46" max="46" width="8.83203125" style="3" customWidth="1"/>
    <col min="47" max="47" width="7.83203125" style="3" customWidth="1"/>
    <col min="48" max="48" width="8.83203125" style="3" customWidth="1"/>
    <col min="49" max="51" width="7.83203125" style="3" customWidth="1"/>
    <col min="52" max="77" width="5.83203125" style="3" customWidth="1"/>
    <col min="78" max="78" width="8.83203125" style="3" customWidth="1"/>
    <col min="79" max="83" width="7.83203125" style="3" customWidth="1"/>
    <col min="84" max="107" width="5.83203125" style="3" customWidth="1"/>
    <col min="108" max="136" width="7.83203125" style="3" customWidth="1"/>
    <col min="137" max="138" width="6.83203125" style="3" customWidth="1"/>
    <col min="139" max="139" width="12.83203125" style="3" customWidth="1"/>
    <col min="140" max="164" width="7.83203125" style="3" customWidth="1"/>
    <col min="165" max="166" width="6.83203125" style="3" customWidth="1"/>
    <col min="167" max="167" width="12.83203125" style="3" customWidth="1"/>
    <col min="168" max="168" width="14.83203125" style="3" customWidth="1"/>
    <col min="169" max="169" width="6.83203125" style="3" customWidth="1"/>
    <col min="170" max="170" width="5.83203125" style="3" customWidth="1"/>
    <col min="171" max="176" width="7.83203125" style="3" customWidth="1"/>
    <col min="177" max="177" width="6.83203125" style="3" customWidth="1"/>
    <col min="178" max="178" width="7.83203125" style="3" customWidth="1"/>
    <col min="179" max="179" width="5.83203125" style="3" customWidth="1"/>
    <col min="180" max="191" width="7.83203125" style="3" customWidth="1"/>
    <col min="192" max="192" width="10.83203125" style="3" customWidth="1"/>
    <col min="193" max="193" width="1.83203125" style="3" customWidth="1"/>
    <col min="194" max="194" width="4.83203125" style="3" customWidth="1"/>
    <col min="195" max="202" width="10.83203125" style="3" customWidth="1"/>
    <col min="203" max="204" width="3.83203125" style="3" customWidth="1"/>
    <col min="205" max="205" width="6.83203125" style="3" customWidth="1"/>
    <col min="206" max="207" width="3.83203125" style="3" customWidth="1"/>
    <col min="208" max="16384" width="7.83203125" style="3" customWidth="1"/>
  </cols>
  <sheetData>
    <row r="1" spans="1:28" ht="24">
      <c r="A1" s="5" t="s">
        <v>18</v>
      </c>
      <c r="B1" s="1"/>
      <c r="C1" s="2"/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20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6"/>
      <c r="AA2" s="6"/>
      <c r="AB2" s="8"/>
      <c r="AC2" s="9" t="s">
        <v>34</v>
      </c>
    </row>
    <row r="3" spans="1:29" ht="20.25" customHeight="1">
      <c r="A3" s="10"/>
      <c r="B3" s="29" t="s">
        <v>16</v>
      </c>
      <c r="C3" s="39"/>
      <c r="D3" s="30"/>
      <c r="E3" s="29" t="s">
        <v>0</v>
      </c>
      <c r="F3" s="30"/>
      <c r="G3" s="29" t="s">
        <v>1</v>
      </c>
      <c r="H3" s="30"/>
      <c r="I3" s="29" t="s">
        <v>2</v>
      </c>
      <c r="J3" s="30"/>
      <c r="K3" s="29" t="s">
        <v>3</v>
      </c>
      <c r="L3" s="30"/>
      <c r="M3" s="33" t="s">
        <v>4</v>
      </c>
      <c r="N3" s="34"/>
      <c r="O3" s="33" t="s">
        <v>5</v>
      </c>
      <c r="P3" s="34"/>
      <c r="Q3" s="33" t="s">
        <v>6</v>
      </c>
      <c r="R3" s="34"/>
      <c r="S3" s="33" t="s">
        <v>7</v>
      </c>
      <c r="T3" s="34"/>
      <c r="U3" s="29" t="s">
        <v>8</v>
      </c>
      <c r="V3" s="30"/>
      <c r="W3" s="29" t="s">
        <v>9</v>
      </c>
      <c r="X3" s="30"/>
      <c r="Y3" s="25" t="s">
        <v>19</v>
      </c>
      <c r="Z3" s="26"/>
      <c r="AA3" s="41" t="s">
        <v>17</v>
      </c>
      <c r="AB3" s="42"/>
      <c r="AC3" s="11"/>
    </row>
    <row r="4" spans="1:29" ht="20.25" customHeight="1">
      <c r="A4" s="24" t="s">
        <v>32</v>
      </c>
      <c r="B4" s="31"/>
      <c r="C4" s="40"/>
      <c r="D4" s="32"/>
      <c r="E4" s="31"/>
      <c r="F4" s="32"/>
      <c r="G4" s="31"/>
      <c r="H4" s="32"/>
      <c r="I4" s="31"/>
      <c r="J4" s="32"/>
      <c r="K4" s="31"/>
      <c r="L4" s="32"/>
      <c r="M4" s="35"/>
      <c r="N4" s="36"/>
      <c r="O4" s="35"/>
      <c r="P4" s="36"/>
      <c r="Q4" s="35"/>
      <c r="R4" s="36"/>
      <c r="S4" s="35"/>
      <c r="T4" s="36"/>
      <c r="U4" s="31"/>
      <c r="V4" s="32"/>
      <c r="W4" s="31"/>
      <c r="X4" s="32"/>
      <c r="Y4" s="27"/>
      <c r="Z4" s="28"/>
      <c r="AA4" s="43" t="s">
        <v>20</v>
      </c>
      <c r="AB4" s="44"/>
      <c r="AC4" s="12" t="s">
        <v>10</v>
      </c>
    </row>
    <row r="5" spans="1:29" ht="20.25" customHeight="1">
      <c r="A5" s="13"/>
      <c r="B5" s="37" t="s">
        <v>12</v>
      </c>
      <c r="C5" s="37" t="s">
        <v>13</v>
      </c>
      <c r="D5" s="37" t="s">
        <v>14</v>
      </c>
      <c r="E5" s="37" t="s">
        <v>13</v>
      </c>
      <c r="F5" s="37" t="s">
        <v>14</v>
      </c>
      <c r="G5" s="37" t="s">
        <v>13</v>
      </c>
      <c r="H5" s="37" t="s">
        <v>14</v>
      </c>
      <c r="I5" s="37" t="s">
        <v>13</v>
      </c>
      <c r="J5" s="37" t="s">
        <v>14</v>
      </c>
      <c r="K5" s="37" t="s">
        <v>13</v>
      </c>
      <c r="L5" s="37" t="s">
        <v>14</v>
      </c>
      <c r="M5" s="37" t="s">
        <v>13</v>
      </c>
      <c r="N5" s="37" t="s">
        <v>14</v>
      </c>
      <c r="O5" s="37" t="s">
        <v>13</v>
      </c>
      <c r="P5" s="37" t="s">
        <v>14</v>
      </c>
      <c r="Q5" s="37" t="s">
        <v>13</v>
      </c>
      <c r="R5" s="37" t="s">
        <v>14</v>
      </c>
      <c r="S5" s="37" t="s">
        <v>13</v>
      </c>
      <c r="T5" s="37" t="s">
        <v>14</v>
      </c>
      <c r="U5" s="37" t="s">
        <v>13</v>
      </c>
      <c r="V5" s="37" t="s">
        <v>14</v>
      </c>
      <c r="W5" s="37" t="s">
        <v>13</v>
      </c>
      <c r="X5" s="37" t="s">
        <v>14</v>
      </c>
      <c r="Y5" s="37" t="s">
        <v>13</v>
      </c>
      <c r="Z5" s="37" t="s">
        <v>14</v>
      </c>
      <c r="AA5" s="37" t="s">
        <v>13</v>
      </c>
      <c r="AB5" s="37" t="s">
        <v>14</v>
      </c>
      <c r="AC5" s="12" t="s">
        <v>11</v>
      </c>
    </row>
    <row r="6" spans="1:29" ht="20.25" customHeight="1">
      <c r="A6" s="14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15"/>
    </row>
    <row r="7" spans="1:29" ht="20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  <c r="Z7" s="17"/>
      <c r="AA7" s="17"/>
      <c r="AB7" s="17"/>
      <c r="AC7" s="19"/>
    </row>
    <row r="8" spans="1:32" ht="20.25" customHeight="1">
      <c r="A8" s="20" t="s">
        <v>15</v>
      </c>
      <c r="B8" s="45">
        <f>C8+D8</f>
        <v>8771</v>
      </c>
      <c r="C8" s="45">
        <f>E8+G8+I8+K8+M8+O8+Q8+S8+U8+W8+Y8</f>
        <v>4471</v>
      </c>
      <c r="D8" s="45">
        <f>F8+H8+J8+L8+N8+P8+R8+T8+V8+X8+Z8</f>
        <v>4300</v>
      </c>
      <c r="E8" s="45">
        <f>SUM(E10:E23)</f>
        <v>20</v>
      </c>
      <c r="F8" s="45">
        <f aca="true" t="shared" si="0" ref="F8:AB8">SUM(F10:F23)</f>
        <v>13</v>
      </c>
      <c r="G8" s="45">
        <f t="shared" si="0"/>
        <v>19</v>
      </c>
      <c r="H8" s="45">
        <f t="shared" si="0"/>
        <v>19</v>
      </c>
      <c r="I8" s="45">
        <f t="shared" si="0"/>
        <v>59</v>
      </c>
      <c r="J8" s="45">
        <f t="shared" si="0"/>
        <v>38</v>
      </c>
      <c r="K8" s="45">
        <f t="shared" si="0"/>
        <v>325</v>
      </c>
      <c r="L8" s="45">
        <f t="shared" si="0"/>
        <v>380</v>
      </c>
      <c r="M8" s="45">
        <f t="shared" si="0"/>
        <v>1517</v>
      </c>
      <c r="N8" s="45">
        <f t="shared" si="0"/>
        <v>1799</v>
      </c>
      <c r="O8" s="45">
        <f t="shared" si="0"/>
        <v>1967</v>
      </c>
      <c r="P8" s="45">
        <f t="shared" si="0"/>
        <v>1674</v>
      </c>
      <c r="Q8" s="45">
        <f t="shared" si="0"/>
        <v>521</v>
      </c>
      <c r="R8" s="45">
        <f t="shared" si="0"/>
        <v>353</v>
      </c>
      <c r="S8" s="45">
        <f t="shared" si="0"/>
        <v>40</v>
      </c>
      <c r="T8" s="45">
        <f t="shared" si="0"/>
        <v>21</v>
      </c>
      <c r="U8" s="45">
        <f t="shared" si="0"/>
        <v>2</v>
      </c>
      <c r="V8" s="45">
        <f t="shared" si="0"/>
        <v>3</v>
      </c>
      <c r="W8" s="45">
        <f t="shared" si="0"/>
        <v>1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>SUM(AA10:AA23)</f>
        <v>423</v>
      </c>
      <c r="AB8" s="45">
        <f t="shared" si="0"/>
        <v>450</v>
      </c>
      <c r="AC8" s="45">
        <f>SUM(AC10:AC23)</f>
        <v>186</v>
      </c>
      <c r="AE8" s="3" t="str">
        <f>IF(C8=E8+G8+I8+K8+M8+O8+Q8+S8+U8+W8+Y8,"○","×")</f>
        <v>○</v>
      </c>
      <c r="AF8" s="3" t="str">
        <f>IF(D8=F8+H8+J8+L8+N8+P8+R8+T8+V8+X8+Z8,"○","×")</f>
        <v>○</v>
      </c>
    </row>
    <row r="9" spans="1:29" ht="20.25" customHeight="1">
      <c r="A9" s="2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7"/>
    </row>
    <row r="10" spans="1:32" ht="20.25" customHeight="1">
      <c r="A10" s="22" t="s">
        <v>21</v>
      </c>
      <c r="B10" s="45">
        <f>C10+D10</f>
        <v>726</v>
      </c>
      <c r="C10" s="45">
        <f>E10+G10+I10+K10+M10+O10+Q10+S10+U10+W10+Y10</f>
        <v>370</v>
      </c>
      <c r="D10" s="45">
        <f>F10+H10+J10+L10+N10+P10+R10+T10+V10+X10+Z10</f>
        <v>356</v>
      </c>
      <c r="E10" s="45">
        <v>2</v>
      </c>
      <c r="F10" s="45">
        <v>1</v>
      </c>
      <c r="G10" s="45">
        <v>1</v>
      </c>
      <c r="H10" s="45">
        <v>2</v>
      </c>
      <c r="I10" s="45">
        <v>7</v>
      </c>
      <c r="J10" s="45">
        <v>3</v>
      </c>
      <c r="K10" s="45">
        <v>27</v>
      </c>
      <c r="L10" s="45">
        <v>32</v>
      </c>
      <c r="M10" s="45">
        <v>121</v>
      </c>
      <c r="N10" s="45">
        <v>151</v>
      </c>
      <c r="O10" s="45">
        <v>158</v>
      </c>
      <c r="P10" s="46">
        <v>134</v>
      </c>
      <c r="Q10" s="45">
        <v>50</v>
      </c>
      <c r="R10" s="45">
        <v>32</v>
      </c>
      <c r="S10" s="45">
        <v>3</v>
      </c>
      <c r="T10" s="45">
        <v>1</v>
      </c>
      <c r="U10" s="45">
        <v>1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f>E10+G10+I10+K10</f>
        <v>37</v>
      </c>
      <c r="AB10" s="45">
        <f>F10+H10+J10+L10</f>
        <v>38</v>
      </c>
      <c r="AC10" s="47">
        <v>18</v>
      </c>
      <c r="AE10" s="3" t="str">
        <f aca="true" t="shared" si="1" ref="AE10:AF13">IF(C10=E10+G10+I10+K10+M10+O10+Q10+S10+U10+W10+Y10,"○","×")</f>
        <v>○</v>
      </c>
      <c r="AF10" s="3" t="str">
        <f t="shared" si="1"/>
        <v>○</v>
      </c>
    </row>
    <row r="11" spans="1:32" ht="20.25" customHeight="1">
      <c r="A11" s="22" t="s">
        <v>22</v>
      </c>
      <c r="B11" s="45">
        <f aca="true" t="shared" si="2" ref="B11:B23">C11+D11</f>
        <v>686</v>
      </c>
      <c r="C11" s="45">
        <f aca="true" t="shared" si="3" ref="C11:C23">E11+G11+I11+K11+M11+O11+Q11+S11+U11+W11+Y11</f>
        <v>339</v>
      </c>
      <c r="D11" s="45">
        <f aca="true" t="shared" si="4" ref="D11:D23">F11+H11+J11+L11+N11+P11+R11+T11+V11+X11+Z11</f>
        <v>347</v>
      </c>
      <c r="E11" s="45">
        <v>2</v>
      </c>
      <c r="F11" s="45">
        <v>1</v>
      </c>
      <c r="G11" s="45">
        <v>2</v>
      </c>
      <c r="H11" s="45">
        <v>2</v>
      </c>
      <c r="I11" s="45">
        <v>3</v>
      </c>
      <c r="J11" s="45">
        <v>3</v>
      </c>
      <c r="K11" s="45">
        <v>22</v>
      </c>
      <c r="L11" s="45">
        <v>23</v>
      </c>
      <c r="M11" s="45">
        <v>118</v>
      </c>
      <c r="N11" s="45">
        <v>153</v>
      </c>
      <c r="O11" s="45">
        <v>151</v>
      </c>
      <c r="P11" s="46">
        <v>134</v>
      </c>
      <c r="Q11" s="45">
        <v>35</v>
      </c>
      <c r="R11" s="45">
        <v>28</v>
      </c>
      <c r="S11" s="45">
        <v>6</v>
      </c>
      <c r="T11" s="45">
        <v>2</v>
      </c>
      <c r="U11" s="45">
        <v>0</v>
      </c>
      <c r="V11" s="45">
        <v>1</v>
      </c>
      <c r="W11" s="45">
        <v>0</v>
      </c>
      <c r="X11" s="45">
        <v>0</v>
      </c>
      <c r="Y11" s="45">
        <v>0</v>
      </c>
      <c r="Z11" s="45">
        <v>0</v>
      </c>
      <c r="AA11" s="45">
        <f aca="true" t="shared" si="5" ref="AA11:AA23">E11+G11+I11+K11</f>
        <v>29</v>
      </c>
      <c r="AB11" s="45">
        <f aca="true" t="shared" si="6" ref="AB11:AB23">F11+H11+J11+L11</f>
        <v>29</v>
      </c>
      <c r="AC11" s="47">
        <v>22</v>
      </c>
      <c r="AE11" s="3" t="str">
        <f t="shared" si="1"/>
        <v>○</v>
      </c>
      <c r="AF11" s="3" t="str">
        <f t="shared" si="1"/>
        <v>○</v>
      </c>
    </row>
    <row r="12" spans="1:32" ht="20.25" customHeight="1">
      <c r="A12" s="22" t="s">
        <v>23</v>
      </c>
      <c r="B12" s="45">
        <f t="shared" si="2"/>
        <v>694</v>
      </c>
      <c r="C12" s="45">
        <f t="shared" si="3"/>
        <v>362</v>
      </c>
      <c r="D12" s="45">
        <f t="shared" si="4"/>
        <v>332</v>
      </c>
      <c r="E12" s="45">
        <v>1</v>
      </c>
      <c r="F12" s="45">
        <v>1</v>
      </c>
      <c r="G12" s="45">
        <v>0</v>
      </c>
      <c r="H12" s="45">
        <v>0</v>
      </c>
      <c r="I12" s="45">
        <v>1</v>
      </c>
      <c r="J12" s="45">
        <v>1</v>
      </c>
      <c r="K12" s="45">
        <v>33</v>
      </c>
      <c r="L12" s="45">
        <v>32</v>
      </c>
      <c r="M12" s="45">
        <v>133</v>
      </c>
      <c r="N12" s="45">
        <v>127</v>
      </c>
      <c r="O12" s="45">
        <v>150</v>
      </c>
      <c r="P12" s="46">
        <v>132</v>
      </c>
      <c r="Q12" s="45">
        <v>43</v>
      </c>
      <c r="R12" s="45">
        <v>37</v>
      </c>
      <c r="S12" s="45">
        <v>1</v>
      </c>
      <c r="T12" s="45">
        <v>1</v>
      </c>
      <c r="U12" s="45">
        <v>0</v>
      </c>
      <c r="V12" s="45">
        <v>1</v>
      </c>
      <c r="W12" s="45">
        <v>0</v>
      </c>
      <c r="X12" s="45">
        <v>0</v>
      </c>
      <c r="Y12" s="45">
        <v>0</v>
      </c>
      <c r="Z12" s="45">
        <v>0</v>
      </c>
      <c r="AA12" s="45">
        <f t="shared" si="5"/>
        <v>35</v>
      </c>
      <c r="AB12" s="45">
        <f t="shared" si="6"/>
        <v>34</v>
      </c>
      <c r="AC12" s="47">
        <v>16</v>
      </c>
      <c r="AE12" s="3" t="str">
        <f t="shared" si="1"/>
        <v>○</v>
      </c>
      <c r="AF12" s="3" t="str">
        <f t="shared" si="1"/>
        <v>○</v>
      </c>
    </row>
    <row r="13" spans="1:32" ht="20.25" customHeight="1">
      <c r="A13" s="22" t="s">
        <v>24</v>
      </c>
      <c r="B13" s="45">
        <f t="shared" si="2"/>
        <v>692</v>
      </c>
      <c r="C13" s="45">
        <f t="shared" si="3"/>
        <v>339</v>
      </c>
      <c r="D13" s="45">
        <f t="shared" si="4"/>
        <v>353</v>
      </c>
      <c r="E13" s="45">
        <v>3</v>
      </c>
      <c r="F13" s="45">
        <v>2</v>
      </c>
      <c r="G13" s="45">
        <v>1</v>
      </c>
      <c r="H13" s="45">
        <v>2</v>
      </c>
      <c r="I13" s="45">
        <v>3</v>
      </c>
      <c r="J13" s="45">
        <v>7</v>
      </c>
      <c r="K13" s="45">
        <v>22</v>
      </c>
      <c r="L13" s="45">
        <v>29</v>
      </c>
      <c r="M13" s="45">
        <v>119</v>
      </c>
      <c r="N13" s="45">
        <v>142</v>
      </c>
      <c r="O13" s="45">
        <v>162</v>
      </c>
      <c r="P13" s="46">
        <v>143</v>
      </c>
      <c r="Q13" s="45">
        <v>28</v>
      </c>
      <c r="R13" s="45">
        <v>26</v>
      </c>
      <c r="S13" s="45">
        <v>1</v>
      </c>
      <c r="T13" s="45">
        <v>2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f t="shared" si="5"/>
        <v>29</v>
      </c>
      <c r="AB13" s="45">
        <f t="shared" si="6"/>
        <v>40</v>
      </c>
      <c r="AC13" s="47">
        <v>16</v>
      </c>
      <c r="AE13" s="3" t="str">
        <f t="shared" si="1"/>
        <v>○</v>
      </c>
      <c r="AF13" s="3" t="str">
        <f t="shared" si="1"/>
        <v>○</v>
      </c>
    </row>
    <row r="14" spans="1:29" ht="20.25" customHeight="1">
      <c r="A14" s="21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8"/>
    </row>
    <row r="15" spans="1:32" ht="20.25" customHeight="1">
      <c r="A15" s="22" t="s">
        <v>25</v>
      </c>
      <c r="B15" s="45">
        <f t="shared" si="2"/>
        <v>709</v>
      </c>
      <c r="C15" s="45">
        <f t="shared" si="3"/>
        <v>368</v>
      </c>
      <c r="D15" s="45">
        <f t="shared" si="4"/>
        <v>341</v>
      </c>
      <c r="E15" s="45">
        <v>1</v>
      </c>
      <c r="F15" s="45">
        <v>0</v>
      </c>
      <c r="G15" s="45">
        <v>1</v>
      </c>
      <c r="H15" s="45">
        <v>1</v>
      </c>
      <c r="I15" s="45">
        <v>5</v>
      </c>
      <c r="J15" s="45">
        <v>2</v>
      </c>
      <c r="K15" s="45">
        <v>21</v>
      </c>
      <c r="L15" s="45">
        <v>26</v>
      </c>
      <c r="M15" s="45">
        <v>131</v>
      </c>
      <c r="N15" s="45">
        <v>135</v>
      </c>
      <c r="O15" s="45">
        <v>165</v>
      </c>
      <c r="P15" s="46">
        <v>140</v>
      </c>
      <c r="Q15" s="45">
        <v>42</v>
      </c>
      <c r="R15" s="45">
        <v>35</v>
      </c>
      <c r="S15" s="45">
        <v>2</v>
      </c>
      <c r="T15" s="45">
        <v>2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f t="shared" si="5"/>
        <v>28</v>
      </c>
      <c r="AB15" s="45">
        <f t="shared" si="6"/>
        <v>29</v>
      </c>
      <c r="AC15" s="47">
        <v>10</v>
      </c>
      <c r="AE15" s="3" t="str">
        <f aca="true" t="shared" si="7" ref="AE15:AF18">IF(C15=E15+G15+I15+K15+M15+O15+Q15+S15+U15+W15+Y15,"○","×")</f>
        <v>○</v>
      </c>
      <c r="AF15" s="3" t="str">
        <f t="shared" si="7"/>
        <v>○</v>
      </c>
    </row>
    <row r="16" spans="1:32" ht="20.25" customHeight="1">
      <c r="A16" s="22" t="s">
        <v>26</v>
      </c>
      <c r="B16" s="45">
        <f t="shared" si="2"/>
        <v>729</v>
      </c>
      <c r="C16" s="45">
        <f t="shared" si="3"/>
        <v>389</v>
      </c>
      <c r="D16" s="45">
        <f t="shared" si="4"/>
        <v>340</v>
      </c>
      <c r="E16" s="45">
        <v>4</v>
      </c>
      <c r="F16" s="45">
        <v>1</v>
      </c>
      <c r="G16" s="45">
        <v>2</v>
      </c>
      <c r="H16" s="45">
        <v>3</v>
      </c>
      <c r="I16" s="45">
        <v>6</v>
      </c>
      <c r="J16" s="45">
        <v>2</v>
      </c>
      <c r="K16" s="45">
        <v>29</v>
      </c>
      <c r="L16" s="45">
        <v>31</v>
      </c>
      <c r="M16" s="45">
        <v>127</v>
      </c>
      <c r="N16" s="45">
        <v>142</v>
      </c>
      <c r="O16" s="45">
        <v>183</v>
      </c>
      <c r="P16" s="46">
        <v>131</v>
      </c>
      <c r="Q16" s="45">
        <v>36</v>
      </c>
      <c r="R16" s="45">
        <v>29</v>
      </c>
      <c r="S16" s="45">
        <v>2</v>
      </c>
      <c r="T16" s="45">
        <v>1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f t="shared" si="5"/>
        <v>41</v>
      </c>
      <c r="AB16" s="45">
        <f t="shared" si="6"/>
        <v>37</v>
      </c>
      <c r="AC16" s="47">
        <v>18</v>
      </c>
      <c r="AE16" s="3" t="str">
        <f t="shared" si="7"/>
        <v>○</v>
      </c>
      <c r="AF16" s="3" t="str">
        <f t="shared" si="7"/>
        <v>○</v>
      </c>
    </row>
    <row r="17" spans="1:32" ht="20.25" customHeight="1">
      <c r="A17" s="22" t="s">
        <v>27</v>
      </c>
      <c r="B17" s="45">
        <f t="shared" si="2"/>
        <v>760</v>
      </c>
      <c r="C17" s="45">
        <f t="shared" si="3"/>
        <v>397</v>
      </c>
      <c r="D17" s="45">
        <f t="shared" si="4"/>
        <v>363</v>
      </c>
      <c r="E17" s="45">
        <v>1</v>
      </c>
      <c r="F17" s="45">
        <v>0</v>
      </c>
      <c r="G17" s="45">
        <v>2</v>
      </c>
      <c r="H17" s="45">
        <v>2</v>
      </c>
      <c r="I17" s="45">
        <v>4</v>
      </c>
      <c r="J17" s="45">
        <v>3</v>
      </c>
      <c r="K17" s="45">
        <v>29</v>
      </c>
      <c r="L17" s="45">
        <v>27</v>
      </c>
      <c r="M17" s="45">
        <v>141</v>
      </c>
      <c r="N17" s="45">
        <v>149</v>
      </c>
      <c r="O17" s="45">
        <v>166</v>
      </c>
      <c r="P17" s="46">
        <v>152</v>
      </c>
      <c r="Q17" s="45">
        <v>50</v>
      </c>
      <c r="R17" s="45">
        <v>27</v>
      </c>
      <c r="S17" s="45">
        <v>4</v>
      </c>
      <c r="T17" s="45">
        <v>2</v>
      </c>
      <c r="U17" s="45">
        <v>0</v>
      </c>
      <c r="V17" s="45">
        <v>1</v>
      </c>
      <c r="W17" s="45">
        <v>0</v>
      </c>
      <c r="X17" s="45">
        <v>0</v>
      </c>
      <c r="Y17" s="45">
        <v>0</v>
      </c>
      <c r="Z17" s="45">
        <v>0</v>
      </c>
      <c r="AA17" s="45">
        <f t="shared" si="5"/>
        <v>36</v>
      </c>
      <c r="AB17" s="45">
        <f t="shared" si="6"/>
        <v>32</v>
      </c>
      <c r="AC17" s="47">
        <v>4</v>
      </c>
      <c r="AE17" s="3" t="str">
        <f t="shared" si="7"/>
        <v>○</v>
      </c>
      <c r="AF17" s="3" t="str">
        <f t="shared" si="7"/>
        <v>○</v>
      </c>
    </row>
    <row r="18" spans="1:32" ht="20.25" customHeight="1">
      <c r="A18" s="22" t="s">
        <v>28</v>
      </c>
      <c r="B18" s="45">
        <f t="shared" si="2"/>
        <v>783</v>
      </c>
      <c r="C18" s="45">
        <f t="shared" si="3"/>
        <v>384</v>
      </c>
      <c r="D18" s="45">
        <f t="shared" si="4"/>
        <v>399</v>
      </c>
      <c r="E18" s="45">
        <v>1</v>
      </c>
      <c r="F18" s="45">
        <v>1</v>
      </c>
      <c r="G18" s="45">
        <v>2</v>
      </c>
      <c r="H18" s="45">
        <v>2</v>
      </c>
      <c r="I18" s="45">
        <v>5</v>
      </c>
      <c r="J18" s="45">
        <v>1</v>
      </c>
      <c r="K18" s="45">
        <v>23</v>
      </c>
      <c r="L18" s="45">
        <v>38</v>
      </c>
      <c r="M18" s="45">
        <v>131</v>
      </c>
      <c r="N18" s="45">
        <v>169</v>
      </c>
      <c r="O18" s="45">
        <v>168</v>
      </c>
      <c r="P18" s="46">
        <v>161</v>
      </c>
      <c r="Q18" s="45">
        <v>47</v>
      </c>
      <c r="R18" s="45">
        <v>25</v>
      </c>
      <c r="S18" s="45">
        <v>6</v>
      </c>
      <c r="T18" s="45">
        <v>2</v>
      </c>
      <c r="U18" s="45">
        <v>0</v>
      </c>
      <c r="V18" s="45">
        <v>0</v>
      </c>
      <c r="W18" s="45">
        <v>1</v>
      </c>
      <c r="X18" s="45">
        <v>0</v>
      </c>
      <c r="Y18" s="45">
        <v>0</v>
      </c>
      <c r="Z18" s="45">
        <v>0</v>
      </c>
      <c r="AA18" s="45">
        <f t="shared" si="5"/>
        <v>31</v>
      </c>
      <c r="AB18" s="45">
        <f t="shared" si="6"/>
        <v>42</v>
      </c>
      <c r="AC18" s="47">
        <v>8</v>
      </c>
      <c r="AE18" s="3" t="str">
        <f t="shared" si="7"/>
        <v>○</v>
      </c>
      <c r="AF18" s="3" t="str">
        <f t="shared" si="7"/>
        <v>○</v>
      </c>
    </row>
    <row r="19" spans="1:29" ht="20.25" customHeight="1">
      <c r="A19" s="21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8"/>
    </row>
    <row r="20" spans="1:32" ht="20.25" customHeight="1">
      <c r="A20" s="22" t="s">
        <v>29</v>
      </c>
      <c r="B20" s="45">
        <f t="shared" si="2"/>
        <v>797</v>
      </c>
      <c r="C20" s="45">
        <f t="shared" si="3"/>
        <v>412</v>
      </c>
      <c r="D20" s="45">
        <f t="shared" si="4"/>
        <v>385</v>
      </c>
      <c r="E20" s="45">
        <v>5</v>
      </c>
      <c r="F20" s="45">
        <v>1</v>
      </c>
      <c r="G20" s="45">
        <v>1</v>
      </c>
      <c r="H20" s="45">
        <v>1</v>
      </c>
      <c r="I20" s="45">
        <v>8</v>
      </c>
      <c r="J20" s="45">
        <v>4</v>
      </c>
      <c r="K20" s="45">
        <v>29</v>
      </c>
      <c r="L20" s="45">
        <v>33</v>
      </c>
      <c r="M20" s="45">
        <v>145</v>
      </c>
      <c r="N20" s="45">
        <v>163</v>
      </c>
      <c r="O20" s="45">
        <v>161</v>
      </c>
      <c r="P20" s="46">
        <v>148</v>
      </c>
      <c r="Q20" s="45">
        <v>61</v>
      </c>
      <c r="R20" s="45">
        <v>33</v>
      </c>
      <c r="S20" s="45">
        <v>2</v>
      </c>
      <c r="T20" s="45">
        <v>2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f t="shared" si="5"/>
        <v>43</v>
      </c>
      <c r="AB20" s="45">
        <f t="shared" si="6"/>
        <v>39</v>
      </c>
      <c r="AC20" s="47">
        <v>15</v>
      </c>
      <c r="AE20" s="3" t="str">
        <f aca="true" t="shared" si="8" ref="AE20:AF23">IF(C20=E20+G20+I20+K20+M20+O20+Q20+S20+U20+W20+Y20,"○","×")</f>
        <v>○</v>
      </c>
      <c r="AF20" s="3" t="str">
        <f t="shared" si="8"/>
        <v>○</v>
      </c>
    </row>
    <row r="21" spans="1:32" ht="20.25" customHeight="1">
      <c r="A21" s="22" t="s">
        <v>30</v>
      </c>
      <c r="B21" s="45">
        <f t="shared" si="2"/>
        <v>732</v>
      </c>
      <c r="C21" s="45">
        <f t="shared" si="3"/>
        <v>383</v>
      </c>
      <c r="D21" s="45">
        <f t="shared" si="4"/>
        <v>349</v>
      </c>
      <c r="E21" s="45">
        <v>0</v>
      </c>
      <c r="F21" s="45">
        <v>0</v>
      </c>
      <c r="G21" s="45">
        <v>2</v>
      </c>
      <c r="H21" s="45">
        <v>1</v>
      </c>
      <c r="I21" s="45">
        <v>7</v>
      </c>
      <c r="J21" s="45">
        <v>2</v>
      </c>
      <c r="K21" s="45">
        <v>26</v>
      </c>
      <c r="L21" s="45">
        <v>39</v>
      </c>
      <c r="M21" s="45">
        <v>115</v>
      </c>
      <c r="N21" s="45">
        <v>150</v>
      </c>
      <c r="O21" s="45">
        <v>184</v>
      </c>
      <c r="P21" s="46">
        <v>126</v>
      </c>
      <c r="Q21" s="45">
        <v>46</v>
      </c>
      <c r="R21" s="45">
        <v>28</v>
      </c>
      <c r="S21" s="45">
        <v>3</v>
      </c>
      <c r="T21" s="45">
        <v>3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f t="shared" si="5"/>
        <v>35</v>
      </c>
      <c r="AB21" s="45">
        <f t="shared" si="6"/>
        <v>42</v>
      </c>
      <c r="AC21" s="47">
        <v>18</v>
      </c>
      <c r="AE21" s="3" t="str">
        <f t="shared" si="8"/>
        <v>○</v>
      </c>
      <c r="AF21" s="3" t="str">
        <f t="shared" si="8"/>
        <v>○</v>
      </c>
    </row>
    <row r="22" spans="1:32" ht="20.25" customHeight="1">
      <c r="A22" s="22" t="s">
        <v>31</v>
      </c>
      <c r="B22" s="45">
        <f t="shared" si="2"/>
        <v>691</v>
      </c>
      <c r="C22" s="45">
        <f t="shared" si="3"/>
        <v>338</v>
      </c>
      <c r="D22" s="45">
        <f t="shared" si="4"/>
        <v>353</v>
      </c>
      <c r="E22" s="45">
        <v>0</v>
      </c>
      <c r="F22" s="45">
        <v>3</v>
      </c>
      <c r="G22" s="45">
        <v>2</v>
      </c>
      <c r="H22" s="45">
        <v>1</v>
      </c>
      <c r="I22" s="45">
        <v>5</v>
      </c>
      <c r="J22" s="45">
        <v>8</v>
      </c>
      <c r="K22" s="45">
        <v>32</v>
      </c>
      <c r="L22" s="45">
        <v>27</v>
      </c>
      <c r="M22" s="45">
        <v>120</v>
      </c>
      <c r="N22" s="45">
        <v>150</v>
      </c>
      <c r="O22" s="45">
        <v>133</v>
      </c>
      <c r="P22" s="46">
        <v>139</v>
      </c>
      <c r="Q22" s="45">
        <v>43</v>
      </c>
      <c r="R22" s="45">
        <v>24</v>
      </c>
      <c r="S22" s="45">
        <v>3</v>
      </c>
      <c r="T22" s="45">
        <v>1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f t="shared" si="5"/>
        <v>39</v>
      </c>
      <c r="AB22" s="45">
        <f t="shared" si="6"/>
        <v>39</v>
      </c>
      <c r="AC22" s="47">
        <v>23</v>
      </c>
      <c r="AE22" s="3" t="str">
        <f t="shared" si="8"/>
        <v>○</v>
      </c>
      <c r="AF22" s="3" t="str">
        <f t="shared" si="8"/>
        <v>○</v>
      </c>
    </row>
    <row r="23" spans="1:32" ht="20.25" customHeight="1" thickBot="1">
      <c r="A23" s="23" t="s">
        <v>33</v>
      </c>
      <c r="B23" s="49">
        <f t="shared" si="2"/>
        <v>772</v>
      </c>
      <c r="C23" s="45">
        <f t="shared" si="3"/>
        <v>390</v>
      </c>
      <c r="D23" s="45">
        <f t="shared" si="4"/>
        <v>382</v>
      </c>
      <c r="E23" s="49">
        <v>0</v>
      </c>
      <c r="F23" s="49">
        <v>2</v>
      </c>
      <c r="G23" s="49">
        <v>3</v>
      </c>
      <c r="H23" s="49">
        <v>2</v>
      </c>
      <c r="I23" s="49">
        <v>5</v>
      </c>
      <c r="J23" s="49">
        <v>2</v>
      </c>
      <c r="K23" s="49">
        <v>32</v>
      </c>
      <c r="L23" s="49">
        <v>43</v>
      </c>
      <c r="M23" s="49">
        <v>116</v>
      </c>
      <c r="N23" s="49">
        <v>168</v>
      </c>
      <c r="O23" s="49">
        <v>186</v>
      </c>
      <c r="P23" s="50">
        <v>134</v>
      </c>
      <c r="Q23" s="49">
        <v>40</v>
      </c>
      <c r="R23" s="49">
        <v>29</v>
      </c>
      <c r="S23" s="49">
        <v>7</v>
      </c>
      <c r="T23" s="49">
        <v>2</v>
      </c>
      <c r="U23" s="49">
        <v>1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f t="shared" si="5"/>
        <v>40</v>
      </c>
      <c r="AB23" s="49">
        <f t="shared" si="6"/>
        <v>49</v>
      </c>
      <c r="AC23" s="47">
        <v>18</v>
      </c>
      <c r="AE23" s="3" t="str">
        <f t="shared" si="8"/>
        <v>○</v>
      </c>
      <c r="AF23" s="3" t="str">
        <f t="shared" si="8"/>
        <v>○</v>
      </c>
    </row>
    <row r="24" spans="1:2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9" ht="15.75">
      <c r="A26" s="2"/>
      <c r="B26" s="2" t="str">
        <f>IF(B8=SUM(B10:B23),"○","×")</f>
        <v>○</v>
      </c>
      <c r="C26" s="2" t="str">
        <f aca="true" t="shared" si="9" ref="C26:AB26">IF(C8=SUM(C10:C23),"○","×")</f>
        <v>○</v>
      </c>
      <c r="D26" s="2" t="str">
        <f t="shared" si="9"/>
        <v>○</v>
      </c>
      <c r="E26" s="2" t="str">
        <f t="shared" si="9"/>
        <v>○</v>
      </c>
      <c r="F26" s="2" t="str">
        <f t="shared" si="9"/>
        <v>○</v>
      </c>
      <c r="G26" s="2" t="str">
        <f t="shared" si="9"/>
        <v>○</v>
      </c>
      <c r="H26" s="2" t="str">
        <f t="shared" si="9"/>
        <v>○</v>
      </c>
      <c r="I26" s="2" t="str">
        <f t="shared" si="9"/>
        <v>○</v>
      </c>
      <c r="J26" s="2" t="str">
        <f t="shared" si="9"/>
        <v>○</v>
      </c>
      <c r="K26" s="2" t="str">
        <f t="shared" si="9"/>
        <v>○</v>
      </c>
      <c r="L26" s="2" t="str">
        <f t="shared" si="9"/>
        <v>○</v>
      </c>
      <c r="M26" s="2" t="str">
        <f t="shared" si="9"/>
        <v>○</v>
      </c>
      <c r="N26" s="2" t="str">
        <f t="shared" si="9"/>
        <v>○</v>
      </c>
      <c r="O26" s="2" t="str">
        <f t="shared" si="9"/>
        <v>○</v>
      </c>
      <c r="P26" s="2" t="str">
        <f t="shared" si="9"/>
        <v>○</v>
      </c>
      <c r="Q26" s="2" t="str">
        <f t="shared" si="9"/>
        <v>○</v>
      </c>
      <c r="R26" s="2" t="str">
        <f t="shared" si="9"/>
        <v>○</v>
      </c>
      <c r="S26" s="2" t="str">
        <f t="shared" si="9"/>
        <v>○</v>
      </c>
      <c r="T26" s="2" t="str">
        <f t="shared" si="9"/>
        <v>○</v>
      </c>
      <c r="U26" s="2" t="str">
        <f t="shared" si="9"/>
        <v>○</v>
      </c>
      <c r="V26" s="2" t="str">
        <f t="shared" si="9"/>
        <v>○</v>
      </c>
      <c r="W26" s="2" t="str">
        <f t="shared" si="9"/>
        <v>○</v>
      </c>
      <c r="X26" s="2" t="str">
        <f t="shared" si="9"/>
        <v>○</v>
      </c>
      <c r="Y26" s="2" t="str">
        <f t="shared" si="9"/>
        <v>○</v>
      </c>
      <c r="Z26" s="2" t="str">
        <f t="shared" si="9"/>
        <v>○</v>
      </c>
      <c r="AA26" s="2" t="str">
        <f>IF(AA8=SUM(AA10:AA23),"○","×")</f>
        <v>○</v>
      </c>
      <c r="AB26" s="2" t="str">
        <f t="shared" si="9"/>
        <v>○</v>
      </c>
      <c r="AC26" s="2" t="str">
        <f>IF(AC8=SUM(AC10:AC23),"○","×")</f>
        <v>○</v>
      </c>
    </row>
    <row r="27" spans="1:2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</sheetData>
  <sheetProtection/>
  <mergeCells count="41">
    <mergeCell ref="C5:C6"/>
    <mergeCell ref="D5:D6"/>
    <mergeCell ref="E5:E6"/>
    <mergeCell ref="F5:F6"/>
    <mergeCell ref="W5:W6"/>
    <mergeCell ref="V5:V6"/>
    <mergeCell ref="O5:O6"/>
    <mergeCell ref="P5:P6"/>
    <mergeCell ref="AB5:AB6"/>
    <mergeCell ref="I5:I6"/>
    <mergeCell ref="Z5:Z6"/>
    <mergeCell ref="T5:T6"/>
    <mergeCell ref="M5:M6"/>
    <mergeCell ref="AA5:AA6"/>
    <mergeCell ref="AA3:AB3"/>
    <mergeCell ref="Y5:Y6"/>
    <mergeCell ref="W3:X4"/>
    <mergeCell ref="AA4:AB4"/>
    <mergeCell ref="R5:R6"/>
    <mergeCell ref="S3:T4"/>
    <mergeCell ref="S5:S6"/>
    <mergeCell ref="X5:X6"/>
    <mergeCell ref="U5:U6"/>
    <mergeCell ref="U3:V4"/>
    <mergeCell ref="B3:D4"/>
    <mergeCell ref="E3:F4"/>
    <mergeCell ref="G3:H4"/>
    <mergeCell ref="I3:J4"/>
    <mergeCell ref="L5:L6"/>
    <mergeCell ref="J5:J6"/>
    <mergeCell ref="H5:H6"/>
    <mergeCell ref="K5:K6"/>
    <mergeCell ref="G5:G6"/>
    <mergeCell ref="B5:B6"/>
    <mergeCell ref="Y3:Z4"/>
    <mergeCell ref="K3:L4"/>
    <mergeCell ref="M3:N4"/>
    <mergeCell ref="O3:P4"/>
    <mergeCell ref="Q3:R4"/>
    <mergeCell ref="N5:N6"/>
    <mergeCell ref="Q5:Q6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2013-03-19T04:00:28Z</cp:lastPrinted>
  <dcterms:created xsi:type="dcterms:W3CDTF">1996-12-11T19:01:50Z</dcterms:created>
  <dcterms:modified xsi:type="dcterms:W3CDTF">2021-08-22T23:57:00Z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