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70" yWindow="65431" windowWidth="11535" windowHeight="9075" tabRatio="599" activeTab="0"/>
  </bookViews>
  <sheets>
    <sheet name="人12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'人12'!$A$1:$AQ$35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<sst xmlns="http://schemas.openxmlformats.org/spreadsheetml/2006/main" count="112" uniqueCount="52">
  <si>
    <t>出</t>
  </si>
  <si>
    <t>生</t>
  </si>
  <si>
    <t>数</t>
  </si>
  <si>
    <t>総数</t>
  </si>
  <si>
    <t>男</t>
  </si>
  <si>
    <t>女</t>
  </si>
  <si>
    <t>出 生 時 の</t>
  </si>
  <si>
    <t>40㎝未満</t>
  </si>
  <si>
    <t>40㎝</t>
  </si>
  <si>
    <t>41㎝</t>
  </si>
  <si>
    <t>42㎝</t>
  </si>
  <si>
    <t>43㎝</t>
  </si>
  <si>
    <t>44㎝</t>
  </si>
  <si>
    <t>45㎝</t>
  </si>
  <si>
    <t>46㎝</t>
  </si>
  <si>
    <t>47㎝</t>
  </si>
  <si>
    <t>48㎝</t>
  </si>
  <si>
    <t>49㎝</t>
  </si>
  <si>
    <t>50㎝</t>
  </si>
  <si>
    <t>51㎝</t>
  </si>
  <si>
    <t>52㎝</t>
  </si>
  <si>
    <t>53㎝</t>
  </si>
  <si>
    <t>54㎝</t>
  </si>
  <si>
    <t>55㎝以上</t>
  </si>
  <si>
    <t>不詳</t>
  </si>
  <si>
    <t>平均身長㎝</t>
  </si>
  <si>
    <t>市　  計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</si>
  <si>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</si>
  <si>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</si>
  <si>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</si>
  <si>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</si>
  <si>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</si>
  <si>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</si>
  <si>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</si>
  <si>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</si>
  <si>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</si>
  <si>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</si>
  <si>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</si>
  <si>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</si>
  <si>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</si>
  <si>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</si>
  <si>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</si>
  <si>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</si>
  <si>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</si>
  <si>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田布施町</t>
  </si>
  <si>
    <t>平 生 町</t>
  </si>
  <si>
    <t>阿 武 町</t>
  </si>
  <si>
    <t>第１２表　出生数,身長・平均身長・性・市町別</t>
  </si>
  <si>
    <t xml:space="preserve"> 市　　町</t>
  </si>
  <si>
    <t>市　　町</t>
  </si>
  <si>
    <t xml:space="preserve"> 町 村 計</t>
  </si>
  <si>
    <t xml:space="preserve">  令和元年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</si>
</sst>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37" fontId="0" fillId="0" borderId="0" xfId="0" applyAlignment="1">
      <alignment/>
    </xf>
    <xf numFmtId="37" fontId="0" fillId="0" borderId="0" xfId="0" applyFont="1" applyFill="1" applyAlignment="1">
      <alignment vertical="center"/>
    </xf>
    <xf numFmtId="37" fontId="0" fillId="0" borderId="0" xfId="0" applyFont="1" applyFill="1" applyAlignment="1" applyProtection="1">
      <alignment vertical="center"/>
      <protection locked="0"/>
    </xf>
    <xf numFmtId="37" fontId="0" fillId="0" borderId="0" xfId="0" applyFont="1" applyFill="1" applyBorder="1" applyAlignment="1">
      <alignment vertical="center"/>
    </xf>
    <xf numFmtId="37" fontId="7" fillId="0" borderId="0" xfId="0" applyFont="1" applyFill="1" applyAlignment="1" applyProtection="1" quotePrefix="1">
      <alignment horizontal="left" vertical="center"/>
      <protection locked="0"/>
    </xf>
    <xf numFmtId="37" fontId="8" fillId="0" borderId="10" xfId="0" applyFont="1" applyFill="1" applyBorder="1" applyAlignment="1" applyProtection="1">
      <alignment horizontal="left"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0" xfId="0" applyFont="1" applyFill="1" applyBorder="1" applyAlignment="1" applyProtection="1" quotePrefix="1">
      <alignment horizontal="right" vertical="center"/>
      <protection locked="0"/>
    </xf>
    <xf numFmtId="0" fontId="8" fillId="0" borderId="10" xfId="60" applyFont="1" applyFill="1" applyBorder="1" applyAlignment="1" applyProtection="1" quotePrefix="1">
      <alignment horizontal="right" vertical="center"/>
      <protection/>
    </xf>
    <xf numFmtId="37" fontId="8" fillId="0" borderId="11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 applyProtection="1">
      <alignment vertical="center"/>
      <protection locked="0"/>
    </xf>
    <xf numFmtId="37" fontId="8" fillId="0" borderId="12" xfId="0" applyFont="1" applyFill="1" applyBorder="1" applyAlignment="1" applyProtection="1">
      <alignment horizontal="center" vertical="center"/>
      <protection locked="0"/>
    </xf>
    <xf numFmtId="37" fontId="8" fillId="0" borderId="12" xfId="0" applyFont="1" applyFill="1" applyBorder="1" applyAlignment="1" applyProtection="1">
      <alignment horizontal="left" vertical="center"/>
      <protection locked="0"/>
    </xf>
    <xf numFmtId="37" fontId="8" fillId="0" borderId="13" xfId="0" applyFont="1" applyFill="1" applyBorder="1" applyAlignment="1" applyProtection="1">
      <alignment horizontal="center" vertical="center"/>
      <protection locked="0"/>
    </xf>
    <xf numFmtId="37" fontId="8" fillId="0" borderId="14" xfId="0" applyFont="1" applyFill="1" applyBorder="1" applyAlignment="1" applyProtection="1">
      <alignment horizontal="center" vertical="center"/>
      <protection locked="0"/>
    </xf>
    <xf numFmtId="37" fontId="8" fillId="0" borderId="13" xfId="0" applyFont="1" applyFill="1" applyBorder="1" applyAlignment="1" applyProtection="1">
      <alignment horizontal="centerContinuous" vertical="center"/>
      <protection locked="0"/>
    </xf>
    <xf numFmtId="37" fontId="8" fillId="0" borderId="14" xfId="0" applyFont="1" applyFill="1" applyBorder="1" applyAlignment="1" applyProtection="1">
      <alignment horizontal="centerContinuous" vertical="center"/>
      <protection locked="0"/>
    </xf>
    <xf numFmtId="37" fontId="8" fillId="0" borderId="15" xfId="0" applyFont="1" applyFill="1" applyBorder="1" applyAlignment="1" applyProtection="1">
      <alignment horizontal="centerContinuous" vertical="center"/>
      <protection locked="0"/>
    </xf>
    <xf numFmtId="37" fontId="8" fillId="0" borderId="12" xfId="0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right" vertical="center"/>
    </xf>
    <xf numFmtId="37" fontId="8" fillId="0" borderId="22" xfId="0" applyFont="1" applyFill="1" applyBorder="1" applyAlignment="1" applyProtection="1">
      <alignment horizontal="left" vertical="center"/>
      <protection locked="0"/>
    </xf>
    <xf numFmtId="37" fontId="8" fillId="0" borderId="23" xfId="0" applyFont="1" applyFill="1" applyBorder="1" applyAlignment="1" applyProtection="1">
      <alignment vertical="center"/>
      <protection locked="0"/>
    </xf>
    <xf numFmtId="37" fontId="8" fillId="0" borderId="24" xfId="0" applyFont="1" applyFill="1" applyBorder="1" applyAlignment="1" applyProtection="1">
      <alignment vertical="center"/>
      <protection locked="0"/>
    </xf>
    <xf numFmtId="37" fontId="8" fillId="0" borderId="25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 applyProtection="1">
      <alignment horizontal="center" vertical="center"/>
      <protection locked="0"/>
    </xf>
    <xf numFmtId="37" fontId="8" fillId="0" borderId="27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28" xfId="0" applyFont="1" applyFill="1" applyBorder="1" applyAlignment="1" applyProtection="1">
      <alignment vertical="center"/>
      <protection locked="0"/>
    </xf>
    <xf numFmtId="37" fontId="8" fillId="0" borderId="29" xfId="0" applyFont="1" applyFill="1" applyBorder="1" applyAlignment="1" applyProtection="1">
      <alignment horizontal="center" vertical="center"/>
      <protection locked="0"/>
    </xf>
    <xf numFmtId="37" fontId="8" fillId="0" borderId="30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 vertical="center"/>
    </xf>
    <xf numFmtId="37" fontId="8" fillId="0" borderId="27" xfId="0" applyFont="1" applyFill="1" applyBorder="1" applyAlignment="1" applyProtection="1">
      <alignment horizontal="center" vertical="center"/>
      <protection/>
    </xf>
    <xf numFmtId="39" fontId="8" fillId="0" borderId="0" xfId="0" applyNumberFormat="1" applyFont="1" applyFill="1" applyBorder="1" applyAlignment="1">
      <alignment horizontal="right" vertical="center"/>
    </xf>
    <xf numFmtId="37" fontId="8" fillId="0" borderId="27" xfId="0" applyFont="1" applyFill="1" applyBorder="1" applyAlignment="1">
      <alignment horizontal="center" vertical="center"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>
      <alignment horizontal="center" vertical="center"/>
    </xf>
    <xf numFmtId="37" fontId="0" fillId="0" borderId="0" xfId="0" applyFont="1" applyFill="1" applyAlignment="1" applyProtection="1">
      <alignment horizontal="center" vertical="center"/>
      <protection locked="0"/>
    </xf>
    <xf numFmtId="37" fontId="8" fillId="0" borderId="0" xfId="0" applyFont="1" applyFill="1" applyAlignment="1">
      <alignment vertical="center"/>
    </xf>
    <xf numFmtId="37" fontId="8" fillId="0" borderId="0" xfId="0" applyFont="1" applyFill="1" applyAlignment="1">
      <alignment horizontal="center" vertical="center"/>
    </xf>
    <xf numFmtId="181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37" fontId="8" fillId="0" borderId="12" xfId="0" applyFont="1" applyFill="1" applyBorder="1" applyAlignment="1" applyProtection="1">
      <alignment horizontal="center" vertical="center"/>
      <protection locked="0"/>
    </xf>
    <xf numFmtId="37" fontId="8" fillId="0" borderId="18" xfId="0" applyFont="1" applyFill="1" applyBorder="1" applyAlignment="1" applyProtection="1">
      <alignment horizontal="center" vertical="center"/>
      <protection locked="0"/>
    </xf>
    <xf numFmtId="37" fontId="8" fillId="0" borderId="36" xfId="0" applyFont="1" applyFill="1" applyBorder="1" applyAlignment="1" applyProtection="1">
      <alignment horizontal="center"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 locked="0"/>
    </xf>
    <xf numFmtId="37" fontId="8" fillId="0" borderId="11" xfId="0" applyFont="1" applyFill="1" applyBorder="1" applyAlignment="1" applyProtection="1">
      <alignment horizontal="center" vertical="center"/>
      <protection locked="0"/>
    </xf>
    <xf numFmtId="37" fontId="8" fillId="0" borderId="24" xfId="0" applyFont="1" applyFill="1" applyBorder="1" applyAlignment="1" applyProtection="1">
      <alignment horizontal="center" vertical="center"/>
      <protection locked="0"/>
    </xf>
    <xf numFmtId="37" fontId="8" fillId="0" borderId="13" xfId="0" applyFont="1" applyFill="1" applyBorder="1" applyAlignment="1" applyProtection="1">
      <alignment horizontal="center" vertical="center"/>
      <protection locked="0"/>
    </xf>
    <xf numFmtId="37" fontId="8" fillId="0" borderId="15" xfId="0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>
      <alignment horizontal="right"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7"/>
  <sheetViews>
    <sheetView showGridLines="0" tabSelected="1" view="pageBreakPreview" zoomScale="60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66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6" width="4.83203125" style="1" customWidth="1"/>
    <col min="17" max="22" width="6.75" style="1" bestFit="1" customWidth="1"/>
    <col min="23" max="23" width="5.58203125" style="1" customWidth="1"/>
    <col min="24" max="26" width="6.25" style="1" customWidth="1"/>
    <col min="27" max="27" width="8.5" style="1" bestFit="1" customWidth="1"/>
    <col min="28" max="28" width="6.25" style="1" customWidth="1"/>
    <col min="29" max="34" width="5.58203125" style="1" customWidth="1"/>
    <col min="35" max="40" width="5.33203125" style="1" customWidth="1"/>
    <col min="41" max="42" width="6.08203125" style="1" customWidth="1"/>
    <col min="43" max="43" width="15.58203125" style="1" customWidth="1"/>
    <col min="44" max="44" width="9" style="1" customWidth="1"/>
    <col min="45" max="45" width="7.75" style="1" customWidth="1"/>
    <col min="46" max="16384" width="9" style="1" customWidth="1"/>
  </cols>
  <sheetData>
    <row r="1" spans="1:42" ht="22.5" customHeight="1">
      <c r="A1" s="4" t="s">
        <v>47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5" ht="20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 t="s">
        <v>51</v>
      </c>
      <c r="AS2" s="50"/>
    </row>
    <row r="3" spans="1:45" ht="20.25" customHeight="1">
      <c r="A3" s="28"/>
      <c r="B3" s="9"/>
      <c r="C3" s="29"/>
      <c r="D3" s="29"/>
      <c r="E3" s="9"/>
      <c r="F3" s="29"/>
      <c r="G3" s="9"/>
      <c r="H3" s="29"/>
      <c r="I3" s="9"/>
      <c r="J3" s="29"/>
      <c r="K3" s="9"/>
      <c r="L3" s="29"/>
      <c r="M3" s="9"/>
      <c r="N3" s="29"/>
      <c r="O3" s="9"/>
      <c r="P3" s="29"/>
      <c r="Q3" s="9"/>
      <c r="R3" s="29"/>
      <c r="S3" s="9"/>
      <c r="T3" s="29"/>
      <c r="U3" s="9"/>
      <c r="V3" s="30"/>
      <c r="W3" s="9"/>
      <c r="X3" s="29"/>
      <c r="Y3" s="9"/>
      <c r="Z3" s="29"/>
      <c r="AA3" s="9"/>
      <c r="AB3" s="29"/>
      <c r="AC3" s="9"/>
      <c r="AD3" s="29"/>
      <c r="AE3" s="9"/>
      <c r="AF3" s="29"/>
      <c r="AG3" s="9"/>
      <c r="AH3" s="29"/>
      <c r="AI3" s="9"/>
      <c r="AJ3" s="29"/>
      <c r="AK3" s="9"/>
      <c r="AL3" s="29"/>
      <c r="AM3" s="9"/>
      <c r="AN3" s="29"/>
      <c r="AO3" s="58" t="s">
        <v>6</v>
      </c>
      <c r="AP3" s="59"/>
      <c r="AQ3" s="31"/>
      <c r="AS3" s="50"/>
    </row>
    <row r="4" spans="1:45" ht="20.25" customHeight="1">
      <c r="A4" s="32"/>
      <c r="B4" s="11" t="s">
        <v>0</v>
      </c>
      <c r="C4" s="33" t="s">
        <v>1</v>
      </c>
      <c r="D4" s="33" t="s">
        <v>2</v>
      </c>
      <c r="E4" s="54" t="s">
        <v>7</v>
      </c>
      <c r="F4" s="55"/>
      <c r="G4" s="54" t="s">
        <v>8</v>
      </c>
      <c r="H4" s="55"/>
      <c r="I4" s="54" t="s">
        <v>9</v>
      </c>
      <c r="J4" s="55"/>
      <c r="K4" s="54" t="s">
        <v>10</v>
      </c>
      <c r="L4" s="55"/>
      <c r="M4" s="54" t="s">
        <v>11</v>
      </c>
      <c r="N4" s="55"/>
      <c r="O4" s="54" t="s">
        <v>12</v>
      </c>
      <c r="P4" s="55"/>
      <c r="Q4" s="54" t="s">
        <v>13</v>
      </c>
      <c r="R4" s="55"/>
      <c r="S4" s="54" t="s">
        <v>14</v>
      </c>
      <c r="T4" s="55"/>
      <c r="U4" s="54" t="s">
        <v>15</v>
      </c>
      <c r="V4" s="55"/>
      <c r="W4" s="54" t="s">
        <v>16</v>
      </c>
      <c r="X4" s="55"/>
      <c r="Y4" s="54" t="s">
        <v>17</v>
      </c>
      <c r="Z4" s="55"/>
      <c r="AA4" s="54" t="s">
        <v>18</v>
      </c>
      <c r="AB4" s="55"/>
      <c r="AC4" s="54" t="s">
        <v>19</v>
      </c>
      <c r="AD4" s="55"/>
      <c r="AE4" s="54" t="s">
        <v>20</v>
      </c>
      <c r="AF4" s="55"/>
      <c r="AG4" s="54" t="s">
        <v>21</v>
      </c>
      <c r="AH4" s="55"/>
      <c r="AI4" s="54" t="s">
        <v>22</v>
      </c>
      <c r="AJ4" s="55"/>
      <c r="AK4" s="54" t="s">
        <v>23</v>
      </c>
      <c r="AL4" s="55"/>
      <c r="AM4" s="54" t="s">
        <v>24</v>
      </c>
      <c r="AN4" s="55"/>
      <c r="AO4" s="12"/>
      <c r="AP4" s="10"/>
      <c r="AQ4" s="34"/>
      <c r="AS4" s="50"/>
    </row>
    <row r="5" spans="1:45" ht="20.25" customHeight="1">
      <c r="A5" s="35" t="s">
        <v>48</v>
      </c>
      <c r="B5" s="13"/>
      <c r="C5" s="14"/>
      <c r="D5" s="14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7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60" t="s">
        <v>25</v>
      </c>
      <c r="AP5" s="61"/>
      <c r="AQ5" s="34" t="s">
        <v>49</v>
      </c>
      <c r="AS5" s="50"/>
    </row>
    <row r="6" spans="1:45" ht="20.25" customHeight="1">
      <c r="A6" s="32"/>
      <c r="B6" s="56" t="s">
        <v>3</v>
      </c>
      <c r="C6" s="56" t="s">
        <v>4</v>
      </c>
      <c r="D6" s="56" t="s">
        <v>5</v>
      </c>
      <c r="E6" s="56" t="s">
        <v>4</v>
      </c>
      <c r="F6" s="56" t="s">
        <v>5</v>
      </c>
      <c r="G6" s="56" t="s">
        <v>4</v>
      </c>
      <c r="H6" s="56" t="s">
        <v>5</v>
      </c>
      <c r="I6" s="56" t="s">
        <v>4</v>
      </c>
      <c r="J6" s="56" t="s">
        <v>5</v>
      </c>
      <c r="K6" s="56" t="s">
        <v>4</v>
      </c>
      <c r="L6" s="56" t="s">
        <v>5</v>
      </c>
      <c r="M6" s="56" t="s">
        <v>4</v>
      </c>
      <c r="N6" s="56" t="s">
        <v>5</v>
      </c>
      <c r="O6" s="56" t="s">
        <v>4</v>
      </c>
      <c r="P6" s="56" t="s">
        <v>5</v>
      </c>
      <c r="Q6" s="56" t="s">
        <v>4</v>
      </c>
      <c r="R6" s="56" t="s">
        <v>5</v>
      </c>
      <c r="S6" s="56" t="s">
        <v>4</v>
      </c>
      <c r="T6" s="56" t="s">
        <v>5</v>
      </c>
      <c r="U6" s="56" t="s">
        <v>4</v>
      </c>
      <c r="V6" s="56" t="s">
        <v>5</v>
      </c>
      <c r="W6" s="56" t="s">
        <v>4</v>
      </c>
      <c r="X6" s="56" t="s">
        <v>5</v>
      </c>
      <c r="Y6" s="56" t="s">
        <v>4</v>
      </c>
      <c r="Z6" s="56" t="s">
        <v>5</v>
      </c>
      <c r="AA6" s="56" t="s">
        <v>4</v>
      </c>
      <c r="AB6" s="56" t="s">
        <v>5</v>
      </c>
      <c r="AC6" s="56" t="s">
        <v>4</v>
      </c>
      <c r="AD6" s="56" t="s">
        <v>5</v>
      </c>
      <c r="AE6" s="56" t="s">
        <v>4</v>
      </c>
      <c r="AF6" s="56" t="s">
        <v>5</v>
      </c>
      <c r="AG6" s="56" t="s">
        <v>4</v>
      </c>
      <c r="AH6" s="56" t="s">
        <v>5</v>
      </c>
      <c r="AI6" s="56" t="s">
        <v>4</v>
      </c>
      <c r="AJ6" s="56" t="s">
        <v>5</v>
      </c>
      <c r="AK6" s="56" t="s">
        <v>4</v>
      </c>
      <c r="AL6" s="56" t="s">
        <v>5</v>
      </c>
      <c r="AM6" s="56" t="s">
        <v>4</v>
      </c>
      <c r="AN6" s="56" t="s">
        <v>5</v>
      </c>
      <c r="AO6" s="56" t="s">
        <v>4</v>
      </c>
      <c r="AP6" s="56" t="s">
        <v>5</v>
      </c>
      <c r="AQ6" s="34"/>
      <c r="AS6" s="50"/>
    </row>
    <row r="7" spans="1:45" ht="20.25" customHeight="1">
      <c r="A7" s="3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37"/>
      <c r="AS7" s="50"/>
    </row>
    <row r="8" spans="1:45" ht="20.25" customHeight="1">
      <c r="A8" s="38"/>
      <c r="B8" s="1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4"/>
      <c r="AS8" s="50"/>
    </row>
    <row r="9" spans="1:46" ht="20.25" customHeight="1">
      <c r="A9" s="44" t="s">
        <v>27</v>
      </c>
      <c r="B9" s="62">
        <f>C9+D9</f>
        <v>8771</v>
      </c>
      <c r="C9" s="62">
        <f>E9+G9+I9+K9+M9+O9+Q9+S9+U9+W9+Y9+AA9+AC9+AE9+AG9+AI9+AK9+AM9</f>
        <v>4471</v>
      </c>
      <c r="D9" s="62">
        <f>F9+H9+J9+L9+N9+P9+R9+T9+V9+X9+Z9+AB9+AD9+AF9+AH9+AJ9+AL9+AN9</f>
        <v>4300</v>
      </c>
      <c r="E9" s="62">
        <f>E11+E27</f>
        <v>24</v>
      </c>
      <c r="F9" s="62">
        <f aca="true" t="shared" si="0" ref="F9:AN9">F11+F27</f>
        <v>21</v>
      </c>
      <c r="G9" s="62">
        <f t="shared" si="0"/>
        <v>7</v>
      </c>
      <c r="H9" s="62">
        <f t="shared" si="0"/>
        <v>4</v>
      </c>
      <c r="I9" s="62">
        <f t="shared" si="0"/>
        <v>12</v>
      </c>
      <c r="J9" s="62">
        <f t="shared" si="0"/>
        <v>3</v>
      </c>
      <c r="K9" s="62">
        <f t="shared" si="0"/>
        <v>19</v>
      </c>
      <c r="L9" s="62">
        <f t="shared" si="0"/>
        <v>12</v>
      </c>
      <c r="M9" s="62">
        <f t="shared" si="0"/>
        <v>28</v>
      </c>
      <c r="N9" s="62">
        <f t="shared" si="0"/>
        <v>36</v>
      </c>
      <c r="O9" s="62">
        <f t="shared" si="0"/>
        <v>48</v>
      </c>
      <c r="P9" s="62">
        <f t="shared" si="0"/>
        <v>62</v>
      </c>
      <c r="Q9" s="62">
        <f t="shared" si="0"/>
        <v>113</v>
      </c>
      <c r="R9" s="62">
        <f t="shared" si="0"/>
        <v>138</v>
      </c>
      <c r="S9" s="62">
        <f t="shared" si="0"/>
        <v>184</v>
      </c>
      <c r="T9" s="62">
        <f t="shared" si="0"/>
        <v>270</v>
      </c>
      <c r="U9" s="62">
        <f t="shared" si="0"/>
        <v>385</v>
      </c>
      <c r="V9" s="63">
        <f t="shared" si="0"/>
        <v>515</v>
      </c>
      <c r="W9" s="62">
        <f t="shared" si="0"/>
        <v>621</v>
      </c>
      <c r="X9" s="62">
        <f t="shared" si="0"/>
        <v>785</v>
      </c>
      <c r="Y9" s="62">
        <f t="shared" si="0"/>
        <v>869</v>
      </c>
      <c r="Z9" s="62">
        <f t="shared" si="0"/>
        <v>863</v>
      </c>
      <c r="AA9" s="62">
        <f t="shared" si="0"/>
        <v>1003</v>
      </c>
      <c r="AB9" s="62">
        <f t="shared" si="0"/>
        <v>871</v>
      </c>
      <c r="AC9" s="62">
        <f t="shared" si="0"/>
        <v>638</v>
      </c>
      <c r="AD9" s="62">
        <f t="shared" si="0"/>
        <v>446</v>
      </c>
      <c r="AE9" s="62">
        <f t="shared" si="0"/>
        <v>324</v>
      </c>
      <c r="AF9" s="62">
        <f t="shared" si="0"/>
        <v>177</v>
      </c>
      <c r="AG9" s="62">
        <f t="shared" si="0"/>
        <v>132</v>
      </c>
      <c r="AH9" s="62">
        <f t="shared" si="0"/>
        <v>67</v>
      </c>
      <c r="AI9" s="62">
        <f t="shared" si="0"/>
        <v>33</v>
      </c>
      <c r="AJ9" s="62">
        <f t="shared" si="0"/>
        <v>14</v>
      </c>
      <c r="AK9" s="62">
        <f t="shared" si="0"/>
        <v>31</v>
      </c>
      <c r="AL9" s="62">
        <f t="shared" si="0"/>
        <v>16</v>
      </c>
      <c r="AM9" s="62">
        <f t="shared" si="0"/>
        <v>0</v>
      </c>
      <c r="AN9" s="62">
        <f t="shared" si="0"/>
        <v>0</v>
      </c>
      <c r="AO9" s="52">
        <f>AVERAGE(AO11,AO27)</f>
        <v>48.965883120411476</v>
      </c>
      <c r="AP9" s="21">
        <f>AVERAGE(AP11,AP27)</f>
        <v>48.27918141800315</v>
      </c>
      <c r="AQ9" s="40" t="s">
        <v>27</v>
      </c>
      <c r="AS9" s="51"/>
      <c r="AT9" s="51"/>
    </row>
    <row r="10" spans="1:45" ht="20.25" customHeight="1">
      <c r="A10" s="48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41"/>
      <c r="AP10" s="41"/>
      <c r="AQ10" s="42"/>
      <c r="AS10" s="50"/>
    </row>
    <row r="11" spans="1:46" ht="20.25" customHeight="1">
      <c r="A11" s="44" t="s">
        <v>26</v>
      </c>
      <c r="B11" s="62">
        <f>C11+D11</f>
        <v>8511</v>
      </c>
      <c r="C11" s="62">
        <f>E11+G11+I11+K11+M11+O11+Q11+S11+U11+W11+Y11+AA11+AC11+AE11+AG11+AI11+AK11+AM11</f>
        <v>4334</v>
      </c>
      <c r="D11" s="62">
        <f>F11+H11+J11+L11+N11+P11+R11+T11+V11+X11+Z11+AB11+AD11+AF11+AH11+AJ11+AL11+AN11</f>
        <v>4177</v>
      </c>
      <c r="E11" s="62">
        <f>SUM(E13:E25)</f>
        <v>23</v>
      </c>
      <c r="F11" s="62">
        <f aca="true" t="shared" si="1" ref="F11:AN11">SUM(F13:F25)</f>
        <v>21</v>
      </c>
      <c r="G11" s="62">
        <f t="shared" si="1"/>
        <v>7</v>
      </c>
      <c r="H11" s="62">
        <f t="shared" si="1"/>
        <v>4</v>
      </c>
      <c r="I11" s="62">
        <f t="shared" si="1"/>
        <v>12</v>
      </c>
      <c r="J11" s="62">
        <f t="shared" si="1"/>
        <v>3</v>
      </c>
      <c r="K11" s="62">
        <f t="shared" si="1"/>
        <v>19</v>
      </c>
      <c r="L11" s="62">
        <f t="shared" si="1"/>
        <v>11</v>
      </c>
      <c r="M11" s="62">
        <f t="shared" si="1"/>
        <v>26</v>
      </c>
      <c r="N11" s="62">
        <f t="shared" si="1"/>
        <v>36</v>
      </c>
      <c r="O11" s="62">
        <f t="shared" si="1"/>
        <v>48</v>
      </c>
      <c r="P11" s="62">
        <f t="shared" si="1"/>
        <v>59</v>
      </c>
      <c r="Q11" s="62">
        <f t="shared" si="1"/>
        <v>106</v>
      </c>
      <c r="R11" s="62">
        <f t="shared" si="1"/>
        <v>132</v>
      </c>
      <c r="S11" s="62">
        <f t="shared" si="1"/>
        <v>173</v>
      </c>
      <c r="T11" s="62">
        <f t="shared" si="1"/>
        <v>250</v>
      </c>
      <c r="U11" s="62">
        <f t="shared" si="1"/>
        <v>372</v>
      </c>
      <c r="V11" s="62">
        <f t="shared" si="1"/>
        <v>491</v>
      </c>
      <c r="W11" s="62">
        <f t="shared" si="1"/>
        <v>600</v>
      </c>
      <c r="X11" s="62">
        <f t="shared" si="1"/>
        <v>768</v>
      </c>
      <c r="Y11" s="62">
        <f t="shared" si="1"/>
        <v>837</v>
      </c>
      <c r="Z11" s="62">
        <f t="shared" si="1"/>
        <v>833</v>
      </c>
      <c r="AA11" s="62">
        <f t="shared" si="1"/>
        <v>973</v>
      </c>
      <c r="AB11" s="62">
        <f t="shared" si="1"/>
        <v>857</v>
      </c>
      <c r="AC11" s="62">
        <f t="shared" si="1"/>
        <v>626</v>
      </c>
      <c r="AD11" s="62">
        <f t="shared" si="1"/>
        <v>444</v>
      </c>
      <c r="AE11" s="62">
        <f t="shared" si="1"/>
        <v>320</v>
      </c>
      <c r="AF11" s="62">
        <f t="shared" si="1"/>
        <v>172</v>
      </c>
      <c r="AG11" s="62">
        <f t="shared" si="1"/>
        <v>128</v>
      </c>
      <c r="AH11" s="62">
        <f t="shared" si="1"/>
        <v>66</v>
      </c>
      <c r="AI11" s="62">
        <f t="shared" si="1"/>
        <v>33</v>
      </c>
      <c r="AJ11" s="62">
        <f t="shared" si="1"/>
        <v>14</v>
      </c>
      <c r="AK11" s="62">
        <f t="shared" si="1"/>
        <v>31</v>
      </c>
      <c r="AL11" s="62">
        <f t="shared" si="1"/>
        <v>16</v>
      </c>
      <c r="AM11" s="62">
        <f t="shared" si="1"/>
        <v>0</v>
      </c>
      <c r="AN11" s="62">
        <f t="shared" si="1"/>
        <v>0</v>
      </c>
      <c r="AO11" s="21">
        <f>AVERAGE(AO13:AO25)</f>
        <v>49.17733223473657</v>
      </c>
      <c r="AP11" s="21">
        <f>AVERAGE(AP13:AP25)</f>
        <v>48.67843672763192</v>
      </c>
      <c r="AQ11" s="40" t="s">
        <v>26</v>
      </c>
      <c r="AS11" s="51"/>
      <c r="AT11" s="51"/>
    </row>
    <row r="12" spans="1:45" ht="20.25" customHeight="1">
      <c r="A12" s="48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41"/>
      <c r="AP12" s="41"/>
      <c r="AQ12" s="42"/>
      <c r="AS12" s="50"/>
    </row>
    <row r="13" spans="1:46" ht="20.25" customHeight="1">
      <c r="A13" s="44" t="s">
        <v>28</v>
      </c>
      <c r="B13" s="62">
        <f>C13+D13</f>
        <v>1606</v>
      </c>
      <c r="C13" s="62">
        <f>E13+G13+I13+K13+M13+O13+Q13+S13+U13+W13+Y13+AA13+AC13+AE13+AG13+AI13+AK13+AM13</f>
        <v>836</v>
      </c>
      <c r="D13" s="62">
        <f>F13+H13+J13+L13+N13+P13+R13+T13+V13+X13+Z13+AB13+AD13+AF13+AH13+AJ13+AL13+AN13</f>
        <v>770</v>
      </c>
      <c r="E13" s="62">
        <v>2</v>
      </c>
      <c r="F13" s="62">
        <v>4</v>
      </c>
      <c r="G13" s="62">
        <v>2</v>
      </c>
      <c r="H13" s="62">
        <v>0</v>
      </c>
      <c r="I13" s="62">
        <v>2</v>
      </c>
      <c r="J13" s="62">
        <v>0</v>
      </c>
      <c r="K13" s="62">
        <v>6</v>
      </c>
      <c r="L13" s="62">
        <v>4</v>
      </c>
      <c r="M13" s="62">
        <v>4</v>
      </c>
      <c r="N13" s="62">
        <v>6</v>
      </c>
      <c r="O13" s="62">
        <v>8</v>
      </c>
      <c r="P13" s="62">
        <v>14</v>
      </c>
      <c r="Q13" s="62">
        <v>24</v>
      </c>
      <c r="R13" s="62">
        <v>26</v>
      </c>
      <c r="S13" s="62">
        <v>36</v>
      </c>
      <c r="T13" s="62">
        <v>43</v>
      </c>
      <c r="U13" s="62">
        <v>72</v>
      </c>
      <c r="V13" s="62">
        <v>93</v>
      </c>
      <c r="W13" s="62">
        <v>121</v>
      </c>
      <c r="X13" s="62">
        <v>148</v>
      </c>
      <c r="Y13" s="62">
        <v>162</v>
      </c>
      <c r="Z13" s="62">
        <v>146</v>
      </c>
      <c r="AA13" s="62">
        <v>172</v>
      </c>
      <c r="AB13" s="62">
        <v>156</v>
      </c>
      <c r="AC13" s="62">
        <v>114</v>
      </c>
      <c r="AD13" s="62">
        <v>78</v>
      </c>
      <c r="AE13" s="62">
        <v>75</v>
      </c>
      <c r="AF13" s="62">
        <v>34</v>
      </c>
      <c r="AG13" s="62">
        <v>24</v>
      </c>
      <c r="AH13" s="62">
        <v>13</v>
      </c>
      <c r="AI13" s="62">
        <v>7</v>
      </c>
      <c r="AJ13" s="62">
        <v>5</v>
      </c>
      <c r="AK13" s="62">
        <v>5</v>
      </c>
      <c r="AL13" s="62">
        <v>0</v>
      </c>
      <c r="AM13" s="62">
        <v>0</v>
      </c>
      <c r="AN13" s="62">
        <v>0</v>
      </c>
      <c r="AO13" s="21">
        <v>49.165666266506605</v>
      </c>
      <c r="AP13" s="21">
        <v>48.65844155844156</v>
      </c>
      <c r="AQ13" s="40" t="s">
        <v>28</v>
      </c>
      <c r="AS13" s="51"/>
      <c r="AT13" s="51"/>
    </row>
    <row r="14" spans="1:46" ht="20.25" customHeight="1">
      <c r="A14" s="44" t="s">
        <v>29</v>
      </c>
      <c r="B14" s="62">
        <f aca="true" t="shared" si="2" ref="B14:B25">C14+D14</f>
        <v>1096</v>
      </c>
      <c r="C14" s="62">
        <f aca="true" t="shared" si="3" ref="C14:C25">E14+G14+I14+K14+M14+O14+Q14+S14+U14+W14+Y14+AA14+AC14+AE14+AG14+AI14+AK14+AM14</f>
        <v>560</v>
      </c>
      <c r="D14" s="62">
        <f aca="true" t="shared" si="4" ref="D14:D25">F14+H14+J14+L14+N14+P14+R14+T14+V14+X14+Z14+AB14+AD14+AF14+AH14+AJ14+AL14+AN14</f>
        <v>536</v>
      </c>
      <c r="E14" s="62">
        <v>3</v>
      </c>
      <c r="F14" s="62">
        <v>3</v>
      </c>
      <c r="G14" s="62">
        <v>0</v>
      </c>
      <c r="H14" s="62">
        <v>1</v>
      </c>
      <c r="I14" s="62">
        <v>2</v>
      </c>
      <c r="J14" s="62">
        <v>0</v>
      </c>
      <c r="K14" s="62">
        <v>3</v>
      </c>
      <c r="L14" s="62">
        <v>1</v>
      </c>
      <c r="M14" s="62">
        <v>6</v>
      </c>
      <c r="N14" s="62">
        <v>5</v>
      </c>
      <c r="O14" s="62">
        <v>7</v>
      </c>
      <c r="P14" s="62">
        <v>7</v>
      </c>
      <c r="Q14" s="62">
        <v>20</v>
      </c>
      <c r="R14" s="62">
        <v>23</v>
      </c>
      <c r="S14" s="62">
        <v>23</v>
      </c>
      <c r="T14" s="62">
        <v>31</v>
      </c>
      <c r="U14" s="62">
        <v>37</v>
      </c>
      <c r="V14" s="62">
        <v>57</v>
      </c>
      <c r="W14" s="62">
        <v>62</v>
      </c>
      <c r="X14" s="62">
        <v>111</v>
      </c>
      <c r="Y14" s="62">
        <v>107</v>
      </c>
      <c r="Z14" s="62">
        <v>95</v>
      </c>
      <c r="AA14" s="62">
        <v>140</v>
      </c>
      <c r="AB14" s="62">
        <v>120</v>
      </c>
      <c r="AC14" s="62">
        <v>84</v>
      </c>
      <c r="AD14" s="62">
        <v>46</v>
      </c>
      <c r="AE14" s="62">
        <v>43</v>
      </c>
      <c r="AF14" s="62">
        <v>20</v>
      </c>
      <c r="AG14" s="62">
        <v>11</v>
      </c>
      <c r="AH14" s="62">
        <v>10</v>
      </c>
      <c r="AI14" s="62">
        <v>4</v>
      </c>
      <c r="AJ14" s="62">
        <v>2</v>
      </c>
      <c r="AK14" s="62">
        <v>8</v>
      </c>
      <c r="AL14" s="62">
        <v>4</v>
      </c>
      <c r="AM14" s="62">
        <v>0</v>
      </c>
      <c r="AN14" s="62">
        <v>0</v>
      </c>
      <c r="AO14" s="21">
        <v>49.15495495495495</v>
      </c>
      <c r="AP14" s="21">
        <v>48.609022556390975</v>
      </c>
      <c r="AQ14" s="40" t="s">
        <v>29</v>
      </c>
      <c r="AS14" s="51"/>
      <c r="AT14" s="51"/>
    </row>
    <row r="15" spans="1:46" ht="20.25" customHeight="1">
      <c r="A15" s="44" t="s">
        <v>30</v>
      </c>
      <c r="B15" s="62">
        <f t="shared" si="2"/>
        <v>1408</v>
      </c>
      <c r="C15" s="62">
        <f t="shared" si="3"/>
        <v>708</v>
      </c>
      <c r="D15" s="62">
        <f t="shared" si="4"/>
        <v>700</v>
      </c>
      <c r="E15" s="62">
        <v>6</v>
      </c>
      <c r="F15" s="62">
        <v>1</v>
      </c>
      <c r="G15" s="62">
        <v>3</v>
      </c>
      <c r="H15" s="62">
        <v>1</v>
      </c>
      <c r="I15" s="62">
        <v>2</v>
      </c>
      <c r="J15" s="62">
        <v>0</v>
      </c>
      <c r="K15" s="62">
        <v>2</v>
      </c>
      <c r="L15" s="62">
        <v>2</v>
      </c>
      <c r="M15" s="62">
        <v>1</v>
      </c>
      <c r="N15" s="62">
        <v>5</v>
      </c>
      <c r="O15" s="62">
        <v>3</v>
      </c>
      <c r="P15" s="62">
        <v>7</v>
      </c>
      <c r="Q15" s="62">
        <v>15</v>
      </c>
      <c r="R15" s="62">
        <v>24</v>
      </c>
      <c r="S15" s="62">
        <v>23</v>
      </c>
      <c r="T15" s="62">
        <v>44</v>
      </c>
      <c r="U15" s="62">
        <v>67</v>
      </c>
      <c r="V15" s="62">
        <v>97</v>
      </c>
      <c r="W15" s="62">
        <v>92</v>
      </c>
      <c r="X15" s="62">
        <v>116</v>
      </c>
      <c r="Y15" s="62">
        <v>129</v>
      </c>
      <c r="Z15" s="62">
        <v>115</v>
      </c>
      <c r="AA15" s="62">
        <v>156</v>
      </c>
      <c r="AB15" s="62">
        <v>144</v>
      </c>
      <c r="AC15" s="62">
        <v>113</v>
      </c>
      <c r="AD15" s="62">
        <v>91</v>
      </c>
      <c r="AE15" s="62">
        <v>58</v>
      </c>
      <c r="AF15" s="62">
        <v>35</v>
      </c>
      <c r="AG15" s="62">
        <v>22</v>
      </c>
      <c r="AH15" s="62">
        <v>13</v>
      </c>
      <c r="AI15" s="62">
        <v>9</v>
      </c>
      <c r="AJ15" s="62">
        <v>2</v>
      </c>
      <c r="AK15" s="62">
        <v>7</v>
      </c>
      <c r="AL15" s="62">
        <v>3</v>
      </c>
      <c r="AM15" s="62">
        <v>0</v>
      </c>
      <c r="AN15" s="62">
        <v>0</v>
      </c>
      <c r="AO15" s="21">
        <v>49.2970297029703</v>
      </c>
      <c r="AP15" s="21">
        <v>48.81428571428572</v>
      </c>
      <c r="AQ15" s="40" t="s">
        <v>30</v>
      </c>
      <c r="AS15" s="51"/>
      <c r="AT15" s="51"/>
    </row>
    <row r="16" spans="1:46" ht="20.25" customHeight="1">
      <c r="A16" s="44" t="s">
        <v>31</v>
      </c>
      <c r="B16" s="62">
        <f t="shared" si="2"/>
        <v>174</v>
      </c>
      <c r="C16" s="62">
        <f t="shared" si="3"/>
        <v>97</v>
      </c>
      <c r="D16" s="62">
        <f t="shared" si="4"/>
        <v>77</v>
      </c>
      <c r="E16" s="62">
        <v>1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1</v>
      </c>
      <c r="N16" s="62">
        <v>0</v>
      </c>
      <c r="O16" s="62">
        <v>1</v>
      </c>
      <c r="P16" s="62">
        <v>2</v>
      </c>
      <c r="Q16" s="62">
        <v>0</v>
      </c>
      <c r="R16" s="62">
        <v>5</v>
      </c>
      <c r="S16" s="62">
        <v>1</v>
      </c>
      <c r="T16" s="62">
        <v>2</v>
      </c>
      <c r="U16" s="62">
        <v>5</v>
      </c>
      <c r="V16" s="62">
        <v>0</v>
      </c>
      <c r="W16" s="62">
        <v>12</v>
      </c>
      <c r="X16" s="62">
        <v>15</v>
      </c>
      <c r="Y16" s="62">
        <v>15</v>
      </c>
      <c r="Z16" s="62">
        <v>17</v>
      </c>
      <c r="AA16" s="62">
        <v>17</v>
      </c>
      <c r="AB16" s="62">
        <v>14</v>
      </c>
      <c r="AC16" s="62">
        <v>17</v>
      </c>
      <c r="AD16" s="62">
        <v>11</v>
      </c>
      <c r="AE16" s="62">
        <v>17</v>
      </c>
      <c r="AF16" s="62">
        <v>6</v>
      </c>
      <c r="AG16" s="62">
        <v>8</v>
      </c>
      <c r="AH16" s="62">
        <v>1</v>
      </c>
      <c r="AI16" s="62">
        <v>0</v>
      </c>
      <c r="AJ16" s="62">
        <v>1</v>
      </c>
      <c r="AK16" s="62">
        <v>2</v>
      </c>
      <c r="AL16" s="62">
        <v>3</v>
      </c>
      <c r="AM16" s="62">
        <v>0</v>
      </c>
      <c r="AN16" s="62">
        <v>0</v>
      </c>
      <c r="AO16" s="53">
        <v>49.958333333333336</v>
      </c>
      <c r="AP16" s="21">
        <v>49.16216216216216</v>
      </c>
      <c r="AQ16" s="40" t="s">
        <v>31</v>
      </c>
      <c r="AS16" s="51"/>
      <c r="AT16" s="51"/>
    </row>
    <row r="17" spans="1:46" ht="20.25" customHeight="1">
      <c r="A17" s="45" t="s">
        <v>32</v>
      </c>
      <c r="B17" s="62">
        <f t="shared" si="2"/>
        <v>867</v>
      </c>
      <c r="C17" s="62">
        <f t="shared" si="3"/>
        <v>447</v>
      </c>
      <c r="D17" s="62">
        <f t="shared" si="4"/>
        <v>420</v>
      </c>
      <c r="E17" s="62">
        <v>2</v>
      </c>
      <c r="F17" s="62">
        <v>2</v>
      </c>
      <c r="G17" s="62">
        <v>0</v>
      </c>
      <c r="H17" s="62">
        <v>0</v>
      </c>
      <c r="I17" s="62">
        <v>0</v>
      </c>
      <c r="J17" s="62">
        <v>0</v>
      </c>
      <c r="K17" s="62">
        <v>1</v>
      </c>
      <c r="L17" s="62">
        <v>0</v>
      </c>
      <c r="M17" s="62">
        <v>2</v>
      </c>
      <c r="N17" s="62">
        <v>8</v>
      </c>
      <c r="O17" s="62">
        <v>5</v>
      </c>
      <c r="P17" s="62">
        <v>1</v>
      </c>
      <c r="Q17" s="62">
        <v>10</v>
      </c>
      <c r="R17" s="62">
        <v>10</v>
      </c>
      <c r="S17" s="62">
        <v>12</v>
      </c>
      <c r="T17" s="62">
        <v>22</v>
      </c>
      <c r="U17" s="62">
        <v>35</v>
      </c>
      <c r="V17" s="62">
        <v>41</v>
      </c>
      <c r="W17" s="62">
        <v>64</v>
      </c>
      <c r="X17" s="62">
        <v>76</v>
      </c>
      <c r="Y17" s="62">
        <v>83</v>
      </c>
      <c r="Z17" s="62">
        <v>109</v>
      </c>
      <c r="AA17" s="62">
        <v>121</v>
      </c>
      <c r="AB17" s="62">
        <v>83</v>
      </c>
      <c r="AC17" s="62">
        <v>73</v>
      </c>
      <c r="AD17" s="62">
        <v>52</v>
      </c>
      <c r="AE17" s="62">
        <v>18</v>
      </c>
      <c r="AF17" s="62">
        <v>8</v>
      </c>
      <c r="AG17" s="62">
        <v>16</v>
      </c>
      <c r="AH17" s="62">
        <v>3</v>
      </c>
      <c r="AI17" s="62">
        <v>3</v>
      </c>
      <c r="AJ17" s="62">
        <v>2</v>
      </c>
      <c r="AK17" s="62">
        <v>2</v>
      </c>
      <c r="AL17" s="62">
        <v>3</v>
      </c>
      <c r="AM17" s="62">
        <v>0</v>
      </c>
      <c r="AN17" s="62">
        <v>0</v>
      </c>
      <c r="AO17" s="21">
        <v>49.266816143497756</v>
      </c>
      <c r="AP17" s="21">
        <v>48.73684210526316</v>
      </c>
      <c r="AQ17" s="43" t="s">
        <v>32</v>
      </c>
      <c r="AS17" s="51"/>
      <c r="AT17" s="51"/>
    </row>
    <row r="18" spans="1:46" ht="20.25" customHeight="1">
      <c r="A18" s="44" t="s">
        <v>33</v>
      </c>
      <c r="B18" s="64">
        <f t="shared" si="2"/>
        <v>523</v>
      </c>
      <c r="C18" s="64">
        <f t="shared" si="3"/>
        <v>250</v>
      </c>
      <c r="D18" s="64">
        <f t="shared" si="4"/>
        <v>273</v>
      </c>
      <c r="E18" s="64">
        <v>2</v>
      </c>
      <c r="F18" s="64">
        <v>3</v>
      </c>
      <c r="G18" s="64">
        <v>0</v>
      </c>
      <c r="H18" s="64">
        <v>1</v>
      </c>
      <c r="I18" s="64">
        <v>0</v>
      </c>
      <c r="J18" s="64">
        <v>0</v>
      </c>
      <c r="K18" s="64">
        <v>1</v>
      </c>
      <c r="L18" s="64">
        <v>1</v>
      </c>
      <c r="M18" s="64">
        <v>3</v>
      </c>
      <c r="N18" s="64">
        <v>1</v>
      </c>
      <c r="O18" s="64">
        <v>4</v>
      </c>
      <c r="P18" s="64">
        <v>3</v>
      </c>
      <c r="Q18" s="64">
        <v>3</v>
      </c>
      <c r="R18" s="64">
        <v>6</v>
      </c>
      <c r="S18" s="64">
        <v>6</v>
      </c>
      <c r="T18" s="64">
        <v>20</v>
      </c>
      <c r="U18" s="64">
        <v>26</v>
      </c>
      <c r="V18" s="64">
        <v>34</v>
      </c>
      <c r="W18" s="64">
        <v>43</v>
      </c>
      <c r="X18" s="64">
        <v>50</v>
      </c>
      <c r="Y18" s="64">
        <v>43</v>
      </c>
      <c r="Z18" s="64">
        <v>54</v>
      </c>
      <c r="AA18" s="64">
        <v>54</v>
      </c>
      <c r="AB18" s="64">
        <v>63</v>
      </c>
      <c r="AC18" s="64">
        <v>38</v>
      </c>
      <c r="AD18" s="64">
        <v>27</v>
      </c>
      <c r="AE18" s="64">
        <v>19</v>
      </c>
      <c r="AF18" s="64">
        <v>8</v>
      </c>
      <c r="AG18" s="64">
        <v>4</v>
      </c>
      <c r="AH18" s="64">
        <v>2</v>
      </c>
      <c r="AI18" s="64">
        <v>3</v>
      </c>
      <c r="AJ18" s="64">
        <v>0</v>
      </c>
      <c r="AK18" s="64">
        <v>1</v>
      </c>
      <c r="AL18" s="64">
        <v>0</v>
      </c>
      <c r="AM18" s="64">
        <v>0</v>
      </c>
      <c r="AN18" s="64">
        <v>0</v>
      </c>
      <c r="AO18" s="19">
        <v>49.05622489959839</v>
      </c>
      <c r="AP18" s="20">
        <v>48.501831501831504</v>
      </c>
      <c r="AQ18" s="40" t="s">
        <v>33</v>
      </c>
      <c r="AS18" s="51"/>
      <c r="AT18" s="51"/>
    </row>
    <row r="19" spans="1:46" ht="20.25" customHeight="1">
      <c r="A19" s="44" t="s">
        <v>34</v>
      </c>
      <c r="B19" s="62">
        <f t="shared" si="2"/>
        <v>852</v>
      </c>
      <c r="C19" s="62">
        <f t="shared" si="3"/>
        <v>434</v>
      </c>
      <c r="D19" s="62">
        <f t="shared" si="4"/>
        <v>418</v>
      </c>
      <c r="E19" s="62">
        <v>3</v>
      </c>
      <c r="F19" s="62">
        <v>5</v>
      </c>
      <c r="G19" s="62">
        <v>0</v>
      </c>
      <c r="H19" s="62">
        <v>0</v>
      </c>
      <c r="I19" s="62">
        <v>1</v>
      </c>
      <c r="J19" s="62">
        <v>1</v>
      </c>
      <c r="K19" s="62">
        <v>2</v>
      </c>
      <c r="L19" s="62">
        <v>0</v>
      </c>
      <c r="M19" s="62">
        <v>3</v>
      </c>
      <c r="N19" s="62">
        <v>3</v>
      </c>
      <c r="O19" s="62">
        <v>4</v>
      </c>
      <c r="P19" s="62">
        <v>7</v>
      </c>
      <c r="Q19" s="62">
        <v>7</v>
      </c>
      <c r="R19" s="62">
        <v>12</v>
      </c>
      <c r="S19" s="62">
        <v>24</v>
      </c>
      <c r="T19" s="62">
        <v>26</v>
      </c>
      <c r="U19" s="62">
        <v>45</v>
      </c>
      <c r="V19" s="62">
        <v>49</v>
      </c>
      <c r="W19" s="62">
        <v>50</v>
      </c>
      <c r="X19" s="62">
        <v>78</v>
      </c>
      <c r="Y19" s="62">
        <v>101</v>
      </c>
      <c r="Z19" s="62">
        <v>83</v>
      </c>
      <c r="AA19" s="62">
        <v>100</v>
      </c>
      <c r="AB19" s="62">
        <v>91</v>
      </c>
      <c r="AC19" s="62">
        <v>61</v>
      </c>
      <c r="AD19" s="62">
        <v>34</v>
      </c>
      <c r="AE19" s="62">
        <v>24</v>
      </c>
      <c r="AF19" s="62">
        <v>22</v>
      </c>
      <c r="AG19" s="62">
        <v>4</v>
      </c>
      <c r="AH19" s="62">
        <v>5</v>
      </c>
      <c r="AI19" s="62">
        <v>4</v>
      </c>
      <c r="AJ19" s="62">
        <v>1</v>
      </c>
      <c r="AK19" s="62">
        <v>1</v>
      </c>
      <c r="AL19" s="62">
        <v>1</v>
      </c>
      <c r="AM19" s="62">
        <v>0</v>
      </c>
      <c r="AN19" s="62">
        <v>0</v>
      </c>
      <c r="AO19" s="53">
        <v>48.97004608294931</v>
      </c>
      <c r="AP19" s="22">
        <v>48.5933014354067</v>
      </c>
      <c r="AQ19" s="40" t="s">
        <v>34</v>
      </c>
      <c r="AS19" s="51"/>
      <c r="AT19" s="51"/>
    </row>
    <row r="20" spans="1:46" ht="20.25" customHeight="1">
      <c r="A20" s="44" t="s">
        <v>35</v>
      </c>
      <c r="B20" s="62">
        <f t="shared" si="2"/>
        <v>307</v>
      </c>
      <c r="C20" s="62">
        <f t="shared" si="3"/>
        <v>155</v>
      </c>
      <c r="D20" s="62">
        <f t="shared" si="4"/>
        <v>152</v>
      </c>
      <c r="E20" s="62">
        <v>1</v>
      </c>
      <c r="F20" s="62">
        <v>0</v>
      </c>
      <c r="G20" s="62">
        <v>0</v>
      </c>
      <c r="H20" s="62">
        <v>0</v>
      </c>
      <c r="I20" s="62">
        <v>1</v>
      </c>
      <c r="J20" s="62">
        <v>0</v>
      </c>
      <c r="K20" s="62">
        <v>0</v>
      </c>
      <c r="L20" s="62">
        <v>0</v>
      </c>
      <c r="M20" s="62">
        <v>2</v>
      </c>
      <c r="N20" s="62">
        <v>1</v>
      </c>
      <c r="O20" s="62">
        <v>3</v>
      </c>
      <c r="P20" s="62">
        <v>5</v>
      </c>
      <c r="Q20" s="62">
        <v>8</v>
      </c>
      <c r="R20" s="62">
        <v>6</v>
      </c>
      <c r="S20" s="62">
        <v>6</v>
      </c>
      <c r="T20" s="62">
        <v>11</v>
      </c>
      <c r="U20" s="62">
        <v>13</v>
      </c>
      <c r="V20" s="62">
        <v>19</v>
      </c>
      <c r="W20" s="62">
        <v>33</v>
      </c>
      <c r="X20" s="62">
        <v>39</v>
      </c>
      <c r="Y20" s="62">
        <v>38</v>
      </c>
      <c r="Z20" s="62">
        <v>43</v>
      </c>
      <c r="AA20" s="62">
        <v>27</v>
      </c>
      <c r="AB20" s="62">
        <v>17</v>
      </c>
      <c r="AC20" s="62">
        <v>16</v>
      </c>
      <c r="AD20" s="62">
        <v>10</v>
      </c>
      <c r="AE20" s="62">
        <v>5</v>
      </c>
      <c r="AF20" s="62">
        <v>1</v>
      </c>
      <c r="AG20" s="62">
        <v>1</v>
      </c>
      <c r="AH20" s="62">
        <v>0</v>
      </c>
      <c r="AI20" s="62">
        <v>0</v>
      </c>
      <c r="AJ20" s="62">
        <v>0</v>
      </c>
      <c r="AK20" s="62">
        <v>1</v>
      </c>
      <c r="AL20" s="62">
        <v>0</v>
      </c>
      <c r="AM20" s="62">
        <v>0</v>
      </c>
      <c r="AN20" s="62">
        <v>0</v>
      </c>
      <c r="AO20" s="21">
        <v>48.506493506493506</v>
      </c>
      <c r="AP20" s="22">
        <v>48.17763157894737</v>
      </c>
      <c r="AQ20" s="40" t="s">
        <v>35</v>
      </c>
      <c r="AS20" s="51"/>
      <c r="AT20" s="51"/>
    </row>
    <row r="21" spans="1:46" ht="20.25" customHeight="1">
      <c r="A21" s="44" t="s">
        <v>36</v>
      </c>
      <c r="B21" s="62">
        <f t="shared" si="2"/>
        <v>136</v>
      </c>
      <c r="C21" s="62">
        <f t="shared" si="3"/>
        <v>71</v>
      </c>
      <c r="D21" s="62">
        <f t="shared" si="4"/>
        <v>65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3</v>
      </c>
      <c r="Q21" s="62">
        <v>5</v>
      </c>
      <c r="R21" s="62">
        <v>0</v>
      </c>
      <c r="S21" s="62">
        <v>2</v>
      </c>
      <c r="T21" s="62">
        <v>5</v>
      </c>
      <c r="U21" s="62">
        <v>10</v>
      </c>
      <c r="V21" s="62">
        <v>4</v>
      </c>
      <c r="W21" s="62">
        <v>9</v>
      </c>
      <c r="X21" s="62">
        <v>20</v>
      </c>
      <c r="Y21" s="62">
        <v>10</v>
      </c>
      <c r="Z21" s="62">
        <v>10</v>
      </c>
      <c r="AA21" s="62">
        <v>15</v>
      </c>
      <c r="AB21" s="62">
        <v>15</v>
      </c>
      <c r="AC21" s="62">
        <v>10</v>
      </c>
      <c r="AD21" s="62">
        <v>4</v>
      </c>
      <c r="AE21" s="62">
        <v>8</v>
      </c>
      <c r="AF21" s="62">
        <v>3</v>
      </c>
      <c r="AG21" s="62">
        <v>1</v>
      </c>
      <c r="AH21" s="62">
        <v>1</v>
      </c>
      <c r="AI21" s="62">
        <v>1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21">
        <v>49.183098591549296</v>
      </c>
      <c r="AP21" s="22">
        <v>48.66153846153846</v>
      </c>
      <c r="AQ21" s="40" t="s">
        <v>36</v>
      </c>
      <c r="AS21" s="51"/>
      <c r="AT21" s="51"/>
    </row>
    <row r="22" spans="1:46" ht="20.25" customHeight="1">
      <c r="A22" s="45" t="s">
        <v>37</v>
      </c>
      <c r="B22" s="65">
        <f t="shared" si="2"/>
        <v>155</v>
      </c>
      <c r="C22" s="65">
        <f t="shared" si="3"/>
        <v>80</v>
      </c>
      <c r="D22" s="65">
        <f t="shared" si="4"/>
        <v>75</v>
      </c>
      <c r="E22" s="65">
        <v>0</v>
      </c>
      <c r="F22" s="65">
        <v>0</v>
      </c>
      <c r="G22" s="65">
        <v>0</v>
      </c>
      <c r="H22" s="65">
        <v>0</v>
      </c>
      <c r="I22" s="65">
        <v>1</v>
      </c>
      <c r="J22" s="65">
        <v>0</v>
      </c>
      <c r="K22" s="65">
        <v>0</v>
      </c>
      <c r="L22" s="65">
        <v>0</v>
      </c>
      <c r="M22" s="65">
        <v>0</v>
      </c>
      <c r="N22" s="65">
        <v>1</v>
      </c>
      <c r="O22" s="65">
        <v>1</v>
      </c>
      <c r="P22" s="65">
        <v>1</v>
      </c>
      <c r="Q22" s="65">
        <v>2</v>
      </c>
      <c r="R22" s="65">
        <v>2</v>
      </c>
      <c r="S22" s="65">
        <v>4</v>
      </c>
      <c r="T22" s="65">
        <v>7</v>
      </c>
      <c r="U22" s="65">
        <v>11</v>
      </c>
      <c r="V22" s="65">
        <v>17</v>
      </c>
      <c r="W22" s="65">
        <v>12</v>
      </c>
      <c r="X22" s="65">
        <v>11</v>
      </c>
      <c r="Y22" s="65">
        <v>17</v>
      </c>
      <c r="Z22" s="65">
        <v>18</v>
      </c>
      <c r="AA22" s="65">
        <v>22</v>
      </c>
      <c r="AB22" s="65">
        <v>8</v>
      </c>
      <c r="AC22" s="65">
        <v>3</v>
      </c>
      <c r="AD22" s="65">
        <v>7</v>
      </c>
      <c r="AE22" s="65">
        <v>3</v>
      </c>
      <c r="AF22" s="65">
        <v>3</v>
      </c>
      <c r="AG22" s="65">
        <v>4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23">
        <v>48.825</v>
      </c>
      <c r="AP22" s="24">
        <v>48.28</v>
      </c>
      <c r="AQ22" s="43" t="s">
        <v>37</v>
      </c>
      <c r="AS22" s="51"/>
      <c r="AT22" s="51"/>
    </row>
    <row r="23" spans="1:46" ht="20.25" customHeight="1">
      <c r="A23" s="44" t="s">
        <v>38</v>
      </c>
      <c r="B23" s="62">
        <f t="shared" si="2"/>
        <v>76</v>
      </c>
      <c r="C23" s="62">
        <f t="shared" si="3"/>
        <v>45</v>
      </c>
      <c r="D23" s="62">
        <f t="shared" si="4"/>
        <v>31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0</v>
      </c>
      <c r="L23" s="62">
        <v>0</v>
      </c>
      <c r="M23" s="62">
        <v>0</v>
      </c>
      <c r="N23" s="62">
        <v>1</v>
      </c>
      <c r="O23" s="62">
        <v>1</v>
      </c>
      <c r="P23" s="62">
        <v>1</v>
      </c>
      <c r="Q23" s="62">
        <v>0</v>
      </c>
      <c r="R23" s="62">
        <v>0</v>
      </c>
      <c r="S23" s="62">
        <v>1</v>
      </c>
      <c r="T23" s="62">
        <v>3</v>
      </c>
      <c r="U23" s="62">
        <v>4</v>
      </c>
      <c r="V23" s="62">
        <v>3</v>
      </c>
      <c r="W23" s="62">
        <v>8</v>
      </c>
      <c r="X23" s="62">
        <v>4</v>
      </c>
      <c r="Y23" s="62">
        <v>4</v>
      </c>
      <c r="Z23" s="62">
        <v>3</v>
      </c>
      <c r="AA23" s="62">
        <v>10</v>
      </c>
      <c r="AB23" s="62">
        <v>9</v>
      </c>
      <c r="AC23" s="62">
        <v>10</v>
      </c>
      <c r="AD23" s="62">
        <v>2</v>
      </c>
      <c r="AE23" s="62">
        <v>4</v>
      </c>
      <c r="AF23" s="62">
        <v>1</v>
      </c>
      <c r="AG23" s="62">
        <v>1</v>
      </c>
      <c r="AH23" s="62">
        <v>2</v>
      </c>
      <c r="AI23" s="62">
        <v>1</v>
      </c>
      <c r="AJ23" s="62">
        <v>0</v>
      </c>
      <c r="AK23" s="62">
        <v>0</v>
      </c>
      <c r="AL23" s="62">
        <v>2</v>
      </c>
      <c r="AM23" s="62">
        <v>0</v>
      </c>
      <c r="AN23" s="62">
        <v>0</v>
      </c>
      <c r="AO23" s="21">
        <v>49.422222222222224</v>
      </c>
      <c r="AP23" s="21">
        <v>48.793103448275865</v>
      </c>
      <c r="AQ23" s="40" t="s">
        <v>38</v>
      </c>
      <c r="AS23" s="51"/>
      <c r="AT23" s="51"/>
    </row>
    <row r="24" spans="1:46" ht="20.25" customHeight="1">
      <c r="A24" s="44" t="s">
        <v>39</v>
      </c>
      <c r="B24" s="62">
        <f t="shared" si="2"/>
        <v>953</v>
      </c>
      <c r="C24" s="62">
        <f t="shared" si="3"/>
        <v>468</v>
      </c>
      <c r="D24" s="62">
        <f t="shared" si="4"/>
        <v>485</v>
      </c>
      <c r="E24" s="62">
        <v>2</v>
      </c>
      <c r="F24" s="62">
        <v>2</v>
      </c>
      <c r="G24" s="62">
        <v>2</v>
      </c>
      <c r="H24" s="62">
        <v>1</v>
      </c>
      <c r="I24" s="62">
        <v>1</v>
      </c>
      <c r="J24" s="62">
        <v>2</v>
      </c>
      <c r="K24" s="62">
        <v>4</v>
      </c>
      <c r="L24" s="62">
        <v>3</v>
      </c>
      <c r="M24" s="62">
        <v>3</v>
      </c>
      <c r="N24" s="62">
        <v>4</v>
      </c>
      <c r="O24" s="62">
        <v>10</v>
      </c>
      <c r="P24" s="62">
        <v>6</v>
      </c>
      <c r="Q24" s="62">
        <v>12</v>
      </c>
      <c r="R24" s="62">
        <v>16</v>
      </c>
      <c r="S24" s="62">
        <v>30</v>
      </c>
      <c r="T24" s="62">
        <v>34</v>
      </c>
      <c r="U24" s="62">
        <v>41</v>
      </c>
      <c r="V24" s="62">
        <v>60</v>
      </c>
      <c r="W24" s="62">
        <v>69</v>
      </c>
      <c r="X24" s="62">
        <v>67</v>
      </c>
      <c r="Y24" s="62">
        <v>93</v>
      </c>
      <c r="Z24" s="62">
        <v>97</v>
      </c>
      <c r="AA24" s="62">
        <v>86</v>
      </c>
      <c r="AB24" s="62">
        <v>100</v>
      </c>
      <c r="AC24" s="62">
        <v>56</v>
      </c>
      <c r="AD24" s="62">
        <v>60</v>
      </c>
      <c r="AE24" s="62">
        <v>31</v>
      </c>
      <c r="AF24" s="62">
        <v>21</v>
      </c>
      <c r="AG24" s="62">
        <v>25</v>
      </c>
      <c r="AH24" s="62">
        <v>12</v>
      </c>
      <c r="AI24" s="62">
        <v>1</v>
      </c>
      <c r="AJ24" s="62">
        <v>0</v>
      </c>
      <c r="AK24" s="62">
        <v>2</v>
      </c>
      <c r="AL24" s="62">
        <v>0</v>
      </c>
      <c r="AM24" s="62">
        <v>0</v>
      </c>
      <c r="AN24" s="62">
        <v>0</v>
      </c>
      <c r="AO24" s="21">
        <v>48.93589743589744</v>
      </c>
      <c r="AP24" s="21">
        <v>48.68865979381443</v>
      </c>
      <c r="AQ24" s="40" t="s">
        <v>39</v>
      </c>
      <c r="AS24" s="51"/>
      <c r="AT24" s="51"/>
    </row>
    <row r="25" spans="1:46" ht="20.25" customHeight="1">
      <c r="A25" s="44" t="s">
        <v>40</v>
      </c>
      <c r="B25" s="62">
        <f t="shared" si="2"/>
        <v>358</v>
      </c>
      <c r="C25" s="62">
        <f t="shared" si="3"/>
        <v>183</v>
      </c>
      <c r="D25" s="62">
        <f t="shared" si="4"/>
        <v>175</v>
      </c>
      <c r="E25" s="62">
        <v>1</v>
      </c>
      <c r="F25" s="62">
        <v>1</v>
      </c>
      <c r="G25" s="62">
        <v>0</v>
      </c>
      <c r="H25" s="62">
        <v>0</v>
      </c>
      <c r="I25" s="62">
        <v>1</v>
      </c>
      <c r="J25" s="62">
        <v>0</v>
      </c>
      <c r="K25" s="62">
        <v>0</v>
      </c>
      <c r="L25" s="62">
        <v>0</v>
      </c>
      <c r="M25" s="62">
        <v>1</v>
      </c>
      <c r="N25" s="62">
        <v>1</v>
      </c>
      <c r="O25" s="62">
        <v>1</v>
      </c>
      <c r="P25" s="62">
        <v>2</v>
      </c>
      <c r="Q25" s="62">
        <v>0</v>
      </c>
      <c r="R25" s="62">
        <v>2</v>
      </c>
      <c r="S25" s="62">
        <v>5</v>
      </c>
      <c r="T25" s="62">
        <v>2</v>
      </c>
      <c r="U25" s="62">
        <v>6</v>
      </c>
      <c r="V25" s="62">
        <v>17</v>
      </c>
      <c r="W25" s="62">
        <v>25</v>
      </c>
      <c r="X25" s="62">
        <v>33</v>
      </c>
      <c r="Y25" s="62">
        <v>35</v>
      </c>
      <c r="Z25" s="62">
        <v>43</v>
      </c>
      <c r="AA25" s="62">
        <v>53</v>
      </c>
      <c r="AB25" s="62">
        <v>37</v>
      </c>
      <c r="AC25" s="62">
        <v>31</v>
      </c>
      <c r="AD25" s="62">
        <v>22</v>
      </c>
      <c r="AE25" s="62">
        <v>15</v>
      </c>
      <c r="AF25" s="62">
        <v>10</v>
      </c>
      <c r="AG25" s="62">
        <v>7</v>
      </c>
      <c r="AH25" s="62">
        <v>4</v>
      </c>
      <c r="AI25" s="62">
        <v>0</v>
      </c>
      <c r="AJ25" s="62">
        <v>1</v>
      </c>
      <c r="AK25" s="62">
        <v>2</v>
      </c>
      <c r="AL25" s="62">
        <v>0</v>
      </c>
      <c r="AM25" s="62">
        <v>0</v>
      </c>
      <c r="AN25" s="62">
        <v>0</v>
      </c>
      <c r="AO25" s="21">
        <v>49.56353591160221</v>
      </c>
      <c r="AP25" s="21">
        <v>49.142857142857146</v>
      </c>
      <c r="AQ25" s="40" t="s">
        <v>40</v>
      </c>
      <c r="AS25" s="51"/>
      <c r="AT25" s="51"/>
    </row>
    <row r="26" spans="1:45" ht="20.25" customHeight="1">
      <c r="A26" s="4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41"/>
      <c r="AP26" s="41"/>
      <c r="AQ26" s="34"/>
      <c r="AS26" s="50"/>
    </row>
    <row r="27" spans="1:46" ht="20.25" customHeight="1">
      <c r="A27" s="44" t="s">
        <v>50</v>
      </c>
      <c r="B27" s="62">
        <f>C27+D27</f>
        <v>260</v>
      </c>
      <c r="C27" s="62">
        <f>E27+G27+I27+K27+M27+O27+Q27+S27+U27+W27+Y27+AA27+AC27+AE27+AG27+AI27+AK27+AM27</f>
        <v>137</v>
      </c>
      <c r="D27" s="62">
        <f>F27+H27+J27+L27+N27+P27+R27+T27+V27+X27+Z27+AB27+AD27+AF27+AH27+AJ27+AL27+AN27</f>
        <v>123</v>
      </c>
      <c r="E27" s="62">
        <f>SUM(E29:E34)</f>
        <v>1</v>
      </c>
      <c r="F27" s="62">
        <f aca="true" t="shared" si="5" ref="F27:AN27">SUM(F29:F34)</f>
        <v>0</v>
      </c>
      <c r="G27" s="62">
        <f t="shared" si="5"/>
        <v>0</v>
      </c>
      <c r="H27" s="62">
        <f t="shared" si="5"/>
        <v>0</v>
      </c>
      <c r="I27" s="62">
        <f t="shared" si="5"/>
        <v>0</v>
      </c>
      <c r="J27" s="62">
        <f t="shared" si="5"/>
        <v>0</v>
      </c>
      <c r="K27" s="62">
        <f t="shared" si="5"/>
        <v>0</v>
      </c>
      <c r="L27" s="62">
        <f t="shared" si="5"/>
        <v>1</v>
      </c>
      <c r="M27" s="62">
        <f t="shared" si="5"/>
        <v>2</v>
      </c>
      <c r="N27" s="62">
        <f t="shared" si="5"/>
        <v>0</v>
      </c>
      <c r="O27" s="62">
        <f t="shared" si="5"/>
        <v>0</v>
      </c>
      <c r="P27" s="62">
        <f t="shared" si="5"/>
        <v>3</v>
      </c>
      <c r="Q27" s="62">
        <f t="shared" si="5"/>
        <v>7</v>
      </c>
      <c r="R27" s="62">
        <f t="shared" si="5"/>
        <v>6</v>
      </c>
      <c r="S27" s="62">
        <f t="shared" si="5"/>
        <v>11</v>
      </c>
      <c r="T27" s="62">
        <f t="shared" si="5"/>
        <v>20</v>
      </c>
      <c r="U27" s="62">
        <f t="shared" si="5"/>
        <v>13</v>
      </c>
      <c r="V27" s="62">
        <f t="shared" si="5"/>
        <v>24</v>
      </c>
      <c r="W27" s="62">
        <f t="shared" si="5"/>
        <v>21</v>
      </c>
      <c r="X27" s="62">
        <f t="shared" si="5"/>
        <v>17</v>
      </c>
      <c r="Y27" s="62">
        <f t="shared" si="5"/>
        <v>32</v>
      </c>
      <c r="Z27" s="62">
        <f t="shared" si="5"/>
        <v>30</v>
      </c>
      <c r="AA27" s="62">
        <f t="shared" si="5"/>
        <v>30</v>
      </c>
      <c r="AB27" s="62">
        <f t="shared" si="5"/>
        <v>14</v>
      </c>
      <c r="AC27" s="62">
        <f t="shared" si="5"/>
        <v>12</v>
      </c>
      <c r="AD27" s="62">
        <f t="shared" si="5"/>
        <v>2</v>
      </c>
      <c r="AE27" s="62">
        <f t="shared" si="5"/>
        <v>4</v>
      </c>
      <c r="AF27" s="62">
        <f t="shared" si="5"/>
        <v>5</v>
      </c>
      <c r="AG27" s="62">
        <f t="shared" si="5"/>
        <v>4</v>
      </c>
      <c r="AH27" s="62">
        <f t="shared" si="5"/>
        <v>1</v>
      </c>
      <c r="AI27" s="62">
        <f t="shared" si="5"/>
        <v>0</v>
      </c>
      <c r="AJ27" s="62">
        <f t="shared" si="5"/>
        <v>0</v>
      </c>
      <c r="AK27" s="62">
        <f t="shared" si="5"/>
        <v>0</v>
      </c>
      <c r="AL27" s="62">
        <f t="shared" si="5"/>
        <v>0</v>
      </c>
      <c r="AM27" s="62">
        <f t="shared" si="5"/>
        <v>0</v>
      </c>
      <c r="AN27" s="62">
        <f t="shared" si="5"/>
        <v>0</v>
      </c>
      <c r="AO27" s="21">
        <f>AVERAGE(AO29:AO34)</f>
        <v>48.75443400608639</v>
      </c>
      <c r="AP27" s="21">
        <f>AVERAGE(AP29:AP34)</f>
        <v>47.87992610837438</v>
      </c>
      <c r="AQ27" s="34" t="s">
        <v>50</v>
      </c>
      <c r="AS27" s="51"/>
      <c r="AT27" s="51"/>
    </row>
    <row r="28" spans="1:45" ht="20.25" customHeight="1">
      <c r="A28" s="48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41"/>
      <c r="AP28" s="41"/>
      <c r="AQ28" s="34"/>
      <c r="AS28" s="50"/>
    </row>
    <row r="29" spans="1:46" s="3" customFormat="1" ht="20.25" customHeight="1">
      <c r="A29" s="44" t="s">
        <v>41</v>
      </c>
      <c r="B29" s="62">
        <f aca="true" t="shared" si="6" ref="B29:B34">C29+D29</f>
        <v>37</v>
      </c>
      <c r="C29" s="62">
        <f aca="true" t="shared" si="7" ref="C29:D34">E29+G29+I29+K29+M29+O29+Q29+S29+U29+W29+Y29+AA29+AC29+AE29+AG29+AI29+AK29+AM29</f>
        <v>19</v>
      </c>
      <c r="D29" s="62">
        <f t="shared" si="7"/>
        <v>18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2</v>
      </c>
      <c r="Q29" s="62">
        <v>2</v>
      </c>
      <c r="R29" s="62">
        <v>2</v>
      </c>
      <c r="S29" s="62">
        <v>1</v>
      </c>
      <c r="T29" s="62">
        <v>6</v>
      </c>
      <c r="U29" s="62">
        <v>2</v>
      </c>
      <c r="V29" s="62">
        <v>2</v>
      </c>
      <c r="W29" s="62">
        <v>6</v>
      </c>
      <c r="X29" s="62">
        <v>2</v>
      </c>
      <c r="Y29" s="62">
        <v>5</v>
      </c>
      <c r="Z29" s="62">
        <v>4</v>
      </c>
      <c r="AA29" s="62">
        <v>2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1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21">
        <v>48.21052631578947</v>
      </c>
      <c r="AP29" s="21">
        <v>46.666666666666664</v>
      </c>
      <c r="AQ29" s="34" t="s">
        <v>41</v>
      </c>
      <c r="AS29" s="51"/>
      <c r="AT29" s="51"/>
    </row>
    <row r="30" spans="1:46" s="3" customFormat="1" ht="20.25" customHeight="1">
      <c r="A30" s="44" t="s">
        <v>42</v>
      </c>
      <c r="B30" s="62">
        <f t="shared" si="6"/>
        <v>63</v>
      </c>
      <c r="C30" s="62">
        <f t="shared" si="7"/>
        <v>35</v>
      </c>
      <c r="D30" s="62">
        <f t="shared" si="7"/>
        <v>28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1</v>
      </c>
      <c r="N30" s="62">
        <v>0</v>
      </c>
      <c r="O30" s="62">
        <v>0</v>
      </c>
      <c r="P30" s="62">
        <v>0</v>
      </c>
      <c r="Q30" s="62">
        <v>4</v>
      </c>
      <c r="R30" s="62">
        <v>1</v>
      </c>
      <c r="S30" s="62">
        <v>4</v>
      </c>
      <c r="T30" s="62">
        <v>2</v>
      </c>
      <c r="U30" s="62">
        <v>1</v>
      </c>
      <c r="V30" s="62">
        <v>10</v>
      </c>
      <c r="W30" s="62">
        <v>4</v>
      </c>
      <c r="X30" s="62">
        <v>4</v>
      </c>
      <c r="Y30" s="62">
        <v>11</v>
      </c>
      <c r="Z30" s="62">
        <v>5</v>
      </c>
      <c r="AA30" s="62">
        <v>5</v>
      </c>
      <c r="AB30" s="62">
        <v>4</v>
      </c>
      <c r="AC30" s="62">
        <v>4</v>
      </c>
      <c r="AD30" s="62">
        <v>0</v>
      </c>
      <c r="AE30" s="62">
        <v>0</v>
      </c>
      <c r="AF30" s="62">
        <v>2</v>
      </c>
      <c r="AG30" s="62">
        <v>1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21">
        <v>48.34285714285714</v>
      </c>
      <c r="AP30" s="21">
        <v>48.142857142857146</v>
      </c>
      <c r="AQ30" s="40" t="s">
        <v>42</v>
      </c>
      <c r="AS30" s="51"/>
      <c r="AT30" s="51"/>
    </row>
    <row r="31" spans="1:46" s="3" customFormat="1" ht="20.25" customHeight="1">
      <c r="A31" s="44" t="s">
        <v>43</v>
      </c>
      <c r="B31" s="62">
        <f t="shared" si="6"/>
        <v>6</v>
      </c>
      <c r="C31" s="62">
        <f t="shared" si="7"/>
        <v>4</v>
      </c>
      <c r="D31" s="62">
        <f t="shared" si="7"/>
        <v>2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1</v>
      </c>
      <c r="T31" s="62">
        <v>1</v>
      </c>
      <c r="U31" s="62">
        <v>0</v>
      </c>
      <c r="V31" s="62">
        <v>0</v>
      </c>
      <c r="W31" s="62">
        <v>1</v>
      </c>
      <c r="X31" s="62">
        <v>0</v>
      </c>
      <c r="Y31" s="62">
        <v>0</v>
      </c>
      <c r="Z31" s="62">
        <v>1</v>
      </c>
      <c r="AA31" s="62">
        <v>1</v>
      </c>
      <c r="AB31" s="62">
        <v>0</v>
      </c>
      <c r="AC31" s="62">
        <v>0</v>
      </c>
      <c r="AD31" s="62">
        <v>0</v>
      </c>
      <c r="AE31" s="62">
        <v>1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53">
        <v>49</v>
      </c>
      <c r="AP31" s="21">
        <v>47.5</v>
      </c>
      <c r="AQ31" s="40" t="s">
        <v>43</v>
      </c>
      <c r="AS31" s="51"/>
      <c r="AT31" s="51"/>
    </row>
    <row r="32" spans="1:46" s="3" customFormat="1" ht="20.25" customHeight="1">
      <c r="A32" s="44" t="s">
        <v>44</v>
      </c>
      <c r="B32" s="62">
        <f t="shared" si="6"/>
        <v>75</v>
      </c>
      <c r="C32" s="62">
        <f t="shared" si="7"/>
        <v>33</v>
      </c>
      <c r="D32" s="62">
        <f t="shared" si="7"/>
        <v>42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1</v>
      </c>
      <c r="Q32" s="62">
        <v>0</v>
      </c>
      <c r="R32" s="62">
        <v>3</v>
      </c>
      <c r="S32" s="62">
        <v>2</v>
      </c>
      <c r="T32" s="62">
        <v>8</v>
      </c>
      <c r="U32" s="62">
        <v>5</v>
      </c>
      <c r="V32" s="62">
        <v>3</v>
      </c>
      <c r="W32" s="62">
        <v>4</v>
      </c>
      <c r="X32" s="62">
        <v>7</v>
      </c>
      <c r="Y32" s="62">
        <v>6</v>
      </c>
      <c r="Z32" s="62">
        <v>10</v>
      </c>
      <c r="AA32" s="62">
        <v>11</v>
      </c>
      <c r="AB32" s="62">
        <v>7</v>
      </c>
      <c r="AC32" s="62">
        <v>2</v>
      </c>
      <c r="AD32" s="62">
        <v>2</v>
      </c>
      <c r="AE32" s="62">
        <v>2</v>
      </c>
      <c r="AF32" s="62">
        <v>1</v>
      </c>
      <c r="AG32" s="62">
        <v>1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21">
        <v>49.15151515151515</v>
      </c>
      <c r="AP32" s="53">
        <v>48.04761904761905</v>
      </c>
      <c r="AQ32" s="40" t="s">
        <v>44</v>
      </c>
      <c r="AS32" s="51"/>
      <c r="AT32" s="51"/>
    </row>
    <row r="33" spans="1:46" s="3" customFormat="1" ht="20.25" customHeight="1">
      <c r="A33" s="45" t="s">
        <v>45</v>
      </c>
      <c r="B33" s="62">
        <f t="shared" si="6"/>
        <v>72</v>
      </c>
      <c r="C33" s="62">
        <f t="shared" si="7"/>
        <v>43</v>
      </c>
      <c r="D33" s="62">
        <f t="shared" si="7"/>
        <v>29</v>
      </c>
      <c r="E33" s="62">
        <v>1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1</v>
      </c>
      <c r="M33" s="62">
        <v>1</v>
      </c>
      <c r="N33" s="62">
        <v>0</v>
      </c>
      <c r="O33" s="62">
        <v>0</v>
      </c>
      <c r="P33" s="62">
        <v>0</v>
      </c>
      <c r="Q33" s="62">
        <v>1</v>
      </c>
      <c r="R33" s="62">
        <v>0</v>
      </c>
      <c r="S33" s="62">
        <v>3</v>
      </c>
      <c r="T33" s="62">
        <v>3</v>
      </c>
      <c r="U33" s="62">
        <v>5</v>
      </c>
      <c r="V33" s="62">
        <v>8</v>
      </c>
      <c r="W33" s="62">
        <v>6</v>
      </c>
      <c r="X33" s="62">
        <v>4</v>
      </c>
      <c r="Y33" s="62">
        <v>8</v>
      </c>
      <c r="Z33" s="62">
        <v>8</v>
      </c>
      <c r="AA33" s="62">
        <v>10</v>
      </c>
      <c r="AB33" s="62">
        <v>2</v>
      </c>
      <c r="AC33" s="62">
        <v>6</v>
      </c>
      <c r="AD33" s="62">
        <v>0</v>
      </c>
      <c r="AE33" s="62">
        <v>1</v>
      </c>
      <c r="AF33" s="62">
        <v>2</v>
      </c>
      <c r="AG33" s="62">
        <v>1</v>
      </c>
      <c r="AH33" s="62">
        <v>1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21">
        <v>48.48837209302326</v>
      </c>
      <c r="AP33" s="21">
        <v>48.172413793103445</v>
      </c>
      <c r="AQ33" s="43" t="s">
        <v>45</v>
      </c>
      <c r="AS33" s="51"/>
      <c r="AT33" s="51"/>
    </row>
    <row r="34" spans="1:46" s="3" customFormat="1" ht="20.25" customHeight="1">
      <c r="A34" s="44" t="s">
        <v>46</v>
      </c>
      <c r="B34" s="64">
        <f t="shared" si="6"/>
        <v>7</v>
      </c>
      <c r="C34" s="64">
        <f t="shared" si="7"/>
        <v>3</v>
      </c>
      <c r="D34" s="64">
        <f t="shared" si="7"/>
        <v>4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1</v>
      </c>
      <c r="W34" s="64">
        <v>0</v>
      </c>
      <c r="X34" s="64">
        <v>0</v>
      </c>
      <c r="Y34" s="64">
        <v>2</v>
      </c>
      <c r="Z34" s="64">
        <v>2</v>
      </c>
      <c r="AA34" s="64">
        <v>1</v>
      </c>
      <c r="AB34" s="64">
        <v>1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19">
        <v>49.333333333333336</v>
      </c>
      <c r="AP34" s="20">
        <v>48.75</v>
      </c>
      <c r="AQ34" s="40" t="s">
        <v>46</v>
      </c>
      <c r="AS34" s="51"/>
      <c r="AT34" s="51"/>
    </row>
    <row r="35" spans="1:45" ht="20.25" customHeight="1" thickBot="1">
      <c r="A35" s="46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7"/>
      <c r="AQ35" s="47"/>
      <c r="AS35" s="50"/>
    </row>
    <row r="36" ht="15.75">
      <c r="AS36" s="50"/>
    </row>
    <row r="37" spans="1:40" ht="15.75">
      <c r="A37" s="2"/>
      <c r="B37" s="49" t="str">
        <f>IF(B9=SUM(B13:B25)+SUM(B29:B34),"○","×")</f>
        <v>○</v>
      </c>
      <c r="C37" s="49" t="str">
        <f>IF(C9=SUM(C13:C25)+SUM(C29:C34),"○","×")</f>
        <v>○</v>
      </c>
      <c r="D37" s="49" t="str">
        <f aca="true" t="shared" si="8" ref="D37:AN37">IF(D9=SUM(D13:D25)+SUM(D29:D34),"○","×")</f>
        <v>○</v>
      </c>
      <c r="E37" s="49" t="str">
        <f t="shared" si="8"/>
        <v>○</v>
      </c>
      <c r="F37" s="49" t="str">
        <f t="shared" si="8"/>
        <v>○</v>
      </c>
      <c r="G37" s="49" t="str">
        <f t="shared" si="8"/>
        <v>○</v>
      </c>
      <c r="H37" s="49" t="str">
        <f t="shared" si="8"/>
        <v>○</v>
      </c>
      <c r="I37" s="49" t="str">
        <f t="shared" si="8"/>
        <v>○</v>
      </c>
      <c r="J37" s="49" t="str">
        <f t="shared" si="8"/>
        <v>○</v>
      </c>
      <c r="K37" s="49" t="str">
        <f t="shared" si="8"/>
        <v>○</v>
      </c>
      <c r="L37" s="49" t="str">
        <f t="shared" si="8"/>
        <v>○</v>
      </c>
      <c r="M37" s="49" t="str">
        <f t="shared" si="8"/>
        <v>○</v>
      </c>
      <c r="N37" s="49" t="str">
        <f t="shared" si="8"/>
        <v>○</v>
      </c>
      <c r="O37" s="49" t="str">
        <f t="shared" si="8"/>
        <v>○</v>
      </c>
      <c r="P37" s="49" t="str">
        <f t="shared" si="8"/>
        <v>○</v>
      </c>
      <c r="Q37" s="49" t="str">
        <f t="shared" si="8"/>
        <v>○</v>
      </c>
      <c r="R37" s="49" t="str">
        <f t="shared" si="8"/>
        <v>○</v>
      </c>
      <c r="S37" s="49" t="str">
        <f t="shared" si="8"/>
        <v>○</v>
      </c>
      <c r="T37" s="49" t="str">
        <f t="shared" si="8"/>
        <v>○</v>
      </c>
      <c r="U37" s="49" t="str">
        <f t="shared" si="8"/>
        <v>○</v>
      </c>
      <c r="V37" s="49" t="str">
        <f t="shared" si="8"/>
        <v>○</v>
      </c>
      <c r="W37" s="49" t="str">
        <f t="shared" si="8"/>
        <v>○</v>
      </c>
      <c r="X37" s="49" t="str">
        <f t="shared" si="8"/>
        <v>○</v>
      </c>
      <c r="Y37" s="49" t="str">
        <f t="shared" si="8"/>
        <v>○</v>
      </c>
      <c r="Z37" s="49" t="str">
        <f t="shared" si="8"/>
        <v>○</v>
      </c>
      <c r="AA37" s="49" t="str">
        <f t="shared" si="8"/>
        <v>○</v>
      </c>
      <c r="AB37" s="49" t="str">
        <f t="shared" si="8"/>
        <v>○</v>
      </c>
      <c r="AC37" s="49" t="str">
        <f t="shared" si="8"/>
        <v>○</v>
      </c>
      <c r="AD37" s="49" t="str">
        <f t="shared" si="8"/>
        <v>○</v>
      </c>
      <c r="AE37" s="49" t="str">
        <f t="shared" si="8"/>
        <v>○</v>
      </c>
      <c r="AF37" s="49" t="str">
        <f t="shared" si="8"/>
        <v>○</v>
      </c>
      <c r="AG37" s="49" t="str">
        <f t="shared" si="8"/>
        <v>○</v>
      </c>
      <c r="AH37" s="49" t="str">
        <f t="shared" si="8"/>
        <v>○</v>
      </c>
      <c r="AI37" s="49" t="str">
        <f t="shared" si="8"/>
        <v>○</v>
      </c>
      <c r="AJ37" s="49" t="str">
        <f t="shared" si="8"/>
        <v>○</v>
      </c>
      <c r="AK37" s="49" t="str">
        <f t="shared" si="8"/>
        <v>○</v>
      </c>
      <c r="AL37" s="49" t="str">
        <f t="shared" si="8"/>
        <v>○</v>
      </c>
      <c r="AM37" s="49" t="str">
        <f t="shared" si="8"/>
        <v>○</v>
      </c>
      <c r="AN37" s="49" t="str">
        <f t="shared" si="8"/>
        <v>○</v>
      </c>
    </row>
  </sheetData>
  <sheetProtection/>
  <mergeCells count="61">
    <mergeCell ref="AO3:AP3"/>
    <mergeCell ref="AO5:AP5"/>
    <mergeCell ref="AP6:AP7"/>
    <mergeCell ref="AL6:AL7"/>
    <mergeCell ref="AM6:AM7"/>
    <mergeCell ref="AN6:AN7"/>
    <mergeCell ref="AO6:AO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E4:F4"/>
    <mergeCell ref="G4:H4"/>
    <mergeCell ref="I4:J4"/>
    <mergeCell ref="K4:L4"/>
    <mergeCell ref="M4:N4"/>
    <mergeCell ref="O4:P4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2018-05-11T00:36:54Z</cp:lastPrinted>
  <dcterms:created xsi:type="dcterms:W3CDTF">1996-12-11T19:01:50Z</dcterms:created>
  <dcterms:modified xsi:type="dcterms:W3CDTF">2021-08-23T00:35:04Z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