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5" yWindow="15" windowWidth="12075" windowHeight="9030" tabRatio="599" activeTab="0"/>
  </bookViews>
  <sheets>
    <sheet name="人14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'人14'!$A$1:$CF$43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<sst xmlns="http://schemas.openxmlformats.org/spreadsheetml/2006/main" count="188" uniqueCount="48">
  <si>
    <t>総    数</t>
  </si>
  <si>
    <t>不    詳</t>
  </si>
  <si>
    <t>40㎝</t>
  </si>
  <si>
    <t>41㎝</t>
  </si>
  <si>
    <t>42㎝</t>
  </si>
  <si>
    <t>43㎝</t>
  </si>
  <si>
    <t>44㎝</t>
  </si>
  <si>
    <t>45㎝</t>
  </si>
  <si>
    <t>46㎝</t>
  </si>
  <si>
    <t>47㎝</t>
  </si>
  <si>
    <t>48㎝</t>
  </si>
  <si>
    <t>49㎝</t>
  </si>
  <si>
    <t>50㎝</t>
  </si>
  <si>
    <t>51㎝</t>
  </si>
  <si>
    <t>52㎝</t>
  </si>
  <si>
    <t>53㎝</t>
  </si>
  <si>
    <t>54㎝</t>
  </si>
  <si>
    <t>不詳</t>
  </si>
  <si>
    <t>妊  娠  週</t>
  </si>
  <si>
    <t>数  ・  性</t>
  </si>
  <si>
    <t>未満</t>
  </si>
  <si>
    <t>以上</t>
  </si>
  <si>
    <t>　～21週</t>
  </si>
  <si>
    <t>22～23</t>
  </si>
  <si>
    <t>24～27</t>
  </si>
  <si>
    <t>28～31</t>
  </si>
  <si>
    <t>32～35</t>
  </si>
  <si>
    <t>36～39</t>
  </si>
  <si>
    <t>55㎝</t>
  </si>
  <si>
    <t>出生時の</t>
  </si>
  <si>
    <t>平均身長</t>
  </si>
  <si>
    <t>(cm)</t>
  </si>
  <si>
    <t>出生数</t>
  </si>
  <si>
    <t>総数</t>
  </si>
  <si>
    <t>男</t>
  </si>
  <si>
    <t>女</t>
  </si>
  <si>
    <t>単産</t>
  </si>
  <si>
    <t>複産</t>
  </si>
  <si>
    <t>第１４表　出生数，身長・平均身長・単産－複産・性・妊娠週数別</t>
  </si>
  <si>
    <t>40～</t>
  </si>
  <si>
    <t>再  掲</t>
  </si>
  <si>
    <t>37週未満</t>
  </si>
  <si>
    <t>28週未満</t>
  </si>
  <si>
    <t>28～31週</t>
  </si>
  <si>
    <t>32～36</t>
  </si>
  <si>
    <t>37～41</t>
  </si>
  <si>
    <t>42～</t>
  </si>
  <si>
    <t xml:space="preserve">  令和元年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</si>
</sst>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0_);[Red]\(0\)"/>
    <numFmt numFmtId="205" formatCode="#,##0.00_);[Red]\(#,##0.00\)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8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9" fontId="6" fillId="0" borderId="0" xfId="0" applyNumberFormat="1" applyFont="1" applyFill="1" applyAlignment="1">
      <alignment vertical="center"/>
    </xf>
    <xf numFmtId="37" fontId="7" fillId="0" borderId="0" xfId="0" applyFont="1" applyFill="1" applyAlignment="1" applyProtection="1" quotePrefix="1">
      <alignment horizontal="left" vertical="center"/>
      <protection/>
    </xf>
    <xf numFmtId="37" fontId="8" fillId="0" borderId="10" xfId="0" applyFont="1" applyFill="1" applyBorder="1" applyAlignment="1" applyProtection="1">
      <alignment horizontal="left" vertical="center"/>
      <protection/>
    </xf>
    <xf numFmtId="37" fontId="8" fillId="0" borderId="10" xfId="0" applyFont="1" applyFill="1" applyBorder="1" applyAlignment="1">
      <alignment vertical="center"/>
    </xf>
    <xf numFmtId="37" fontId="8" fillId="0" borderId="10" xfId="0" applyNumberFormat="1" applyFont="1" applyFill="1" applyBorder="1" applyAlignment="1">
      <alignment vertical="center"/>
    </xf>
    <xf numFmtId="39" fontId="8" fillId="0" borderId="10" xfId="0" applyNumberFormat="1" applyFont="1" applyFill="1" applyBorder="1" applyAlignment="1">
      <alignment vertical="center"/>
    </xf>
    <xf numFmtId="37" fontId="8" fillId="0" borderId="10" xfId="0" applyNumberFormat="1" applyFont="1" applyFill="1" applyBorder="1" applyAlignment="1" applyProtection="1">
      <alignment horizontal="left" vertical="center"/>
      <protection/>
    </xf>
    <xf numFmtId="37" fontId="8" fillId="0" borderId="10" xfId="0" applyNumberFormat="1" applyFont="1" applyFill="1" applyBorder="1" applyAlignment="1" applyProtection="1" quotePrefix="1">
      <alignment horizontal="left" vertical="center"/>
      <protection/>
    </xf>
    <xf numFmtId="0" fontId="8" fillId="0" borderId="10" xfId="60" applyFont="1" applyFill="1" applyBorder="1" applyAlignment="1" applyProtection="1" quotePrefix="1">
      <alignment horizontal="right" vertical="center"/>
      <protection/>
    </xf>
    <xf numFmtId="37" fontId="8" fillId="0" borderId="0" xfId="0" applyFont="1" applyFill="1" applyAlignment="1">
      <alignment vertical="center"/>
    </xf>
    <xf numFmtId="37" fontId="8" fillId="0" borderId="11" xfId="0" applyFont="1" applyFill="1" applyBorder="1" applyAlignment="1">
      <alignment horizontal="center" vertical="center"/>
    </xf>
    <xf numFmtId="37" fontId="8" fillId="0" borderId="12" xfId="0" applyFont="1" applyFill="1" applyBorder="1" applyAlignment="1">
      <alignment vertical="center"/>
    </xf>
    <xf numFmtId="37" fontId="8" fillId="0" borderId="13" xfId="0" applyFont="1" applyFill="1" applyBorder="1" applyAlignment="1">
      <alignment vertical="center"/>
    </xf>
    <xf numFmtId="37" fontId="8" fillId="0" borderId="14" xfId="0" applyFont="1" applyFill="1" applyBorder="1" applyAlignment="1">
      <alignment vertical="center"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14" xfId="0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9" fontId="8" fillId="0" borderId="12" xfId="0" applyNumberFormat="1" applyFont="1" applyFill="1" applyBorder="1" applyAlignment="1">
      <alignment vertical="center"/>
    </xf>
    <xf numFmtId="39" fontId="8" fillId="0" borderId="15" xfId="0" applyNumberFormat="1" applyFont="1" applyFill="1" applyBorder="1" applyAlignment="1">
      <alignment vertical="center"/>
    </xf>
    <xf numFmtId="39" fontId="8" fillId="0" borderId="0" xfId="0" applyNumberFormat="1" applyFont="1" applyFill="1" applyBorder="1" applyAlignment="1">
      <alignment vertical="center"/>
    </xf>
    <xf numFmtId="37" fontId="8" fillId="0" borderId="16" xfId="0" applyFon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Border="1" applyAlignment="1" applyProtection="1">
      <alignment horizontal="left" vertical="center"/>
      <protection/>
    </xf>
    <xf numFmtId="37" fontId="8" fillId="0" borderId="17" xfId="0" applyFont="1" applyFill="1" applyBorder="1" applyAlignment="1">
      <alignment horizontal="center" vertical="center"/>
    </xf>
    <xf numFmtId="37" fontId="8" fillId="0" borderId="18" xfId="0" applyFont="1" applyFill="1" applyBorder="1" applyAlignment="1">
      <alignment vertical="center"/>
    </xf>
    <xf numFmtId="37" fontId="8" fillId="0" borderId="19" xfId="0" applyFont="1" applyFill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18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39" fontId="8" fillId="0" borderId="18" xfId="0" applyNumberFormat="1" applyFont="1" applyFill="1" applyBorder="1" applyAlignment="1" quotePrefix="1">
      <alignment horizontal="center" vertical="center"/>
    </xf>
    <xf numFmtId="39" fontId="8" fillId="0" borderId="21" xfId="0" applyNumberFormat="1" applyFont="1" applyFill="1" applyBorder="1" applyAlignment="1" quotePrefix="1">
      <alignment horizontal="center" vertical="center"/>
    </xf>
    <xf numFmtId="37" fontId="8" fillId="0" borderId="22" xfId="0" applyFont="1" applyFill="1" applyBorder="1" applyAlignment="1">
      <alignment horizontal="center" vertical="center"/>
    </xf>
    <xf numFmtId="37" fontId="8" fillId="0" borderId="23" xfId="0" applyFont="1" applyFill="1" applyBorder="1" applyAlignment="1">
      <alignment horizontal="center" vertical="center"/>
    </xf>
    <xf numFmtId="37" fontId="8" fillId="0" borderId="24" xfId="0" applyFont="1" applyFill="1" applyBorder="1" applyAlignment="1">
      <alignment horizontal="center" vertical="center"/>
    </xf>
    <xf numFmtId="39" fontId="8" fillId="0" borderId="0" xfId="0" applyNumberFormat="1" applyFont="1" applyFill="1" applyBorder="1" applyAlignment="1" quotePrefix="1">
      <alignment horizontal="center" vertical="center"/>
    </xf>
    <xf numFmtId="37" fontId="8" fillId="33" borderId="16" xfId="0" applyFont="1" applyFill="1" applyBorder="1" applyAlignment="1">
      <alignment vertical="center"/>
    </xf>
    <xf numFmtId="37" fontId="8" fillId="33" borderId="25" xfId="0" applyFont="1" applyFill="1" applyBorder="1" applyAlignment="1">
      <alignment horizontal="right" vertical="center"/>
    </xf>
    <xf numFmtId="37" fontId="8" fillId="33" borderId="0" xfId="0" applyFont="1" applyFill="1" applyBorder="1" applyAlignment="1">
      <alignment horizontal="right" vertical="center"/>
    </xf>
    <xf numFmtId="37" fontId="8" fillId="33" borderId="0" xfId="0" applyNumberFormat="1" applyFont="1" applyFill="1" applyBorder="1" applyAlignment="1">
      <alignment horizontal="right" vertical="center"/>
    </xf>
    <xf numFmtId="40" fontId="8" fillId="33" borderId="0" xfId="0" applyNumberFormat="1" applyFont="1" applyFill="1" applyBorder="1" applyAlignment="1" applyProtection="1">
      <alignment horizontal="right" vertical="center"/>
      <protection/>
    </xf>
    <xf numFmtId="40" fontId="8" fillId="33" borderId="26" xfId="0" applyNumberFormat="1" applyFont="1" applyFill="1" applyBorder="1" applyAlignment="1" applyProtection="1">
      <alignment horizontal="right" vertical="center"/>
      <protection/>
    </xf>
    <xf numFmtId="37" fontId="8" fillId="33" borderId="25" xfId="0" applyFont="1" applyFill="1" applyBorder="1" applyAlignment="1">
      <alignment vertical="center"/>
    </xf>
    <xf numFmtId="37" fontId="8" fillId="33" borderId="0" xfId="0" applyFont="1" applyFill="1" applyBorder="1" applyAlignment="1">
      <alignment vertical="center"/>
    </xf>
    <xf numFmtId="37" fontId="8" fillId="33" borderId="0" xfId="0" applyNumberFormat="1" applyFont="1" applyFill="1" applyBorder="1" applyAlignment="1">
      <alignment vertical="center"/>
    </xf>
    <xf numFmtId="204" fontId="8" fillId="33" borderId="0" xfId="0" applyNumberFormat="1" applyFont="1" applyFill="1" applyBorder="1" applyAlignment="1">
      <alignment vertical="center"/>
    </xf>
    <xf numFmtId="38" fontId="8" fillId="33" borderId="0" xfId="0" applyNumberFormat="1" applyFont="1" applyFill="1" applyBorder="1" applyAlignment="1">
      <alignment vertical="center"/>
    </xf>
    <xf numFmtId="38" fontId="8" fillId="33" borderId="26" xfId="0" applyNumberFormat="1" applyFont="1" applyFill="1" applyBorder="1" applyAlignment="1">
      <alignment vertical="center"/>
    </xf>
    <xf numFmtId="40" fontId="8" fillId="33" borderId="0" xfId="0" applyNumberFormat="1" applyFont="1" applyFill="1" applyBorder="1" applyAlignment="1" applyProtection="1">
      <alignment vertical="center"/>
      <protection/>
    </xf>
    <xf numFmtId="40" fontId="8" fillId="33" borderId="26" xfId="0" applyNumberFormat="1" applyFont="1" applyFill="1" applyBorder="1" applyAlignment="1" applyProtection="1">
      <alignment vertical="center"/>
      <protection/>
    </xf>
    <xf numFmtId="40" fontId="8" fillId="33" borderId="0" xfId="0" applyNumberFormat="1" applyFont="1" applyFill="1" applyBorder="1" applyAlignment="1">
      <alignment vertical="center"/>
    </xf>
    <xf numFmtId="40" fontId="8" fillId="33" borderId="26" xfId="0" applyNumberFormat="1" applyFont="1" applyFill="1" applyBorder="1" applyAlignment="1">
      <alignment vertical="center"/>
    </xf>
    <xf numFmtId="40" fontId="8" fillId="33" borderId="0" xfId="0" applyNumberFormat="1" applyFont="1" applyFill="1" applyBorder="1" applyAlignment="1">
      <alignment horizontal="right" vertical="center"/>
    </xf>
    <xf numFmtId="40" fontId="8" fillId="33" borderId="26" xfId="0" applyNumberFormat="1" applyFont="1" applyFill="1" applyBorder="1" applyAlignment="1">
      <alignment horizontal="right" vertical="center"/>
    </xf>
    <xf numFmtId="37" fontId="8" fillId="33" borderId="17" xfId="0" applyFont="1" applyFill="1" applyBorder="1" applyAlignment="1" applyProtection="1" quotePrefix="1">
      <alignment horizontal="center" vertical="center"/>
      <protection/>
    </xf>
    <xf numFmtId="37" fontId="8" fillId="33" borderId="17" xfId="0" applyFont="1" applyFill="1" applyBorder="1" applyAlignment="1" applyProtection="1">
      <alignment horizontal="center" vertical="center"/>
      <protection/>
    </xf>
    <xf numFmtId="37" fontId="8" fillId="33" borderId="17" xfId="0" applyFont="1" applyFill="1" applyBorder="1" applyAlignment="1">
      <alignment horizontal="center" vertical="center"/>
    </xf>
    <xf numFmtId="40" fontId="8" fillId="33" borderId="10" xfId="0" applyNumberFormat="1" applyFont="1" applyFill="1" applyBorder="1" applyAlignment="1">
      <alignment horizontal="right" vertical="center"/>
    </xf>
    <xf numFmtId="40" fontId="8" fillId="33" borderId="27" xfId="0" applyNumberFormat="1" applyFont="1" applyFill="1" applyBorder="1" applyAlignment="1">
      <alignment horizontal="right" vertical="center"/>
    </xf>
    <xf numFmtId="37" fontId="6" fillId="33" borderId="0" xfId="0" applyFont="1" applyFill="1" applyAlignment="1">
      <alignment vertical="center"/>
    </xf>
    <xf numFmtId="37" fontId="6" fillId="33" borderId="0" xfId="0" applyNumberFormat="1" applyFont="1" applyFill="1" applyAlignment="1">
      <alignment vertical="center"/>
    </xf>
    <xf numFmtId="39" fontId="6" fillId="33" borderId="0" xfId="0" applyNumberFormat="1" applyFont="1" applyFill="1" applyAlignment="1">
      <alignment vertical="center"/>
    </xf>
    <xf numFmtId="37" fontId="8" fillId="33" borderId="28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>
      <alignment horizontal="center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>
      <alignment horizontal="center" vertical="center"/>
    </xf>
    <xf numFmtId="37" fontId="8" fillId="0" borderId="31" xfId="0" applyFont="1" applyFill="1" applyBorder="1" applyAlignment="1">
      <alignment vertical="center"/>
    </xf>
    <xf numFmtId="39" fontId="8" fillId="0" borderId="10" xfId="60" applyNumberFormat="1" applyFont="1" applyFill="1" applyBorder="1" applyAlignment="1" applyProtection="1" quotePrefix="1">
      <alignment horizontal="right" vertical="center"/>
      <protection/>
    </xf>
    <xf numFmtId="39" fontId="8" fillId="0" borderId="16" xfId="0" applyNumberFormat="1" applyFont="1" applyFill="1" applyBorder="1" applyAlignment="1" quotePrefix="1">
      <alignment horizontal="center" vertical="center"/>
    </xf>
    <xf numFmtId="37" fontId="6" fillId="0" borderId="0" xfId="0" applyFont="1" applyFill="1" applyAlignment="1">
      <alignment horizontal="center" vertical="center"/>
    </xf>
    <xf numFmtId="37" fontId="8" fillId="33" borderId="22" xfId="0" applyFont="1" applyFill="1" applyBorder="1" applyAlignment="1">
      <alignment horizontal="center" vertical="center"/>
    </xf>
    <xf numFmtId="40" fontId="8" fillId="33" borderId="19" xfId="0" applyNumberFormat="1" applyFont="1" applyFill="1" applyBorder="1" applyAlignment="1">
      <alignment horizontal="right" vertical="center"/>
    </xf>
    <xf numFmtId="40" fontId="8" fillId="33" borderId="21" xfId="0" applyNumberFormat="1" applyFont="1" applyFill="1" applyBorder="1" applyAlignment="1">
      <alignment horizontal="right" vertical="center"/>
    </xf>
    <xf numFmtId="40" fontId="8" fillId="33" borderId="19" xfId="0" applyNumberFormat="1" applyFont="1" applyFill="1" applyBorder="1" applyAlignment="1">
      <alignment vertical="center"/>
    </xf>
    <xf numFmtId="40" fontId="8" fillId="33" borderId="21" xfId="0" applyNumberFormat="1" applyFont="1" applyFill="1" applyBorder="1" applyAlignment="1">
      <alignment vertical="center"/>
    </xf>
    <xf numFmtId="38" fontId="8" fillId="33" borderId="19" xfId="0" applyNumberFormat="1" applyFont="1" applyFill="1" applyBorder="1" applyAlignment="1">
      <alignment vertical="center"/>
    </xf>
    <xf numFmtId="38" fontId="8" fillId="33" borderId="21" xfId="0" applyNumberFormat="1" applyFont="1" applyFill="1" applyBorder="1" applyAlignment="1">
      <alignment vertical="center"/>
    </xf>
    <xf numFmtId="37" fontId="8" fillId="0" borderId="25" xfId="0" applyFont="1" applyFill="1" applyBorder="1" applyAlignment="1">
      <alignment horizontal="center" vertical="center"/>
    </xf>
    <xf numFmtId="37" fontId="8" fillId="0" borderId="32" xfId="0" applyFont="1" applyFill="1" applyBorder="1" applyAlignment="1">
      <alignment horizontal="center" vertical="center"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25" xfId="0" applyNumberFormat="1" applyFont="1" applyFill="1" applyBorder="1" applyAlignment="1">
      <alignment horizontal="center" vertical="center"/>
    </xf>
    <xf numFmtId="37" fontId="8" fillId="0" borderId="32" xfId="0" applyNumberFormat="1" applyFont="1" applyFill="1" applyBorder="1" applyAlignment="1">
      <alignment horizontal="center" vertical="center"/>
    </xf>
    <xf numFmtId="39" fontId="8" fillId="0" borderId="25" xfId="0" applyNumberFormat="1" applyFont="1" applyFill="1" applyBorder="1" applyAlignment="1" applyProtection="1">
      <alignment horizontal="center" vertical="center"/>
      <protection/>
    </xf>
    <xf numFmtId="39" fontId="8" fillId="0" borderId="26" xfId="0" applyNumberFormat="1" applyFont="1" applyFill="1" applyBorder="1" applyAlignment="1" applyProtection="1">
      <alignment horizontal="center" vertical="center"/>
      <protection/>
    </xf>
    <xf numFmtId="39" fontId="8" fillId="0" borderId="18" xfId="0" applyNumberFormat="1" applyFont="1" applyFill="1" applyBorder="1" applyAlignment="1" quotePrefix="1">
      <alignment horizontal="center" vertical="center"/>
    </xf>
    <xf numFmtId="39" fontId="8" fillId="0" borderId="21" xfId="0" applyNumberFormat="1" applyFont="1" applyFill="1" applyBorder="1" applyAlignment="1" quotePrefix="1">
      <alignment horizontal="center"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19" xfId="0" applyNumberFormat="1" applyFont="1" applyFill="1" applyBorder="1" applyAlignment="1">
      <alignment horizontal="right" vertical="center"/>
    </xf>
    <xf numFmtId="41" fontId="8" fillId="33" borderId="19" xfId="0" applyNumberFormat="1" applyFont="1" applyFill="1" applyBorder="1" applyAlignment="1" applyProtection="1">
      <alignment horizontal="right" vertical="center"/>
      <protection/>
    </xf>
    <xf numFmtId="41" fontId="8" fillId="33" borderId="10" xfId="0" applyNumberFormat="1" applyFont="1" applyFill="1" applyBorder="1" applyAlignment="1">
      <alignment horizontal="right" vertical="center"/>
    </xf>
    <xf numFmtId="41" fontId="8" fillId="33" borderId="19" xfId="0" applyNumberFormat="1" applyFont="1" applyFill="1" applyBorder="1" applyAlignment="1">
      <alignment vertical="center"/>
    </xf>
    <xf numFmtId="41" fontId="8" fillId="33" borderId="18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"/>
  <sheetViews>
    <sheetView showGridLines="0" tabSelected="1" view="pageBreakPreview" zoomScale="60" zoomScaleNormal="70" zoomScalePageLayoutView="0" workbookViewId="0" topLeftCell="A1">
      <selection activeCell="A1" sqref="A1"/>
    </sheetView>
  </sheetViews>
  <sheetFormatPr defaultColWidth="8.66015625" defaultRowHeight="18"/>
  <cols>
    <col min="1" max="1" width="10.83203125" style="1" customWidth="1"/>
    <col min="2" max="4" width="8.33203125" style="1" customWidth="1"/>
    <col min="5" max="16" width="5.58203125" style="1" customWidth="1"/>
    <col min="17" max="26" width="6.08203125" style="1" customWidth="1"/>
    <col min="27" max="27" width="7.08203125" style="1" customWidth="1"/>
    <col min="28" max="28" width="6.08203125" style="1" customWidth="1"/>
    <col min="29" max="36" width="5.58203125" style="1" customWidth="1"/>
    <col min="37" max="40" width="5.58203125" style="2" customWidth="1"/>
    <col min="41" max="42" width="6.83203125" style="3" customWidth="1"/>
    <col min="43" max="43" width="10.83203125" style="1" customWidth="1"/>
    <col min="44" max="46" width="8.33203125" style="1" customWidth="1"/>
    <col min="47" max="58" width="5.58203125" style="1" customWidth="1"/>
    <col min="59" max="60" width="6.08203125" style="1" customWidth="1"/>
    <col min="61" max="62" width="6.08203125" style="2" customWidth="1"/>
    <col min="63" max="63" width="6.08203125" style="3" customWidth="1"/>
    <col min="64" max="68" width="6.08203125" style="1" customWidth="1"/>
    <col min="69" max="69" width="7.08203125" style="1" customWidth="1"/>
    <col min="70" max="70" width="6.08203125" style="1" customWidth="1"/>
    <col min="71" max="82" width="5.58203125" style="1" customWidth="1"/>
    <col min="83" max="84" width="6.83203125" style="1" customWidth="1"/>
    <col min="85" max="16384" width="9" style="1" customWidth="1"/>
  </cols>
  <sheetData>
    <row r="1" ht="24">
      <c r="A1" s="4" t="s">
        <v>38</v>
      </c>
    </row>
    <row r="2" spans="1:84" s="12" customFormat="1" ht="20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8" t="s">
        <v>47</v>
      </c>
      <c r="AP2" s="8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9"/>
      <c r="BJ2" s="10"/>
      <c r="BK2" s="11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71" t="str">
        <f>+AO2</f>
        <v>  令和元年</v>
      </c>
      <c r="CF2" s="6"/>
    </row>
    <row r="3" spans="1:85" s="12" customFormat="1" ht="20.25" customHeight="1">
      <c r="A3" s="13"/>
      <c r="B3" s="14"/>
      <c r="C3" s="15"/>
      <c r="D3" s="16"/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  <c r="AC3" s="17"/>
      <c r="AD3" s="18"/>
      <c r="AE3" s="17"/>
      <c r="AF3" s="18"/>
      <c r="AG3" s="14"/>
      <c r="AH3" s="16"/>
      <c r="AI3" s="14"/>
      <c r="AJ3" s="16"/>
      <c r="AK3" s="19"/>
      <c r="AL3" s="20"/>
      <c r="AM3" s="19"/>
      <c r="AN3" s="20"/>
      <c r="AO3" s="21"/>
      <c r="AP3" s="22"/>
      <c r="AQ3" s="67"/>
      <c r="AR3" s="14"/>
      <c r="AS3" s="15"/>
      <c r="AT3" s="16"/>
      <c r="AU3" s="17"/>
      <c r="AV3" s="18"/>
      <c r="AW3" s="17"/>
      <c r="AX3" s="18"/>
      <c r="AY3" s="17"/>
      <c r="AZ3" s="18"/>
      <c r="BA3" s="17"/>
      <c r="BB3" s="18"/>
      <c r="BC3" s="17"/>
      <c r="BD3" s="18"/>
      <c r="BE3" s="17"/>
      <c r="BF3" s="18"/>
      <c r="BG3" s="17"/>
      <c r="BH3" s="18"/>
      <c r="BI3" s="17"/>
      <c r="BJ3" s="18"/>
      <c r="BK3" s="17"/>
      <c r="BL3" s="18"/>
      <c r="BM3" s="17"/>
      <c r="BN3" s="18"/>
      <c r="BO3" s="17"/>
      <c r="BP3" s="18"/>
      <c r="BQ3" s="17"/>
      <c r="BR3" s="18"/>
      <c r="BS3" s="17"/>
      <c r="BT3" s="18"/>
      <c r="BU3" s="17"/>
      <c r="BV3" s="18"/>
      <c r="BW3" s="14"/>
      <c r="BX3" s="16"/>
      <c r="BY3" s="14"/>
      <c r="BZ3" s="16"/>
      <c r="CA3" s="19"/>
      <c r="CB3" s="20"/>
      <c r="CC3" s="19"/>
      <c r="CD3" s="20"/>
      <c r="CE3" s="21"/>
      <c r="CF3" s="22"/>
      <c r="CG3" s="23"/>
    </row>
    <row r="4" spans="1:85" s="12" customFormat="1" ht="20.25" customHeight="1">
      <c r="A4" s="24" t="s">
        <v>18</v>
      </c>
      <c r="B4" s="83" t="s">
        <v>32</v>
      </c>
      <c r="C4" s="84"/>
      <c r="D4" s="85"/>
      <c r="E4" s="81" t="s">
        <v>2</v>
      </c>
      <c r="F4" s="82"/>
      <c r="G4" s="81" t="s">
        <v>2</v>
      </c>
      <c r="H4" s="82"/>
      <c r="I4" s="81" t="s">
        <v>3</v>
      </c>
      <c r="J4" s="82"/>
      <c r="K4" s="81" t="s">
        <v>4</v>
      </c>
      <c r="L4" s="82"/>
      <c r="M4" s="81" t="s">
        <v>5</v>
      </c>
      <c r="N4" s="82"/>
      <c r="O4" s="81" t="s">
        <v>6</v>
      </c>
      <c r="P4" s="82"/>
      <c r="Q4" s="81" t="s">
        <v>7</v>
      </c>
      <c r="R4" s="82"/>
      <c r="S4" s="81" t="s">
        <v>8</v>
      </c>
      <c r="T4" s="82"/>
      <c r="U4" s="81" t="s">
        <v>9</v>
      </c>
      <c r="V4" s="82"/>
      <c r="W4" s="81" t="s">
        <v>10</v>
      </c>
      <c r="X4" s="82"/>
      <c r="Y4" s="81" t="s">
        <v>11</v>
      </c>
      <c r="Z4" s="82"/>
      <c r="AA4" s="81" t="s">
        <v>12</v>
      </c>
      <c r="AB4" s="82"/>
      <c r="AC4" s="81" t="s">
        <v>13</v>
      </c>
      <c r="AD4" s="82"/>
      <c r="AE4" s="81" t="s">
        <v>14</v>
      </c>
      <c r="AF4" s="82"/>
      <c r="AG4" s="81" t="s">
        <v>15</v>
      </c>
      <c r="AH4" s="82"/>
      <c r="AI4" s="81" t="s">
        <v>16</v>
      </c>
      <c r="AJ4" s="82"/>
      <c r="AK4" s="86" t="s">
        <v>28</v>
      </c>
      <c r="AL4" s="87"/>
      <c r="AM4" s="86" t="s">
        <v>17</v>
      </c>
      <c r="AN4" s="87"/>
      <c r="AO4" s="88" t="s">
        <v>29</v>
      </c>
      <c r="AP4" s="89"/>
      <c r="AQ4" s="68" t="s">
        <v>18</v>
      </c>
      <c r="AR4" s="83" t="s">
        <v>32</v>
      </c>
      <c r="AS4" s="84"/>
      <c r="AT4" s="85"/>
      <c r="AU4" s="81" t="s">
        <v>2</v>
      </c>
      <c r="AV4" s="82"/>
      <c r="AW4" s="81" t="s">
        <v>2</v>
      </c>
      <c r="AX4" s="82"/>
      <c r="AY4" s="81" t="s">
        <v>3</v>
      </c>
      <c r="AZ4" s="82"/>
      <c r="BA4" s="81" t="s">
        <v>4</v>
      </c>
      <c r="BB4" s="82"/>
      <c r="BC4" s="81" t="s">
        <v>5</v>
      </c>
      <c r="BD4" s="82"/>
      <c r="BE4" s="81" t="s">
        <v>6</v>
      </c>
      <c r="BF4" s="82"/>
      <c r="BG4" s="81" t="s">
        <v>7</v>
      </c>
      <c r="BH4" s="82"/>
      <c r="BI4" s="81" t="s">
        <v>8</v>
      </c>
      <c r="BJ4" s="82"/>
      <c r="BK4" s="81" t="s">
        <v>9</v>
      </c>
      <c r="BL4" s="82"/>
      <c r="BM4" s="81" t="s">
        <v>10</v>
      </c>
      <c r="BN4" s="82"/>
      <c r="BO4" s="81" t="s">
        <v>11</v>
      </c>
      <c r="BP4" s="82"/>
      <c r="BQ4" s="81" t="s">
        <v>12</v>
      </c>
      <c r="BR4" s="82"/>
      <c r="BS4" s="81" t="s">
        <v>13</v>
      </c>
      <c r="BT4" s="82"/>
      <c r="BU4" s="81" t="s">
        <v>14</v>
      </c>
      <c r="BV4" s="82"/>
      <c r="BW4" s="81" t="s">
        <v>15</v>
      </c>
      <c r="BX4" s="82"/>
      <c r="BY4" s="81" t="s">
        <v>16</v>
      </c>
      <c r="BZ4" s="82"/>
      <c r="CA4" s="86" t="s">
        <v>28</v>
      </c>
      <c r="CB4" s="87"/>
      <c r="CC4" s="86" t="s">
        <v>17</v>
      </c>
      <c r="CD4" s="87"/>
      <c r="CE4" s="88" t="s">
        <v>29</v>
      </c>
      <c r="CF4" s="89"/>
      <c r="CG4" s="25"/>
    </row>
    <row r="5" spans="1:85" s="12" customFormat="1" ht="20.25" customHeight="1">
      <c r="A5" s="24" t="s">
        <v>19</v>
      </c>
      <c r="B5" s="83"/>
      <c r="C5" s="84"/>
      <c r="D5" s="85"/>
      <c r="E5" s="81" t="s">
        <v>20</v>
      </c>
      <c r="F5" s="82"/>
      <c r="G5" s="81"/>
      <c r="H5" s="82"/>
      <c r="I5" s="81"/>
      <c r="J5" s="82"/>
      <c r="K5" s="81"/>
      <c r="L5" s="82"/>
      <c r="M5" s="81"/>
      <c r="N5" s="82"/>
      <c r="O5" s="81"/>
      <c r="P5" s="82"/>
      <c r="Q5" s="81"/>
      <c r="R5" s="82"/>
      <c r="S5" s="81"/>
      <c r="T5" s="82"/>
      <c r="U5" s="81"/>
      <c r="V5" s="82"/>
      <c r="W5" s="81"/>
      <c r="X5" s="82"/>
      <c r="Y5" s="81"/>
      <c r="Z5" s="82"/>
      <c r="AA5" s="81"/>
      <c r="AB5" s="82"/>
      <c r="AC5" s="81"/>
      <c r="AD5" s="82"/>
      <c r="AE5" s="81"/>
      <c r="AF5" s="82"/>
      <c r="AG5" s="81"/>
      <c r="AH5" s="82"/>
      <c r="AI5" s="81"/>
      <c r="AJ5" s="82"/>
      <c r="AK5" s="86" t="s">
        <v>21</v>
      </c>
      <c r="AL5" s="87"/>
      <c r="AM5" s="86"/>
      <c r="AN5" s="87"/>
      <c r="AO5" s="88" t="s">
        <v>30</v>
      </c>
      <c r="AP5" s="89"/>
      <c r="AQ5" s="68" t="s">
        <v>19</v>
      </c>
      <c r="AR5" s="83"/>
      <c r="AS5" s="84"/>
      <c r="AT5" s="85"/>
      <c r="AU5" s="81" t="s">
        <v>20</v>
      </c>
      <c r="AV5" s="82"/>
      <c r="AW5" s="81"/>
      <c r="AX5" s="82"/>
      <c r="AY5" s="81"/>
      <c r="AZ5" s="82"/>
      <c r="BA5" s="81"/>
      <c r="BB5" s="82"/>
      <c r="BC5" s="81"/>
      <c r="BD5" s="82"/>
      <c r="BE5" s="81"/>
      <c r="BF5" s="82"/>
      <c r="BG5" s="81"/>
      <c r="BH5" s="82"/>
      <c r="BI5" s="81"/>
      <c r="BJ5" s="82"/>
      <c r="BK5" s="81"/>
      <c r="BL5" s="82"/>
      <c r="BM5" s="81"/>
      <c r="BN5" s="82"/>
      <c r="BO5" s="81"/>
      <c r="BP5" s="82"/>
      <c r="BQ5" s="81"/>
      <c r="BR5" s="82"/>
      <c r="BS5" s="81"/>
      <c r="BT5" s="82"/>
      <c r="BU5" s="81"/>
      <c r="BV5" s="82"/>
      <c r="BW5" s="81"/>
      <c r="BX5" s="82"/>
      <c r="BY5" s="81"/>
      <c r="BZ5" s="82"/>
      <c r="CA5" s="86" t="s">
        <v>21</v>
      </c>
      <c r="CB5" s="87"/>
      <c r="CC5" s="86"/>
      <c r="CD5" s="87"/>
      <c r="CE5" s="88" t="s">
        <v>30</v>
      </c>
      <c r="CF5" s="89"/>
      <c r="CG5" s="25"/>
    </row>
    <row r="6" spans="1:85" s="12" customFormat="1" ht="20.25" customHeight="1">
      <c r="A6" s="26"/>
      <c r="B6" s="27"/>
      <c r="C6" s="28"/>
      <c r="D6" s="29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0"/>
      <c r="X6" s="31"/>
      <c r="Y6" s="30"/>
      <c r="Z6" s="31"/>
      <c r="AA6" s="30"/>
      <c r="AB6" s="31"/>
      <c r="AC6" s="30"/>
      <c r="AD6" s="31"/>
      <c r="AE6" s="30"/>
      <c r="AF6" s="31"/>
      <c r="AG6" s="27"/>
      <c r="AH6" s="29"/>
      <c r="AI6" s="27"/>
      <c r="AJ6" s="29"/>
      <c r="AK6" s="32"/>
      <c r="AL6" s="33"/>
      <c r="AM6" s="32"/>
      <c r="AN6" s="33"/>
      <c r="AO6" s="34" t="s">
        <v>31</v>
      </c>
      <c r="AP6" s="35"/>
      <c r="AQ6" s="36"/>
      <c r="AR6" s="27"/>
      <c r="AS6" s="28"/>
      <c r="AT6" s="29"/>
      <c r="AU6" s="30"/>
      <c r="AV6" s="31"/>
      <c r="AW6" s="30"/>
      <c r="AX6" s="31"/>
      <c r="AY6" s="30"/>
      <c r="AZ6" s="31"/>
      <c r="BA6" s="30"/>
      <c r="BB6" s="31"/>
      <c r="BC6" s="30"/>
      <c r="BD6" s="31"/>
      <c r="BE6" s="30"/>
      <c r="BF6" s="31"/>
      <c r="BG6" s="30"/>
      <c r="BH6" s="31"/>
      <c r="BI6" s="30"/>
      <c r="BJ6" s="31"/>
      <c r="BK6" s="30"/>
      <c r="BL6" s="31"/>
      <c r="BM6" s="30"/>
      <c r="BN6" s="31"/>
      <c r="BO6" s="30"/>
      <c r="BP6" s="31"/>
      <c r="BQ6" s="30"/>
      <c r="BR6" s="31"/>
      <c r="BS6" s="30"/>
      <c r="BT6" s="31"/>
      <c r="BU6" s="30"/>
      <c r="BV6" s="31"/>
      <c r="BW6" s="27"/>
      <c r="BX6" s="29"/>
      <c r="BY6" s="27"/>
      <c r="BZ6" s="29"/>
      <c r="CA6" s="32"/>
      <c r="CB6" s="33"/>
      <c r="CC6" s="32"/>
      <c r="CD6" s="33"/>
      <c r="CE6" s="90" t="s">
        <v>31</v>
      </c>
      <c r="CF6" s="91"/>
      <c r="CG6" s="39"/>
    </row>
    <row r="7" spans="1:85" s="12" customFormat="1" ht="20.25" customHeight="1">
      <c r="A7" s="36"/>
      <c r="B7" s="37" t="s">
        <v>33</v>
      </c>
      <c r="C7" s="37" t="s">
        <v>34</v>
      </c>
      <c r="D7" s="37" t="s">
        <v>35</v>
      </c>
      <c r="E7" s="37" t="s">
        <v>34</v>
      </c>
      <c r="F7" s="37" t="s">
        <v>35</v>
      </c>
      <c r="G7" s="37" t="s">
        <v>34</v>
      </c>
      <c r="H7" s="37" t="s">
        <v>35</v>
      </c>
      <c r="I7" s="37" t="s">
        <v>34</v>
      </c>
      <c r="J7" s="37" t="s">
        <v>35</v>
      </c>
      <c r="K7" s="37" t="s">
        <v>34</v>
      </c>
      <c r="L7" s="37" t="s">
        <v>35</v>
      </c>
      <c r="M7" s="37" t="s">
        <v>34</v>
      </c>
      <c r="N7" s="37" t="s">
        <v>35</v>
      </c>
      <c r="O7" s="37" t="s">
        <v>34</v>
      </c>
      <c r="P7" s="37" t="s">
        <v>35</v>
      </c>
      <c r="Q7" s="37" t="s">
        <v>34</v>
      </c>
      <c r="R7" s="37" t="s">
        <v>35</v>
      </c>
      <c r="S7" s="37" t="s">
        <v>34</v>
      </c>
      <c r="T7" s="37" t="s">
        <v>35</v>
      </c>
      <c r="U7" s="37" t="s">
        <v>34</v>
      </c>
      <c r="V7" s="37" t="s">
        <v>35</v>
      </c>
      <c r="W7" s="37" t="s">
        <v>34</v>
      </c>
      <c r="X7" s="37" t="s">
        <v>35</v>
      </c>
      <c r="Y7" s="37" t="s">
        <v>34</v>
      </c>
      <c r="Z7" s="37" t="s">
        <v>35</v>
      </c>
      <c r="AA7" s="37" t="s">
        <v>34</v>
      </c>
      <c r="AB7" s="37" t="s">
        <v>35</v>
      </c>
      <c r="AC7" s="37" t="s">
        <v>34</v>
      </c>
      <c r="AD7" s="37" t="s">
        <v>35</v>
      </c>
      <c r="AE7" s="37" t="s">
        <v>34</v>
      </c>
      <c r="AF7" s="37" t="s">
        <v>35</v>
      </c>
      <c r="AG7" s="37" t="s">
        <v>34</v>
      </c>
      <c r="AH7" s="37" t="s">
        <v>35</v>
      </c>
      <c r="AI7" s="37" t="s">
        <v>34</v>
      </c>
      <c r="AJ7" s="37" t="s">
        <v>35</v>
      </c>
      <c r="AK7" s="37" t="s">
        <v>34</v>
      </c>
      <c r="AL7" s="37" t="s">
        <v>35</v>
      </c>
      <c r="AM7" s="37" t="s">
        <v>34</v>
      </c>
      <c r="AN7" s="37" t="s">
        <v>35</v>
      </c>
      <c r="AO7" s="37" t="s">
        <v>34</v>
      </c>
      <c r="AP7" s="69" t="s">
        <v>35</v>
      </c>
      <c r="AQ7" s="70"/>
      <c r="AR7" s="37" t="s">
        <v>33</v>
      </c>
      <c r="AS7" s="37" t="s">
        <v>34</v>
      </c>
      <c r="AT7" s="37" t="s">
        <v>35</v>
      </c>
      <c r="AU7" s="37" t="s">
        <v>34</v>
      </c>
      <c r="AV7" s="37" t="s">
        <v>35</v>
      </c>
      <c r="AW7" s="37" t="s">
        <v>34</v>
      </c>
      <c r="AX7" s="37" t="s">
        <v>35</v>
      </c>
      <c r="AY7" s="37" t="s">
        <v>34</v>
      </c>
      <c r="AZ7" s="37" t="s">
        <v>35</v>
      </c>
      <c r="BA7" s="37" t="s">
        <v>34</v>
      </c>
      <c r="BB7" s="37" t="s">
        <v>35</v>
      </c>
      <c r="BC7" s="37" t="s">
        <v>34</v>
      </c>
      <c r="BD7" s="37" t="s">
        <v>35</v>
      </c>
      <c r="BE7" s="37" t="s">
        <v>34</v>
      </c>
      <c r="BF7" s="37" t="s">
        <v>35</v>
      </c>
      <c r="BG7" s="37" t="s">
        <v>34</v>
      </c>
      <c r="BH7" s="37" t="s">
        <v>35</v>
      </c>
      <c r="BI7" s="37" t="s">
        <v>34</v>
      </c>
      <c r="BJ7" s="37" t="s">
        <v>35</v>
      </c>
      <c r="BK7" s="37" t="s">
        <v>34</v>
      </c>
      <c r="BL7" s="37" t="s">
        <v>35</v>
      </c>
      <c r="BM7" s="37" t="s">
        <v>34</v>
      </c>
      <c r="BN7" s="37" t="s">
        <v>35</v>
      </c>
      <c r="BO7" s="37" t="s">
        <v>34</v>
      </c>
      <c r="BP7" s="37" t="s">
        <v>35</v>
      </c>
      <c r="BQ7" s="37" t="s">
        <v>34</v>
      </c>
      <c r="BR7" s="37" t="s">
        <v>35</v>
      </c>
      <c r="BS7" s="37" t="s">
        <v>34</v>
      </c>
      <c r="BT7" s="37" t="s">
        <v>35</v>
      </c>
      <c r="BU7" s="37" t="s">
        <v>34</v>
      </c>
      <c r="BV7" s="37" t="s">
        <v>35</v>
      </c>
      <c r="BW7" s="37" t="s">
        <v>34</v>
      </c>
      <c r="BX7" s="37" t="s">
        <v>35</v>
      </c>
      <c r="BY7" s="37" t="s">
        <v>34</v>
      </c>
      <c r="BZ7" s="37" t="s">
        <v>35</v>
      </c>
      <c r="CA7" s="37" t="s">
        <v>34</v>
      </c>
      <c r="CB7" s="37" t="s">
        <v>35</v>
      </c>
      <c r="CC7" s="37" t="s">
        <v>34</v>
      </c>
      <c r="CD7" s="37" t="s">
        <v>35</v>
      </c>
      <c r="CE7" s="37" t="s">
        <v>34</v>
      </c>
      <c r="CF7" s="38" t="s">
        <v>35</v>
      </c>
      <c r="CG7" s="72"/>
    </row>
    <row r="8" spans="1:84" s="12" customFormat="1" ht="20.25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  <c r="AL8" s="43"/>
      <c r="AM8" s="43"/>
      <c r="AN8" s="43"/>
      <c r="AO8" s="44"/>
      <c r="AP8" s="45"/>
      <c r="AQ8" s="59" t="s">
        <v>40</v>
      </c>
      <c r="AR8" s="46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8"/>
      <c r="BJ8" s="48"/>
      <c r="BK8" s="49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50"/>
      <c r="CF8" s="51"/>
    </row>
    <row r="9" spans="1:84" s="12" customFormat="1" ht="20.25" customHeight="1">
      <c r="A9" s="59" t="s">
        <v>0</v>
      </c>
      <c r="B9" s="92">
        <f aca="true" t="shared" si="0" ref="B9:D11">B21+B33</f>
        <v>8771</v>
      </c>
      <c r="C9" s="92">
        <f t="shared" si="0"/>
        <v>4472</v>
      </c>
      <c r="D9" s="92">
        <f t="shared" si="0"/>
        <v>4299</v>
      </c>
      <c r="E9" s="92">
        <f>E21+E33</f>
        <v>24</v>
      </c>
      <c r="F9" s="92">
        <f aca="true" t="shared" si="1" ref="F9:AN11">F21+F33</f>
        <v>21</v>
      </c>
      <c r="G9" s="92">
        <f t="shared" si="1"/>
        <v>7</v>
      </c>
      <c r="H9" s="92">
        <f t="shared" si="1"/>
        <v>4</v>
      </c>
      <c r="I9" s="92">
        <f t="shared" si="1"/>
        <v>12</v>
      </c>
      <c r="J9" s="92">
        <f t="shared" si="1"/>
        <v>3</v>
      </c>
      <c r="K9" s="92">
        <f t="shared" si="1"/>
        <v>19</v>
      </c>
      <c r="L9" s="92">
        <f t="shared" si="1"/>
        <v>12</v>
      </c>
      <c r="M9" s="92">
        <f t="shared" si="1"/>
        <v>28</v>
      </c>
      <c r="N9" s="92">
        <f t="shared" si="1"/>
        <v>36</v>
      </c>
      <c r="O9" s="92">
        <f t="shared" si="1"/>
        <v>48</v>
      </c>
      <c r="P9" s="92">
        <f t="shared" si="1"/>
        <v>62</v>
      </c>
      <c r="Q9" s="92">
        <f t="shared" si="1"/>
        <v>113</v>
      </c>
      <c r="R9" s="92">
        <f t="shared" si="1"/>
        <v>138</v>
      </c>
      <c r="S9" s="92">
        <f t="shared" si="1"/>
        <v>184</v>
      </c>
      <c r="T9" s="92">
        <f t="shared" si="1"/>
        <v>270</v>
      </c>
      <c r="U9" s="92">
        <f t="shared" si="1"/>
        <v>385</v>
      </c>
      <c r="V9" s="92">
        <f t="shared" si="1"/>
        <v>515</v>
      </c>
      <c r="W9" s="92">
        <f t="shared" si="1"/>
        <v>621</v>
      </c>
      <c r="X9" s="92">
        <f t="shared" si="1"/>
        <v>785</v>
      </c>
      <c r="Y9" s="92">
        <f t="shared" si="1"/>
        <v>869</v>
      </c>
      <c r="Z9" s="92">
        <f t="shared" si="1"/>
        <v>863</v>
      </c>
      <c r="AA9" s="92">
        <f t="shared" si="1"/>
        <v>1003</v>
      </c>
      <c r="AB9" s="92">
        <f t="shared" si="1"/>
        <v>871</v>
      </c>
      <c r="AC9" s="92">
        <f t="shared" si="1"/>
        <v>639</v>
      </c>
      <c r="AD9" s="92">
        <f t="shared" si="1"/>
        <v>445</v>
      </c>
      <c r="AE9" s="92">
        <f t="shared" si="1"/>
        <v>324</v>
      </c>
      <c r="AF9" s="92">
        <f t="shared" si="1"/>
        <v>177</v>
      </c>
      <c r="AG9" s="92">
        <f t="shared" si="1"/>
        <v>132</v>
      </c>
      <c r="AH9" s="92">
        <f t="shared" si="1"/>
        <v>67</v>
      </c>
      <c r="AI9" s="92">
        <f t="shared" si="1"/>
        <v>33</v>
      </c>
      <c r="AJ9" s="92">
        <f t="shared" si="1"/>
        <v>14</v>
      </c>
      <c r="AK9" s="92">
        <f t="shared" si="1"/>
        <v>31</v>
      </c>
      <c r="AL9" s="92">
        <f t="shared" si="1"/>
        <v>16</v>
      </c>
      <c r="AM9" s="92">
        <f t="shared" si="1"/>
        <v>0</v>
      </c>
      <c r="AN9" s="92">
        <f t="shared" si="1"/>
        <v>0</v>
      </c>
      <c r="AO9" s="52">
        <v>49.135996409335725</v>
      </c>
      <c r="AP9" s="53">
        <v>48.65679645605036</v>
      </c>
      <c r="AQ9" s="59" t="s">
        <v>0</v>
      </c>
      <c r="AR9" s="92">
        <f>AR21+AR33</f>
        <v>8771</v>
      </c>
      <c r="AS9" s="92">
        <f>AS21+AS33</f>
        <v>4471</v>
      </c>
      <c r="AT9" s="92">
        <f>AT21+AT33</f>
        <v>4300</v>
      </c>
      <c r="AU9" s="92">
        <f>AU21+AU33</f>
        <v>24</v>
      </c>
      <c r="AV9" s="92">
        <f aca="true" t="shared" si="2" ref="AV9:CD9">AV21+AV33</f>
        <v>21</v>
      </c>
      <c r="AW9" s="92">
        <f t="shared" si="2"/>
        <v>7</v>
      </c>
      <c r="AX9" s="92">
        <f t="shared" si="2"/>
        <v>4</v>
      </c>
      <c r="AY9" s="92">
        <f t="shared" si="2"/>
        <v>12</v>
      </c>
      <c r="AZ9" s="92">
        <f t="shared" si="2"/>
        <v>3</v>
      </c>
      <c r="BA9" s="92">
        <f t="shared" si="2"/>
        <v>19</v>
      </c>
      <c r="BB9" s="92">
        <f t="shared" si="2"/>
        <v>12</v>
      </c>
      <c r="BC9" s="92">
        <f t="shared" si="2"/>
        <v>28</v>
      </c>
      <c r="BD9" s="92">
        <f t="shared" si="2"/>
        <v>36</v>
      </c>
      <c r="BE9" s="92">
        <f t="shared" si="2"/>
        <v>48</v>
      </c>
      <c r="BF9" s="92">
        <f t="shared" si="2"/>
        <v>62</v>
      </c>
      <c r="BG9" s="92">
        <f t="shared" si="2"/>
        <v>113</v>
      </c>
      <c r="BH9" s="92">
        <f t="shared" si="2"/>
        <v>138</v>
      </c>
      <c r="BI9" s="92">
        <f t="shared" si="2"/>
        <v>184</v>
      </c>
      <c r="BJ9" s="92">
        <f t="shared" si="2"/>
        <v>270</v>
      </c>
      <c r="BK9" s="92">
        <f t="shared" si="2"/>
        <v>385</v>
      </c>
      <c r="BL9" s="92">
        <f t="shared" si="2"/>
        <v>515</v>
      </c>
      <c r="BM9" s="92">
        <f t="shared" si="2"/>
        <v>621</v>
      </c>
      <c r="BN9" s="92">
        <f t="shared" si="2"/>
        <v>785</v>
      </c>
      <c r="BO9" s="92">
        <f t="shared" si="2"/>
        <v>869</v>
      </c>
      <c r="BP9" s="92">
        <f t="shared" si="2"/>
        <v>863</v>
      </c>
      <c r="BQ9" s="92">
        <f t="shared" si="2"/>
        <v>1003</v>
      </c>
      <c r="BR9" s="92">
        <f t="shared" si="2"/>
        <v>871</v>
      </c>
      <c r="BS9" s="92">
        <f t="shared" si="2"/>
        <v>638</v>
      </c>
      <c r="BT9" s="92">
        <f t="shared" si="2"/>
        <v>446</v>
      </c>
      <c r="BU9" s="92">
        <f t="shared" si="2"/>
        <v>324</v>
      </c>
      <c r="BV9" s="92">
        <f t="shared" si="2"/>
        <v>177</v>
      </c>
      <c r="BW9" s="92">
        <f t="shared" si="2"/>
        <v>132</v>
      </c>
      <c r="BX9" s="92">
        <f t="shared" si="2"/>
        <v>67</v>
      </c>
      <c r="BY9" s="92">
        <f t="shared" si="2"/>
        <v>33</v>
      </c>
      <c r="BZ9" s="92">
        <f t="shared" si="2"/>
        <v>14</v>
      </c>
      <c r="CA9" s="92">
        <f t="shared" si="2"/>
        <v>31</v>
      </c>
      <c r="CB9" s="92">
        <f t="shared" si="2"/>
        <v>16</v>
      </c>
      <c r="CC9" s="92">
        <f t="shared" si="2"/>
        <v>0</v>
      </c>
      <c r="CD9" s="92">
        <f t="shared" si="2"/>
        <v>0</v>
      </c>
      <c r="CE9" s="54">
        <v>49.135996409335725</v>
      </c>
      <c r="CF9" s="55">
        <v>48.65679645605036</v>
      </c>
    </row>
    <row r="10" spans="1:84" s="12" customFormat="1" ht="20.25" customHeight="1">
      <c r="A10" s="60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56"/>
      <c r="AP10" s="57"/>
      <c r="AQ10" s="60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54"/>
      <c r="CF10" s="55"/>
    </row>
    <row r="11" spans="1:84" s="12" customFormat="1" ht="20.25" customHeight="1">
      <c r="A11" s="60" t="s">
        <v>22</v>
      </c>
      <c r="B11" s="92">
        <f t="shared" si="0"/>
        <v>0</v>
      </c>
      <c r="C11" s="92">
        <f t="shared" si="0"/>
        <v>0</v>
      </c>
      <c r="D11" s="92">
        <f t="shared" si="0"/>
        <v>0</v>
      </c>
      <c r="E11" s="92">
        <f>E23+E35</f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92">
        <f t="shared" si="1"/>
        <v>0</v>
      </c>
      <c r="Q11" s="92">
        <f t="shared" si="1"/>
        <v>0</v>
      </c>
      <c r="R11" s="92">
        <f t="shared" si="1"/>
        <v>0</v>
      </c>
      <c r="S11" s="92">
        <f t="shared" si="1"/>
        <v>0</v>
      </c>
      <c r="T11" s="92">
        <f t="shared" si="1"/>
        <v>0</v>
      </c>
      <c r="U11" s="92">
        <f t="shared" si="1"/>
        <v>0</v>
      </c>
      <c r="V11" s="92">
        <f t="shared" si="1"/>
        <v>0</v>
      </c>
      <c r="W11" s="92">
        <f t="shared" si="1"/>
        <v>0</v>
      </c>
      <c r="X11" s="92">
        <f t="shared" si="1"/>
        <v>0</v>
      </c>
      <c r="Y11" s="92">
        <f t="shared" si="1"/>
        <v>0</v>
      </c>
      <c r="Z11" s="92">
        <f t="shared" si="1"/>
        <v>0</v>
      </c>
      <c r="AA11" s="92">
        <f t="shared" si="1"/>
        <v>0</v>
      </c>
      <c r="AB11" s="92">
        <f t="shared" si="1"/>
        <v>0</v>
      </c>
      <c r="AC11" s="92">
        <f t="shared" si="1"/>
        <v>0</v>
      </c>
      <c r="AD11" s="92">
        <f t="shared" si="1"/>
        <v>0</v>
      </c>
      <c r="AE11" s="92">
        <f t="shared" si="1"/>
        <v>0</v>
      </c>
      <c r="AF11" s="92">
        <f t="shared" si="1"/>
        <v>0</v>
      </c>
      <c r="AG11" s="92">
        <f t="shared" si="1"/>
        <v>0</v>
      </c>
      <c r="AH11" s="92">
        <f t="shared" si="1"/>
        <v>0</v>
      </c>
      <c r="AI11" s="92">
        <f t="shared" si="1"/>
        <v>0</v>
      </c>
      <c r="AJ11" s="92">
        <f t="shared" si="1"/>
        <v>0</v>
      </c>
      <c r="AK11" s="92">
        <f t="shared" si="1"/>
        <v>0</v>
      </c>
      <c r="AL11" s="92">
        <f t="shared" si="1"/>
        <v>0</v>
      </c>
      <c r="AM11" s="92">
        <f t="shared" si="1"/>
        <v>0</v>
      </c>
      <c r="AN11" s="92">
        <f t="shared" si="1"/>
        <v>0</v>
      </c>
      <c r="AO11" s="56"/>
      <c r="AP11" s="57"/>
      <c r="AQ11" s="60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54"/>
      <c r="CF11" s="55"/>
    </row>
    <row r="12" spans="1:84" s="12" customFormat="1" ht="20.25" customHeight="1">
      <c r="A12" s="59" t="s">
        <v>23</v>
      </c>
      <c r="B12" s="92">
        <f aca="true" t="shared" si="3" ref="B12:D14">B24+B36</f>
        <v>4</v>
      </c>
      <c r="C12" s="92">
        <f t="shared" si="3"/>
        <v>1</v>
      </c>
      <c r="D12" s="92">
        <f t="shared" si="3"/>
        <v>3</v>
      </c>
      <c r="E12" s="92">
        <f aca="true" t="shared" si="4" ref="E12:AN12">E24+E36</f>
        <v>1</v>
      </c>
      <c r="F12" s="92">
        <f t="shared" si="4"/>
        <v>2</v>
      </c>
      <c r="G12" s="92">
        <f t="shared" si="4"/>
        <v>0</v>
      </c>
      <c r="H12" s="92">
        <f t="shared" si="4"/>
        <v>0</v>
      </c>
      <c r="I12" s="92">
        <f t="shared" si="4"/>
        <v>0</v>
      </c>
      <c r="J12" s="92">
        <f t="shared" si="4"/>
        <v>0</v>
      </c>
      <c r="K12" s="92">
        <f t="shared" si="4"/>
        <v>0</v>
      </c>
      <c r="L12" s="92">
        <f t="shared" si="4"/>
        <v>0</v>
      </c>
      <c r="M12" s="92">
        <f t="shared" si="4"/>
        <v>0</v>
      </c>
      <c r="N12" s="92">
        <f t="shared" si="4"/>
        <v>0</v>
      </c>
      <c r="O12" s="92">
        <f t="shared" si="4"/>
        <v>0</v>
      </c>
      <c r="P12" s="92">
        <f t="shared" si="4"/>
        <v>0</v>
      </c>
      <c r="Q12" s="92">
        <f t="shared" si="4"/>
        <v>0</v>
      </c>
      <c r="R12" s="92">
        <f t="shared" si="4"/>
        <v>0</v>
      </c>
      <c r="S12" s="92">
        <f t="shared" si="4"/>
        <v>0</v>
      </c>
      <c r="T12" s="92">
        <f t="shared" si="4"/>
        <v>0</v>
      </c>
      <c r="U12" s="92">
        <f t="shared" si="4"/>
        <v>0</v>
      </c>
      <c r="V12" s="92">
        <f t="shared" si="4"/>
        <v>0</v>
      </c>
      <c r="W12" s="92">
        <f t="shared" si="4"/>
        <v>0</v>
      </c>
      <c r="X12" s="92">
        <f t="shared" si="4"/>
        <v>0</v>
      </c>
      <c r="Y12" s="92">
        <f t="shared" si="4"/>
        <v>0</v>
      </c>
      <c r="Z12" s="92">
        <f t="shared" si="4"/>
        <v>0</v>
      </c>
      <c r="AA12" s="92">
        <f t="shared" si="4"/>
        <v>0</v>
      </c>
      <c r="AB12" s="92">
        <f t="shared" si="4"/>
        <v>0</v>
      </c>
      <c r="AC12" s="92">
        <f t="shared" si="4"/>
        <v>0</v>
      </c>
      <c r="AD12" s="92">
        <f t="shared" si="4"/>
        <v>0</v>
      </c>
      <c r="AE12" s="92">
        <f t="shared" si="4"/>
        <v>0</v>
      </c>
      <c r="AF12" s="92">
        <f t="shared" si="4"/>
        <v>0</v>
      </c>
      <c r="AG12" s="92">
        <f t="shared" si="4"/>
        <v>0</v>
      </c>
      <c r="AH12" s="92">
        <f t="shared" si="4"/>
        <v>0</v>
      </c>
      <c r="AI12" s="92">
        <f t="shared" si="4"/>
        <v>0</v>
      </c>
      <c r="AJ12" s="92">
        <f t="shared" si="4"/>
        <v>0</v>
      </c>
      <c r="AK12" s="92">
        <f t="shared" si="4"/>
        <v>0</v>
      </c>
      <c r="AL12" s="92">
        <f t="shared" si="4"/>
        <v>1</v>
      </c>
      <c r="AM12" s="92">
        <f t="shared" si="4"/>
        <v>0</v>
      </c>
      <c r="AN12" s="92">
        <f t="shared" si="4"/>
        <v>0</v>
      </c>
      <c r="AO12" s="44">
        <v>29</v>
      </c>
      <c r="AP12" s="53">
        <v>28</v>
      </c>
      <c r="AQ12" s="59" t="s">
        <v>41</v>
      </c>
      <c r="AR12" s="92">
        <f>AR24+AR36</f>
        <v>453</v>
      </c>
      <c r="AS12" s="92">
        <f>AS24+AS36</f>
        <v>266</v>
      </c>
      <c r="AT12" s="92">
        <f>AT24+AT36</f>
        <v>187</v>
      </c>
      <c r="AU12" s="92">
        <f>AU24+AU36</f>
        <v>23</v>
      </c>
      <c r="AV12" s="92">
        <f aca="true" t="shared" si="5" ref="AV12:CD12">AV24+AV36</f>
        <v>20</v>
      </c>
      <c r="AW12" s="92">
        <f t="shared" si="5"/>
        <v>7</v>
      </c>
      <c r="AX12" s="92">
        <f t="shared" si="5"/>
        <v>2</v>
      </c>
      <c r="AY12" s="92">
        <f t="shared" si="5"/>
        <v>10</v>
      </c>
      <c r="AZ12" s="92">
        <f t="shared" si="5"/>
        <v>3</v>
      </c>
      <c r="BA12" s="92">
        <f t="shared" si="5"/>
        <v>14</v>
      </c>
      <c r="BB12" s="92">
        <f t="shared" si="5"/>
        <v>11</v>
      </c>
      <c r="BC12" s="92">
        <f t="shared" si="5"/>
        <v>18</v>
      </c>
      <c r="BD12" s="92">
        <f t="shared" si="5"/>
        <v>16</v>
      </c>
      <c r="BE12" s="92">
        <f t="shared" si="5"/>
        <v>29</v>
      </c>
      <c r="BF12" s="92">
        <f t="shared" si="5"/>
        <v>22</v>
      </c>
      <c r="BG12" s="92">
        <f t="shared" si="5"/>
        <v>27</v>
      </c>
      <c r="BH12" s="92">
        <f t="shared" si="5"/>
        <v>23</v>
      </c>
      <c r="BI12" s="92">
        <f t="shared" si="5"/>
        <v>30</v>
      </c>
      <c r="BJ12" s="92">
        <f t="shared" si="5"/>
        <v>25</v>
      </c>
      <c r="BK12" s="92">
        <f t="shared" si="5"/>
        <v>32</v>
      </c>
      <c r="BL12" s="92">
        <f t="shared" si="5"/>
        <v>26</v>
      </c>
      <c r="BM12" s="92">
        <f t="shared" si="5"/>
        <v>28</v>
      </c>
      <c r="BN12" s="92">
        <f t="shared" si="5"/>
        <v>13</v>
      </c>
      <c r="BO12" s="92">
        <f t="shared" si="5"/>
        <v>21</v>
      </c>
      <c r="BP12" s="92">
        <f t="shared" si="5"/>
        <v>10</v>
      </c>
      <c r="BQ12" s="92">
        <f t="shared" si="5"/>
        <v>14</v>
      </c>
      <c r="BR12" s="92">
        <f t="shared" si="5"/>
        <v>6</v>
      </c>
      <c r="BS12" s="92">
        <f t="shared" si="5"/>
        <v>2</v>
      </c>
      <c r="BT12" s="92">
        <f t="shared" si="5"/>
        <v>2</v>
      </c>
      <c r="BU12" s="92">
        <f t="shared" si="5"/>
        <v>0</v>
      </c>
      <c r="BV12" s="92">
        <f t="shared" si="5"/>
        <v>0</v>
      </c>
      <c r="BW12" s="92">
        <f t="shared" si="5"/>
        <v>1</v>
      </c>
      <c r="BX12" s="92">
        <f t="shared" si="5"/>
        <v>0</v>
      </c>
      <c r="BY12" s="92">
        <f t="shared" si="5"/>
        <v>0</v>
      </c>
      <c r="BZ12" s="92">
        <f t="shared" si="5"/>
        <v>0</v>
      </c>
      <c r="CA12" s="92">
        <f t="shared" si="5"/>
        <v>10</v>
      </c>
      <c r="CB12" s="92">
        <f t="shared" si="5"/>
        <v>8</v>
      </c>
      <c r="CC12" s="92">
        <f t="shared" si="5"/>
        <v>0</v>
      </c>
      <c r="CD12" s="92">
        <f t="shared" si="5"/>
        <v>0</v>
      </c>
      <c r="CE12" s="54"/>
      <c r="CF12" s="55"/>
    </row>
    <row r="13" spans="1:84" s="12" customFormat="1" ht="20.25" customHeight="1">
      <c r="A13" s="59" t="s">
        <v>24</v>
      </c>
      <c r="B13" s="92">
        <f t="shared" si="3"/>
        <v>18</v>
      </c>
      <c r="C13" s="92">
        <f t="shared" si="3"/>
        <v>12</v>
      </c>
      <c r="D13" s="92">
        <f t="shared" si="3"/>
        <v>6</v>
      </c>
      <c r="E13" s="92">
        <f aca="true" t="shared" si="6" ref="E13:AN13">E25+E37</f>
        <v>9</v>
      </c>
      <c r="F13" s="92">
        <f t="shared" si="6"/>
        <v>4</v>
      </c>
      <c r="G13" s="92">
        <f t="shared" si="6"/>
        <v>0</v>
      </c>
      <c r="H13" s="92">
        <f t="shared" si="6"/>
        <v>0</v>
      </c>
      <c r="I13" s="92">
        <f t="shared" si="6"/>
        <v>0</v>
      </c>
      <c r="J13" s="92">
        <f t="shared" si="6"/>
        <v>0</v>
      </c>
      <c r="K13" s="92">
        <f t="shared" si="6"/>
        <v>0</v>
      </c>
      <c r="L13" s="92">
        <f t="shared" si="6"/>
        <v>0</v>
      </c>
      <c r="M13" s="92">
        <f t="shared" si="6"/>
        <v>0</v>
      </c>
      <c r="N13" s="92">
        <f t="shared" si="6"/>
        <v>0</v>
      </c>
      <c r="O13" s="92">
        <f t="shared" si="6"/>
        <v>0</v>
      </c>
      <c r="P13" s="92">
        <f t="shared" si="6"/>
        <v>0</v>
      </c>
      <c r="Q13" s="92">
        <f t="shared" si="6"/>
        <v>0</v>
      </c>
      <c r="R13" s="92">
        <f t="shared" si="6"/>
        <v>0</v>
      </c>
      <c r="S13" s="92">
        <f t="shared" si="6"/>
        <v>0</v>
      </c>
      <c r="T13" s="92">
        <f t="shared" si="6"/>
        <v>0</v>
      </c>
      <c r="U13" s="92">
        <f t="shared" si="6"/>
        <v>0</v>
      </c>
      <c r="V13" s="92">
        <f t="shared" si="6"/>
        <v>0</v>
      </c>
      <c r="W13" s="92">
        <f t="shared" si="6"/>
        <v>0</v>
      </c>
      <c r="X13" s="92">
        <f t="shared" si="6"/>
        <v>0</v>
      </c>
      <c r="Y13" s="92">
        <f t="shared" si="6"/>
        <v>0</v>
      </c>
      <c r="Z13" s="92">
        <f t="shared" si="6"/>
        <v>0</v>
      </c>
      <c r="AA13" s="92">
        <f t="shared" si="6"/>
        <v>0</v>
      </c>
      <c r="AB13" s="92">
        <f t="shared" si="6"/>
        <v>0</v>
      </c>
      <c r="AC13" s="92">
        <f t="shared" si="6"/>
        <v>0</v>
      </c>
      <c r="AD13" s="92">
        <f t="shared" si="6"/>
        <v>0</v>
      </c>
      <c r="AE13" s="92">
        <f t="shared" si="6"/>
        <v>0</v>
      </c>
      <c r="AF13" s="92">
        <f t="shared" si="6"/>
        <v>0</v>
      </c>
      <c r="AG13" s="92">
        <f t="shared" si="6"/>
        <v>0</v>
      </c>
      <c r="AH13" s="92">
        <f t="shared" si="6"/>
        <v>0</v>
      </c>
      <c r="AI13" s="92">
        <f t="shared" si="6"/>
        <v>0</v>
      </c>
      <c r="AJ13" s="92">
        <f t="shared" si="6"/>
        <v>0</v>
      </c>
      <c r="AK13" s="92">
        <f t="shared" si="6"/>
        <v>3</v>
      </c>
      <c r="AL13" s="92">
        <f t="shared" si="6"/>
        <v>2</v>
      </c>
      <c r="AM13" s="92">
        <f t="shared" si="6"/>
        <v>0</v>
      </c>
      <c r="AN13" s="92">
        <f t="shared" si="6"/>
        <v>0</v>
      </c>
      <c r="AO13" s="52">
        <v>32.77777777777778</v>
      </c>
      <c r="AP13" s="53">
        <v>33</v>
      </c>
      <c r="AQ13" s="59" t="s">
        <v>42</v>
      </c>
      <c r="AR13" s="92">
        <f aca="true" t="shared" si="7" ref="AR13:CD13">AR25+AR37</f>
        <v>22</v>
      </c>
      <c r="AS13" s="92">
        <f t="shared" si="7"/>
        <v>13</v>
      </c>
      <c r="AT13" s="92">
        <f t="shared" si="7"/>
        <v>9</v>
      </c>
      <c r="AU13" s="92">
        <f t="shared" si="7"/>
        <v>10</v>
      </c>
      <c r="AV13" s="92">
        <f t="shared" si="7"/>
        <v>6</v>
      </c>
      <c r="AW13" s="92">
        <f t="shared" si="7"/>
        <v>0</v>
      </c>
      <c r="AX13" s="92">
        <f t="shared" si="7"/>
        <v>0</v>
      </c>
      <c r="AY13" s="92">
        <f t="shared" si="7"/>
        <v>0</v>
      </c>
      <c r="AZ13" s="92">
        <f t="shared" si="7"/>
        <v>0</v>
      </c>
      <c r="BA13" s="92">
        <f t="shared" si="7"/>
        <v>0</v>
      </c>
      <c r="BB13" s="92">
        <f t="shared" si="7"/>
        <v>0</v>
      </c>
      <c r="BC13" s="92">
        <f t="shared" si="7"/>
        <v>0</v>
      </c>
      <c r="BD13" s="92">
        <f t="shared" si="7"/>
        <v>0</v>
      </c>
      <c r="BE13" s="92">
        <f t="shared" si="7"/>
        <v>0</v>
      </c>
      <c r="BF13" s="92">
        <f t="shared" si="7"/>
        <v>0</v>
      </c>
      <c r="BG13" s="92">
        <f t="shared" si="7"/>
        <v>0</v>
      </c>
      <c r="BH13" s="92">
        <f t="shared" si="7"/>
        <v>0</v>
      </c>
      <c r="BI13" s="92">
        <f t="shared" si="7"/>
        <v>0</v>
      </c>
      <c r="BJ13" s="92">
        <f t="shared" si="7"/>
        <v>0</v>
      </c>
      <c r="BK13" s="92">
        <f t="shared" si="7"/>
        <v>0</v>
      </c>
      <c r="BL13" s="92">
        <f t="shared" si="7"/>
        <v>0</v>
      </c>
      <c r="BM13" s="92">
        <f t="shared" si="7"/>
        <v>0</v>
      </c>
      <c r="BN13" s="92">
        <f t="shared" si="7"/>
        <v>0</v>
      </c>
      <c r="BO13" s="92">
        <f t="shared" si="7"/>
        <v>0</v>
      </c>
      <c r="BP13" s="92">
        <f t="shared" si="7"/>
        <v>0</v>
      </c>
      <c r="BQ13" s="92">
        <f t="shared" si="7"/>
        <v>0</v>
      </c>
      <c r="BR13" s="92">
        <f t="shared" si="7"/>
        <v>0</v>
      </c>
      <c r="BS13" s="92">
        <f t="shared" si="7"/>
        <v>0</v>
      </c>
      <c r="BT13" s="92">
        <f t="shared" si="7"/>
        <v>0</v>
      </c>
      <c r="BU13" s="92">
        <f t="shared" si="7"/>
        <v>0</v>
      </c>
      <c r="BV13" s="92">
        <f t="shared" si="7"/>
        <v>0</v>
      </c>
      <c r="BW13" s="92">
        <f t="shared" si="7"/>
        <v>0</v>
      </c>
      <c r="BX13" s="92">
        <f t="shared" si="7"/>
        <v>0</v>
      </c>
      <c r="BY13" s="92">
        <f t="shared" si="7"/>
        <v>0</v>
      </c>
      <c r="BZ13" s="92">
        <f t="shared" si="7"/>
        <v>0</v>
      </c>
      <c r="CA13" s="92">
        <f t="shared" si="7"/>
        <v>3</v>
      </c>
      <c r="CB13" s="92">
        <f t="shared" si="7"/>
        <v>3</v>
      </c>
      <c r="CC13" s="92">
        <f t="shared" si="7"/>
        <v>0</v>
      </c>
      <c r="CD13" s="92">
        <f t="shared" si="7"/>
        <v>0</v>
      </c>
      <c r="CE13" s="54">
        <v>32.4</v>
      </c>
      <c r="CF13" s="55">
        <v>31.333333333333332</v>
      </c>
    </row>
    <row r="14" spans="1:84" s="12" customFormat="1" ht="20.25" customHeight="1">
      <c r="A14" s="59" t="s">
        <v>25</v>
      </c>
      <c r="B14" s="92">
        <f t="shared" si="3"/>
        <v>52</v>
      </c>
      <c r="C14" s="92">
        <f t="shared" si="3"/>
        <v>33</v>
      </c>
      <c r="D14" s="92">
        <f t="shared" si="3"/>
        <v>19</v>
      </c>
      <c r="E14" s="92">
        <f aca="true" t="shared" si="8" ref="E14:AN14">E26+E38</f>
        <v>11</v>
      </c>
      <c r="F14" s="92">
        <f t="shared" si="8"/>
        <v>10</v>
      </c>
      <c r="G14" s="92">
        <f t="shared" si="8"/>
        <v>3</v>
      </c>
      <c r="H14" s="92">
        <f t="shared" si="8"/>
        <v>1</v>
      </c>
      <c r="I14" s="92">
        <f t="shared" si="8"/>
        <v>5</v>
      </c>
      <c r="J14" s="92">
        <f t="shared" si="8"/>
        <v>0</v>
      </c>
      <c r="K14" s="92">
        <f t="shared" si="8"/>
        <v>6</v>
      </c>
      <c r="L14" s="92">
        <f t="shared" si="8"/>
        <v>1</v>
      </c>
      <c r="M14" s="92">
        <f t="shared" si="8"/>
        <v>2</v>
      </c>
      <c r="N14" s="92">
        <f t="shared" si="8"/>
        <v>1</v>
      </c>
      <c r="O14" s="92">
        <f t="shared" si="8"/>
        <v>0</v>
      </c>
      <c r="P14" s="92">
        <f t="shared" si="8"/>
        <v>0</v>
      </c>
      <c r="Q14" s="92">
        <f t="shared" si="8"/>
        <v>0</v>
      </c>
      <c r="R14" s="92">
        <f t="shared" si="8"/>
        <v>0</v>
      </c>
      <c r="S14" s="92">
        <f t="shared" si="8"/>
        <v>0</v>
      </c>
      <c r="T14" s="92">
        <f t="shared" si="8"/>
        <v>0</v>
      </c>
      <c r="U14" s="92">
        <f t="shared" si="8"/>
        <v>0</v>
      </c>
      <c r="V14" s="92">
        <f t="shared" si="8"/>
        <v>0</v>
      </c>
      <c r="W14" s="92">
        <f t="shared" si="8"/>
        <v>0</v>
      </c>
      <c r="X14" s="92">
        <f t="shared" si="8"/>
        <v>2</v>
      </c>
      <c r="Y14" s="92">
        <f t="shared" si="8"/>
        <v>0</v>
      </c>
      <c r="Z14" s="92">
        <f t="shared" si="8"/>
        <v>0</v>
      </c>
      <c r="AA14" s="92">
        <f t="shared" si="8"/>
        <v>0</v>
      </c>
      <c r="AB14" s="92">
        <f t="shared" si="8"/>
        <v>0</v>
      </c>
      <c r="AC14" s="92">
        <f t="shared" si="8"/>
        <v>0</v>
      </c>
      <c r="AD14" s="92">
        <f t="shared" si="8"/>
        <v>0</v>
      </c>
      <c r="AE14" s="92">
        <f t="shared" si="8"/>
        <v>0</v>
      </c>
      <c r="AF14" s="92">
        <f t="shared" si="8"/>
        <v>0</v>
      </c>
      <c r="AG14" s="92">
        <f t="shared" si="8"/>
        <v>0</v>
      </c>
      <c r="AH14" s="92">
        <f t="shared" si="8"/>
        <v>0</v>
      </c>
      <c r="AI14" s="92">
        <f t="shared" si="8"/>
        <v>0</v>
      </c>
      <c r="AJ14" s="92">
        <f t="shared" si="8"/>
        <v>0</v>
      </c>
      <c r="AK14" s="92">
        <f t="shared" si="8"/>
        <v>6</v>
      </c>
      <c r="AL14" s="92">
        <f t="shared" si="8"/>
        <v>4</v>
      </c>
      <c r="AM14" s="92">
        <f t="shared" si="8"/>
        <v>0</v>
      </c>
      <c r="AN14" s="92">
        <f t="shared" si="8"/>
        <v>0</v>
      </c>
      <c r="AO14" s="52">
        <v>39.03703703703704</v>
      </c>
      <c r="AP14" s="53">
        <v>39</v>
      </c>
      <c r="AQ14" s="59" t="s">
        <v>43</v>
      </c>
      <c r="AR14" s="92">
        <f aca="true" t="shared" si="9" ref="AR14:CD14">AR26+AR38</f>
        <v>52</v>
      </c>
      <c r="AS14" s="92">
        <f t="shared" si="9"/>
        <v>33</v>
      </c>
      <c r="AT14" s="92">
        <f t="shared" si="9"/>
        <v>19</v>
      </c>
      <c r="AU14" s="92">
        <f t="shared" si="9"/>
        <v>11</v>
      </c>
      <c r="AV14" s="92">
        <f t="shared" si="9"/>
        <v>10</v>
      </c>
      <c r="AW14" s="92">
        <f t="shared" si="9"/>
        <v>3</v>
      </c>
      <c r="AX14" s="92">
        <f t="shared" si="9"/>
        <v>1</v>
      </c>
      <c r="AY14" s="92">
        <f t="shared" si="9"/>
        <v>5</v>
      </c>
      <c r="AZ14" s="92">
        <f t="shared" si="9"/>
        <v>0</v>
      </c>
      <c r="BA14" s="92">
        <f t="shared" si="9"/>
        <v>6</v>
      </c>
      <c r="BB14" s="92">
        <f t="shared" si="9"/>
        <v>1</v>
      </c>
      <c r="BC14" s="92">
        <f t="shared" si="9"/>
        <v>2</v>
      </c>
      <c r="BD14" s="92">
        <f t="shared" si="9"/>
        <v>1</v>
      </c>
      <c r="BE14" s="92">
        <f t="shared" si="9"/>
        <v>0</v>
      </c>
      <c r="BF14" s="92">
        <f t="shared" si="9"/>
        <v>0</v>
      </c>
      <c r="BG14" s="92">
        <f t="shared" si="9"/>
        <v>0</v>
      </c>
      <c r="BH14" s="92">
        <f t="shared" si="9"/>
        <v>0</v>
      </c>
      <c r="BI14" s="92">
        <f t="shared" si="9"/>
        <v>0</v>
      </c>
      <c r="BJ14" s="92">
        <f t="shared" si="9"/>
        <v>0</v>
      </c>
      <c r="BK14" s="92">
        <f t="shared" si="9"/>
        <v>0</v>
      </c>
      <c r="BL14" s="92">
        <f t="shared" si="9"/>
        <v>0</v>
      </c>
      <c r="BM14" s="92">
        <f t="shared" si="9"/>
        <v>0</v>
      </c>
      <c r="BN14" s="92">
        <f t="shared" si="9"/>
        <v>2</v>
      </c>
      <c r="BO14" s="92">
        <f t="shared" si="9"/>
        <v>0</v>
      </c>
      <c r="BP14" s="92">
        <f t="shared" si="9"/>
        <v>0</v>
      </c>
      <c r="BQ14" s="92">
        <f t="shared" si="9"/>
        <v>0</v>
      </c>
      <c r="BR14" s="92">
        <f t="shared" si="9"/>
        <v>0</v>
      </c>
      <c r="BS14" s="92">
        <f t="shared" si="9"/>
        <v>0</v>
      </c>
      <c r="BT14" s="92">
        <f t="shared" si="9"/>
        <v>0</v>
      </c>
      <c r="BU14" s="92">
        <f t="shared" si="9"/>
        <v>0</v>
      </c>
      <c r="BV14" s="92">
        <f t="shared" si="9"/>
        <v>0</v>
      </c>
      <c r="BW14" s="92">
        <f t="shared" si="9"/>
        <v>0</v>
      </c>
      <c r="BX14" s="92">
        <f t="shared" si="9"/>
        <v>0</v>
      </c>
      <c r="BY14" s="92">
        <f t="shared" si="9"/>
        <v>0</v>
      </c>
      <c r="BZ14" s="92">
        <f t="shared" si="9"/>
        <v>0</v>
      </c>
      <c r="CA14" s="92">
        <f t="shared" si="9"/>
        <v>6</v>
      </c>
      <c r="CB14" s="92">
        <f t="shared" si="9"/>
        <v>4</v>
      </c>
      <c r="CC14" s="92">
        <f t="shared" si="9"/>
        <v>0</v>
      </c>
      <c r="CD14" s="92">
        <f t="shared" si="9"/>
        <v>0</v>
      </c>
      <c r="CE14" s="54">
        <v>39.03703703703704</v>
      </c>
      <c r="CF14" s="55">
        <v>39</v>
      </c>
    </row>
    <row r="15" spans="1:84" s="12" customFormat="1" ht="20.25" customHeight="1">
      <c r="A15" s="60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56"/>
      <c r="AP15" s="57"/>
      <c r="AQ15" s="60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54"/>
      <c r="CF15" s="55"/>
    </row>
    <row r="16" spans="1:84" s="12" customFormat="1" ht="20.25" customHeight="1">
      <c r="A16" s="59" t="s">
        <v>26</v>
      </c>
      <c r="B16" s="92">
        <f aca="true" t="shared" si="10" ref="B16:D19">B28+B40</f>
        <v>168</v>
      </c>
      <c r="C16" s="92">
        <f t="shared" si="10"/>
        <v>97</v>
      </c>
      <c r="D16" s="92">
        <f t="shared" si="10"/>
        <v>71</v>
      </c>
      <c r="E16" s="92">
        <f aca="true" t="shared" si="11" ref="E16:AN16">E28+E40</f>
        <v>2</v>
      </c>
      <c r="F16" s="92">
        <f t="shared" si="11"/>
        <v>4</v>
      </c>
      <c r="G16" s="92">
        <f t="shared" si="11"/>
        <v>4</v>
      </c>
      <c r="H16" s="92">
        <f t="shared" si="11"/>
        <v>1</v>
      </c>
      <c r="I16" s="92">
        <f t="shared" si="11"/>
        <v>5</v>
      </c>
      <c r="J16" s="92">
        <f t="shared" si="11"/>
        <v>3</v>
      </c>
      <c r="K16" s="92">
        <f t="shared" si="11"/>
        <v>5</v>
      </c>
      <c r="L16" s="92">
        <f t="shared" si="11"/>
        <v>7</v>
      </c>
      <c r="M16" s="92">
        <f t="shared" si="11"/>
        <v>12</v>
      </c>
      <c r="N16" s="92">
        <f t="shared" si="11"/>
        <v>10</v>
      </c>
      <c r="O16" s="92">
        <f t="shared" si="11"/>
        <v>18</v>
      </c>
      <c r="P16" s="92">
        <f t="shared" si="11"/>
        <v>13</v>
      </c>
      <c r="Q16" s="92">
        <f t="shared" si="11"/>
        <v>15</v>
      </c>
      <c r="R16" s="92">
        <f t="shared" si="11"/>
        <v>10</v>
      </c>
      <c r="S16" s="92">
        <f t="shared" si="11"/>
        <v>14</v>
      </c>
      <c r="T16" s="92">
        <f t="shared" si="11"/>
        <v>11</v>
      </c>
      <c r="U16" s="92">
        <f t="shared" si="11"/>
        <v>8</v>
      </c>
      <c r="V16" s="92">
        <f t="shared" si="11"/>
        <v>5</v>
      </c>
      <c r="W16" s="92">
        <f t="shared" si="11"/>
        <v>6</v>
      </c>
      <c r="X16" s="92">
        <f t="shared" si="11"/>
        <v>2</v>
      </c>
      <c r="Y16" s="92">
        <f t="shared" si="11"/>
        <v>4</v>
      </c>
      <c r="Z16" s="92">
        <f t="shared" si="11"/>
        <v>3</v>
      </c>
      <c r="AA16" s="92">
        <f t="shared" si="11"/>
        <v>2</v>
      </c>
      <c r="AB16" s="92">
        <f t="shared" si="11"/>
        <v>1</v>
      </c>
      <c r="AC16" s="92">
        <f t="shared" si="11"/>
        <v>1</v>
      </c>
      <c r="AD16" s="92">
        <f t="shared" si="11"/>
        <v>0</v>
      </c>
      <c r="AE16" s="92">
        <f t="shared" si="11"/>
        <v>0</v>
      </c>
      <c r="AF16" s="92">
        <f t="shared" si="11"/>
        <v>0</v>
      </c>
      <c r="AG16" s="92">
        <f t="shared" si="11"/>
        <v>0</v>
      </c>
      <c r="AH16" s="92">
        <f t="shared" si="11"/>
        <v>0</v>
      </c>
      <c r="AI16" s="92">
        <f t="shared" si="11"/>
        <v>0</v>
      </c>
      <c r="AJ16" s="92">
        <f t="shared" si="11"/>
        <v>0</v>
      </c>
      <c r="AK16" s="92">
        <f t="shared" si="11"/>
        <v>1</v>
      </c>
      <c r="AL16" s="92">
        <f t="shared" si="11"/>
        <v>1</v>
      </c>
      <c r="AM16" s="92">
        <f t="shared" si="11"/>
        <v>0</v>
      </c>
      <c r="AN16" s="92">
        <f t="shared" si="11"/>
        <v>0</v>
      </c>
      <c r="AO16" s="54">
        <v>44.625</v>
      </c>
      <c r="AP16" s="55">
        <v>44.17142857142857</v>
      </c>
      <c r="AQ16" s="58" t="s">
        <v>44</v>
      </c>
      <c r="AR16" s="92">
        <f aca="true" t="shared" si="12" ref="AR16:CD16">AR28+AR40</f>
        <v>379</v>
      </c>
      <c r="AS16" s="92">
        <f t="shared" si="12"/>
        <v>220</v>
      </c>
      <c r="AT16" s="92">
        <f t="shared" si="12"/>
        <v>159</v>
      </c>
      <c r="AU16" s="92">
        <f t="shared" si="12"/>
        <v>2</v>
      </c>
      <c r="AV16" s="92">
        <f t="shared" si="12"/>
        <v>4</v>
      </c>
      <c r="AW16" s="92">
        <f t="shared" si="12"/>
        <v>4</v>
      </c>
      <c r="AX16" s="92">
        <f t="shared" si="12"/>
        <v>1</v>
      </c>
      <c r="AY16" s="92">
        <f t="shared" si="12"/>
        <v>5</v>
      </c>
      <c r="AZ16" s="92">
        <f t="shared" si="12"/>
        <v>3</v>
      </c>
      <c r="BA16" s="92">
        <f t="shared" si="12"/>
        <v>8</v>
      </c>
      <c r="BB16" s="92">
        <f t="shared" si="12"/>
        <v>10</v>
      </c>
      <c r="BC16" s="92">
        <f t="shared" si="12"/>
        <v>16</v>
      </c>
      <c r="BD16" s="92">
        <f t="shared" si="12"/>
        <v>15</v>
      </c>
      <c r="BE16" s="92">
        <f t="shared" si="12"/>
        <v>29</v>
      </c>
      <c r="BF16" s="92">
        <f t="shared" si="12"/>
        <v>22</v>
      </c>
      <c r="BG16" s="92">
        <f t="shared" si="12"/>
        <v>27</v>
      </c>
      <c r="BH16" s="92">
        <f t="shared" si="12"/>
        <v>23</v>
      </c>
      <c r="BI16" s="92">
        <f t="shared" si="12"/>
        <v>30</v>
      </c>
      <c r="BJ16" s="92">
        <f t="shared" si="12"/>
        <v>25</v>
      </c>
      <c r="BK16" s="92">
        <f t="shared" si="12"/>
        <v>32</v>
      </c>
      <c r="BL16" s="92">
        <f t="shared" si="12"/>
        <v>26</v>
      </c>
      <c r="BM16" s="92">
        <f t="shared" si="12"/>
        <v>28</v>
      </c>
      <c r="BN16" s="92">
        <f t="shared" si="12"/>
        <v>11</v>
      </c>
      <c r="BO16" s="92">
        <f t="shared" si="12"/>
        <v>21</v>
      </c>
      <c r="BP16" s="92">
        <f t="shared" si="12"/>
        <v>10</v>
      </c>
      <c r="BQ16" s="92">
        <f t="shared" si="12"/>
        <v>14</v>
      </c>
      <c r="BR16" s="92">
        <f t="shared" si="12"/>
        <v>6</v>
      </c>
      <c r="BS16" s="92">
        <f t="shared" si="12"/>
        <v>2</v>
      </c>
      <c r="BT16" s="92">
        <f t="shared" si="12"/>
        <v>2</v>
      </c>
      <c r="BU16" s="92">
        <f t="shared" si="12"/>
        <v>0</v>
      </c>
      <c r="BV16" s="92">
        <f t="shared" si="12"/>
        <v>0</v>
      </c>
      <c r="BW16" s="92">
        <f t="shared" si="12"/>
        <v>1</v>
      </c>
      <c r="BX16" s="92">
        <f t="shared" si="12"/>
        <v>0</v>
      </c>
      <c r="BY16" s="92">
        <f t="shared" si="12"/>
        <v>0</v>
      </c>
      <c r="BZ16" s="92">
        <f t="shared" si="12"/>
        <v>0</v>
      </c>
      <c r="CA16" s="92">
        <f t="shared" si="12"/>
        <v>1</v>
      </c>
      <c r="CB16" s="92">
        <f t="shared" si="12"/>
        <v>1</v>
      </c>
      <c r="CC16" s="92">
        <f t="shared" si="12"/>
        <v>0</v>
      </c>
      <c r="CD16" s="92">
        <f t="shared" si="12"/>
        <v>0</v>
      </c>
      <c r="CE16" s="54">
        <v>45.949771689497716</v>
      </c>
      <c r="CF16" s="55">
        <v>45.392405063291136</v>
      </c>
    </row>
    <row r="17" spans="1:84" s="12" customFormat="1" ht="20.25" customHeight="1">
      <c r="A17" s="59" t="s">
        <v>27</v>
      </c>
      <c r="B17" s="92">
        <f t="shared" si="10"/>
        <v>5348</v>
      </c>
      <c r="C17" s="92">
        <f t="shared" si="10"/>
        <v>2842</v>
      </c>
      <c r="D17" s="92">
        <f t="shared" si="10"/>
        <v>2506</v>
      </c>
      <c r="E17" s="92">
        <f aca="true" t="shared" si="13" ref="E17:AN17">E29+E41</f>
        <v>1</v>
      </c>
      <c r="F17" s="92">
        <f t="shared" si="13"/>
        <v>1</v>
      </c>
      <c r="G17" s="92">
        <f t="shared" si="13"/>
        <v>0</v>
      </c>
      <c r="H17" s="92">
        <f t="shared" si="13"/>
        <v>2</v>
      </c>
      <c r="I17" s="92">
        <f t="shared" si="13"/>
        <v>2</v>
      </c>
      <c r="J17" s="92">
        <f t="shared" si="13"/>
        <v>0</v>
      </c>
      <c r="K17" s="92">
        <f t="shared" si="13"/>
        <v>8</v>
      </c>
      <c r="L17" s="92">
        <f t="shared" si="13"/>
        <v>4</v>
      </c>
      <c r="M17" s="92">
        <f t="shared" si="13"/>
        <v>14</v>
      </c>
      <c r="N17" s="92">
        <f t="shared" si="13"/>
        <v>24</v>
      </c>
      <c r="O17" s="92">
        <f t="shared" si="13"/>
        <v>28</v>
      </c>
      <c r="P17" s="92">
        <f t="shared" si="13"/>
        <v>42</v>
      </c>
      <c r="Q17" s="92">
        <f t="shared" si="13"/>
        <v>92</v>
      </c>
      <c r="R17" s="92">
        <f t="shared" si="13"/>
        <v>113</v>
      </c>
      <c r="S17" s="92">
        <f t="shared" si="13"/>
        <v>148</v>
      </c>
      <c r="T17" s="92">
        <f t="shared" si="13"/>
        <v>219</v>
      </c>
      <c r="U17" s="92">
        <f t="shared" si="13"/>
        <v>324</v>
      </c>
      <c r="V17" s="92">
        <f t="shared" si="13"/>
        <v>394</v>
      </c>
      <c r="W17" s="92">
        <f t="shared" si="13"/>
        <v>479</v>
      </c>
      <c r="X17" s="92">
        <f t="shared" si="13"/>
        <v>523</v>
      </c>
      <c r="Y17" s="92">
        <f t="shared" si="13"/>
        <v>617</v>
      </c>
      <c r="Z17" s="92">
        <f t="shared" si="13"/>
        <v>512</v>
      </c>
      <c r="AA17" s="92">
        <f t="shared" si="13"/>
        <v>596</v>
      </c>
      <c r="AB17" s="92">
        <f t="shared" si="13"/>
        <v>422</v>
      </c>
      <c r="AC17" s="92">
        <f t="shared" si="13"/>
        <v>328</v>
      </c>
      <c r="AD17" s="92">
        <f t="shared" si="13"/>
        <v>172</v>
      </c>
      <c r="AE17" s="92">
        <f t="shared" si="13"/>
        <v>142</v>
      </c>
      <c r="AF17" s="92">
        <f t="shared" si="13"/>
        <v>49</v>
      </c>
      <c r="AG17" s="92">
        <f t="shared" si="13"/>
        <v>44</v>
      </c>
      <c r="AH17" s="92">
        <f t="shared" si="13"/>
        <v>22</v>
      </c>
      <c r="AI17" s="92">
        <f t="shared" si="13"/>
        <v>10</v>
      </c>
      <c r="AJ17" s="92">
        <f t="shared" si="13"/>
        <v>2</v>
      </c>
      <c r="AK17" s="92">
        <f t="shared" si="13"/>
        <v>9</v>
      </c>
      <c r="AL17" s="92">
        <f t="shared" si="13"/>
        <v>5</v>
      </c>
      <c r="AM17" s="92">
        <f t="shared" si="13"/>
        <v>0</v>
      </c>
      <c r="AN17" s="92">
        <f t="shared" si="13"/>
        <v>0</v>
      </c>
      <c r="AO17" s="54">
        <v>48.89718309859155</v>
      </c>
      <c r="AP17" s="55">
        <v>48.28223552894212</v>
      </c>
      <c r="AQ17" s="59" t="s">
        <v>45</v>
      </c>
      <c r="AR17" s="92">
        <f aca="true" t="shared" si="14" ref="AR17:CD17">AR29+AR41</f>
        <v>8299</v>
      </c>
      <c r="AS17" s="92">
        <f t="shared" si="14"/>
        <v>4197</v>
      </c>
      <c r="AT17" s="92">
        <f t="shared" si="14"/>
        <v>4102</v>
      </c>
      <c r="AU17" s="92">
        <f t="shared" si="14"/>
        <v>1</v>
      </c>
      <c r="AV17" s="92">
        <f t="shared" si="14"/>
        <v>1</v>
      </c>
      <c r="AW17" s="92">
        <f t="shared" si="14"/>
        <v>0</v>
      </c>
      <c r="AX17" s="92">
        <f t="shared" si="14"/>
        <v>2</v>
      </c>
      <c r="AY17" s="92">
        <f t="shared" si="14"/>
        <v>2</v>
      </c>
      <c r="AZ17" s="92">
        <f t="shared" si="14"/>
        <v>0</v>
      </c>
      <c r="BA17" s="92">
        <f t="shared" si="14"/>
        <v>5</v>
      </c>
      <c r="BB17" s="92">
        <f t="shared" si="14"/>
        <v>1</v>
      </c>
      <c r="BC17" s="92">
        <f t="shared" si="14"/>
        <v>10</v>
      </c>
      <c r="BD17" s="92">
        <f t="shared" si="14"/>
        <v>20</v>
      </c>
      <c r="BE17" s="92">
        <f t="shared" si="14"/>
        <v>19</v>
      </c>
      <c r="BF17" s="92">
        <f t="shared" si="14"/>
        <v>40</v>
      </c>
      <c r="BG17" s="92">
        <f t="shared" si="14"/>
        <v>86</v>
      </c>
      <c r="BH17" s="92">
        <f t="shared" si="14"/>
        <v>115</v>
      </c>
      <c r="BI17" s="92">
        <f t="shared" si="14"/>
        <v>154</v>
      </c>
      <c r="BJ17" s="92">
        <f t="shared" si="14"/>
        <v>245</v>
      </c>
      <c r="BK17" s="92">
        <f t="shared" si="14"/>
        <v>353</v>
      </c>
      <c r="BL17" s="92">
        <f t="shared" si="14"/>
        <v>489</v>
      </c>
      <c r="BM17" s="92">
        <f t="shared" si="14"/>
        <v>592</v>
      </c>
      <c r="BN17" s="92">
        <f t="shared" si="14"/>
        <v>771</v>
      </c>
      <c r="BO17" s="92">
        <f t="shared" si="14"/>
        <v>847</v>
      </c>
      <c r="BP17" s="92">
        <f t="shared" si="14"/>
        <v>850</v>
      </c>
      <c r="BQ17" s="92">
        <f t="shared" si="14"/>
        <v>989</v>
      </c>
      <c r="BR17" s="92">
        <f t="shared" si="14"/>
        <v>863</v>
      </c>
      <c r="BS17" s="92">
        <f t="shared" si="14"/>
        <v>635</v>
      </c>
      <c r="BT17" s="92">
        <f t="shared" si="14"/>
        <v>443</v>
      </c>
      <c r="BU17" s="92">
        <f t="shared" si="14"/>
        <v>321</v>
      </c>
      <c r="BV17" s="92">
        <f t="shared" si="14"/>
        <v>174</v>
      </c>
      <c r="BW17" s="92">
        <f t="shared" si="14"/>
        <v>131</v>
      </c>
      <c r="BX17" s="92">
        <f t="shared" si="14"/>
        <v>67</v>
      </c>
      <c r="BY17" s="92">
        <f t="shared" si="14"/>
        <v>32</v>
      </c>
      <c r="BZ17" s="92">
        <f t="shared" si="14"/>
        <v>13</v>
      </c>
      <c r="CA17" s="92">
        <f t="shared" si="14"/>
        <v>20</v>
      </c>
      <c r="CB17" s="92">
        <f t="shared" si="14"/>
        <v>8</v>
      </c>
      <c r="CC17" s="92">
        <f t="shared" si="14"/>
        <v>0</v>
      </c>
      <c r="CD17" s="92">
        <f t="shared" si="14"/>
        <v>0</v>
      </c>
      <c r="CE17" s="54">
        <v>49.404006677796325</v>
      </c>
      <c r="CF17" s="55">
        <v>48.83825323249573</v>
      </c>
    </row>
    <row r="18" spans="1:84" s="12" customFormat="1" ht="20.25" customHeight="1">
      <c r="A18" s="58" t="s">
        <v>39</v>
      </c>
      <c r="B18" s="92">
        <f t="shared" si="10"/>
        <v>3181</v>
      </c>
      <c r="C18" s="92">
        <f t="shared" si="10"/>
        <v>1487</v>
      </c>
      <c r="D18" s="92">
        <f t="shared" si="10"/>
        <v>1694</v>
      </c>
      <c r="E18" s="92">
        <f aca="true" t="shared" si="15" ref="E18:AN18">E30+E42</f>
        <v>0</v>
      </c>
      <c r="F18" s="92">
        <f t="shared" si="15"/>
        <v>0</v>
      </c>
      <c r="G18" s="92">
        <f t="shared" si="15"/>
        <v>0</v>
      </c>
      <c r="H18" s="92">
        <f t="shared" si="15"/>
        <v>0</v>
      </c>
      <c r="I18" s="92">
        <f t="shared" si="15"/>
        <v>0</v>
      </c>
      <c r="J18" s="92">
        <f t="shared" si="15"/>
        <v>0</v>
      </c>
      <c r="K18" s="92">
        <f t="shared" si="15"/>
        <v>0</v>
      </c>
      <c r="L18" s="92">
        <f t="shared" si="15"/>
        <v>0</v>
      </c>
      <c r="M18" s="92">
        <f t="shared" si="15"/>
        <v>0</v>
      </c>
      <c r="N18" s="92">
        <f t="shared" si="15"/>
        <v>1</v>
      </c>
      <c r="O18" s="92">
        <f t="shared" si="15"/>
        <v>2</v>
      </c>
      <c r="P18" s="92">
        <f t="shared" si="15"/>
        <v>7</v>
      </c>
      <c r="Q18" s="92">
        <f t="shared" si="15"/>
        <v>6</v>
      </c>
      <c r="R18" s="92">
        <f t="shared" si="15"/>
        <v>15</v>
      </c>
      <c r="S18" s="92">
        <f t="shared" si="15"/>
        <v>22</v>
      </c>
      <c r="T18" s="92">
        <f t="shared" si="15"/>
        <v>40</v>
      </c>
      <c r="U18" s="92">
        <f t="shared" si="15"/>
        <v>53</v>
      </c>
      <c r="V18" s="92">
        <f t="shared" si="15"/>
        <v>116</v>
      </c>
      <c r="W18" s="92">
        <f t="shared" si="15"/>
        <v>136</v>
      </c>
      <c r="X18" s="92">
        <f t="shared" si="15"/>
        <v>258</v>
      </c>
      <c r="Y18" s="92">
        <f t="shared" si="15"/>
        <v>248</v>
      </c>
      <c r="Z18" s="92">
        <f t="shared" si="15"/>
        <v>348</v>
      </c>
      <c r="AA18" s="92">
        <f t="shared" si="15"/>
        <v>405</v>
      </c>
      <c r="AB18" s="92">
        <f t="shared" si="15"/>
        <v>448</v>
      </c>
      <c r="AC18" s="92">
        <f t="shared" si="15"/>
        <v>310</v>
      </c>
      <c r="AD18" s="92">
        <f t="shared" si="15"/>
        <v>273</v>
      </c>
      <c r="AE18" s="92">
        <f t="shared" si="15"/>
        <v>182</v>
      </c>
      <c r="AF18" s="92">
        <f t="shared" si="15"/>
        <v>128</v>
      </c>
      <c r="AG18" s="92">
        <f t="shared" si="15"/>
        <v>88</v>
      </c>
      <c r="AH18" s="92">
        <f t="shared" si="15"/>
        <v>45</v>
      </c>
      <c r="AI18" s="92">
        <f t="shared" si="15"/>
        <v>23</v>
      </c>
      <c r="AJ18" s="92">
        <f t="shared" si="15"/>
        <v>12</v>
      </c>
      <c r="AK18" s="92">
        <f t="shared" si="15"/>
        <v>12</v>
      </c>
      <c r="AL18" s="92">
        <f t="shared" si="15"/>
        <v>3</v>
      </c>
      <c r="AM18" s="92">
        <f t="shared" si="15"/>
        <v>0</v>
      </c>
      <c r="AN18" s="92">
        <f t="shared" si="15"/>
        <v>0</v>
      </c>
      <c r="AO18" s="54">
        <v>50.18206338503035</v>
      </c>
      <c r="AP18" s="55">
        <v>49.54341405788541</v>
      </c>
      <c r="AQ18" s="58" t="s">
        <v>46</v>
      </c>
      <c r="AR18" s="92">
        <f aca="true" t="shared" si="16" ref="AR18:CD18">AR30+AR42</f>
        <v>19</v>
      </c>
      <c r="AS18" s="92">
        <f t="shared" si="16"/>
        <v>8</v>
      </c>
      <c r="AT18" s="92">
        <f t="shared" si="16"/>
        <v>11</v>
      </c>
      <c r="AU18" s="92">
        <f t="shared" si="16"/>
        <v>0</v>
      </c>
      <c r="AV18" s="92">
        <f t="shared" si="16"/>
        <v>0</v>
      </c>
      <c r="AW18" s="92">
        <f t="shared" si="16"/>
        <v>0</v>
      </c>
      <c r="AX18" s="92">
        <f t="shared" si="16"/>
        <v>0</v>
      </c>
      <c r="AY18" s="92">
        <f t="shared" si="16"/>
        <v>0</v>
      </c>
      <c r="AZ18" s="92">
        <f t="shared" si="16"/>
        <v>0</v>
      </c>
      <c r="BA18" s="92">
        <f t="shared" si="16"/>
        <v>0</v>
      </c>
      <c r="BB18" s="92">
        <f t="shared" si="16"/>
        <v>0</v>
      </c>
      <c r="BC18" s="92">
        <f t="shared" si="16"/>
        <v>0</v>
      </c>
      <c r="BD18" s="92">
        <f t="shared" si="16"/>
        <v>0</v>
      </c>
      <c r="BE18" s="92">
        <f t="shared" si="16"/>
        <v>0</v>
      </c>
      <c r="BF18" s="92">
        <f t="shared" si="16"/>
        <v>0</v>
      </c>
      <c r="BG18" s="92">
        <f t="shared" si="16"/>
        <v>0</v>
      </c>
      <c r="BH18" s="92">
        <f t="shared" si="16"/>
        <v>0</v>
      </c>
      <c r="BI18" s="92">
        <f t="shared" si="16"/>
        <v>0</v>
      </c>
      <c r="BJ18" s="92">
        <f t="shared" si="16"/>
        <v>0</v>
      </c>
      <c r="BK18" s="92">
        <f t="shared" si="16"/>
        <v>0</v>
      </c>
      <c r="BL18" s="92">
        <f t="shared" si="16"/>
        <v>0</v>
      </c>
      <c r="BM18" s="92">
        <f t="shared" si="16"/>
        <v>1</v>
      </c>
      <c r="BN18" s="92">
        <f t="shared" si="16"/>
        <v>1</v>
      </c>
      <c r="BO18" s="92">
        <f t="shared" si="16"/>
        <v>1</v>
      </c>
      <c r="BP18" s="92">
        <f t="shared" si="16"/>
        <v>3</v>
      </c>
      <c r="BQ18" s="92">
        <f t="shared" si="16"/>
        <v>0</v>
      </c>
      <c r="BR18" s="92">
        <f t="shared" si="16"/>
        <v>2</v>
      </c>
      <c r="BS18" s="92">
        <f t="shared" si="16"/>
        <v>1</v>
      </c>
      <c r="BT18" s="92">
        <f t="shared" si="16"/>
        <v>1</v>
      </c>
      <c r="BU18" s="92">
        <f t="shared" si="16"/>
        <v>3</v>
      </c>
      <c r="BV18" s="92">
        <f t="shared" si="16"/>
        <v>3</v>
      </c>
      <c r="BW18" s="92">
        <f t="shared" si="16"/>
        <v>0</v>
      </c>
      <c r="BX18" s="92">
        <f t="shared" si="16"/>
        <v>0</v>
      </c>
      <c r="BY18" s="92">
        <f t="shared" si="16"/>
        <v>1</v>
      </c>
      <c r="BZ18" s="92">
        <f t="shared" si="16"/>
        <v>1</v>
      </c>
      <c r="CA18" s="92">
        <f t="shared" si="16"/>
        <v>1</v>
      </c>
      <c r="CB18" s="92">
        <f t="shared" si="16"/>
        <v>0</v>
      </c>
      <c r="CC18" s="92">
        <f t="shared" si="16"/>
        <v>0</v>
      </c>
      <c r="CD18" s="92">
        <f t="shared" si="16"/>
        <v>0</v>
      </c>
      <c r="CE18" s="54">
        <v>51.142857142857146</v>
      </c>
      <c r="CF18" s="55">
        <v>50.54545454545455</v>
      </c>
    </row>
    <row r="19" spans="1:84" s="12" customFormat="1" ht="20.25" customHeight="1">
      <c r="A19" s="59" t="s">
        <v>1</v>
      </c>
      <c r="B19" s="92">
        <f t="shared" si="10"/>
        <v>0</v>
      </c>
      <c r="C19" s="92">
        <f t="shared" si="10"/>
        <v>0</v>
      </c>
      <c r="D19" s="92">
        <f t="shared" si="10"/>
        <v>0</v>
      </c>
      <c r="E19" s="92">
        <f aca="true" t="shared" si="17" ref="E19:AN19">E31+E43</f>
        <v>0</v>
      </c>
      <c r="F19" s="92">
        <f t="shared" si="17"/>
        <v>0</v>
      </c>
      <c r="G19" s="92">
        <f t="shared" si="17"/>
        <v>0</v>
      </c>
      <c r="H19" s="92">
        <f t="shared" si="17"/>
        <v>0</v>
      </c>
      <c r="I19" s="92">
        <f t="shared" si="17"/>
        <v>0</v>
      </c>
      <c r="J19" s="92">
        <f t="shared" si="17"/>
        <v>0</v>
      </c>
      <c r="K19" s="92">
        <f t="shared" si="17"/>
        <v>0</v>
      </c>
      <c r="L19" s="92">
        <f t="shared" si="17"/>
        <v>0</v>
      </c>
      <c r="M19" s="92">
        <f t="shared" si="17"/>
        <v>0</v>
      </c>
      <c r="N19" s="92">
        <f t="shared" si="17"/>
        <v>0</v>
      </c>
      <c r="O19" s="92">
        <f t="shared" si="17"/>
        <v>0</v>
      </c>
      <c r="P19" s="92">
        <f t="shared" si="17"/>
        <v>0</v>
      </c>
      <c r="Q19" s="92">
        <f t="shared" si="17"/>
        <v>0</v>
      </c>
      <c r="R19" s="92">
        <f t="shared" si="17"/>
        <v>0</v>
      </c>
      <c r="S19" s="92">
        <f t="shared" si="17"/>
        <v>0</v>
      </c>
      <c r="T19" s="92">
        <f t="shared" si="17"/>
        <v>0</v>
      </c>
      <c r="U19" s="92">
        <f t="shared" si="17"/>
        <v>0</v>
      </c>
      <c r="V19" s="92">
        <f t="shared" si="17"/>
        <v>0</v>
      </c>
      <c r="W19" s="92">
        <f t="shared" si="17"/>
        <v>0</v>
      </c>
      <c r="X19" s="92">
        <f t="shared" si="17"/>
        <v>0</v>
      </c>
      <c r="Y19" s="92">
        <f t="shared" si="17"/>
        <v>0</v>
      </c>
      <c r="Z19" s="92">
        <f t="shared" si="17"/>
        <v>0</v>
      </c>
      <c r="AA19" s="92">
        <f t="shared" si="17"/>
        <v>0</v>
      </c>
      <c r="AB19" s="92">
        <f t="shared" si="17"/>
        <v>0</v>
      </c>
      <c r="AC19" s="92">
        <f t="shared" si="17"/>
        <v>0</v>
      </c>
      <c r="AD19" s="92">
        <f t="shared" si="17"/>
        <v>0</v>
      </c>
      <c r="AE19" s="92">
        <f t="shared" si="17"/>
        <v>0</v>
      </c>
      <c r="AF19" s="92">
        <f t="shared" si="17"/>
        <v>0</v>
      </c>
      <c r="AG19" s="92">
        <f t="shared" si="17"/>
        <v>0</v>
      </c>
      <c r="AH19" s="92">
        <f t="shared" si="17"/>
        <v>0</v>
      </c>
      <c r="AI19" s="92">
        <f t="shared" si="17"/>
        <v>0</v>
      </c>
      <c r="AJ19" s="92">
        <f t="shared" si="17"/>
        <v>0</v>
      </c>
      <c r="AK19" s="92">
        <f t="shared" si="17"/>
        <v>0</v>
      </c>
      <c r="AL19" s="92">
        <f t="shared" si="17"/>
        <v>0</v>
      </c>
      <c r="AM19" s="92">
        <f t="shared" si="17"/>
        <v>0</v>
      </c>
      <c r="AN19" s="92">
        <f t="shared" si="17"/>
        <v>0</v>
      </c>
      <c r="AO19" s="56"/>
      <c r="AP19" s="55"/>
      <c r="AQ19" s="59" t="s">
        <v>1</v>
      </c>
      <c r="AR19" s="92">
        <f>AR31+AR43</f>
        <v>0</v>
      </c>
      <c r="AS19" s="92">
        <f aca="true" t="shared" si="18" ref="AS19:CD19">AS31+AS43</f>
        <v>0</v>
      </c>
      <c r="AT19" s="92">
        <f t="shared" si="18"/>
        <v>0</v>
      </c>
      <c r="AU19" s="92">
        <f t="shared" si="18"/>
        <v>0</v>
      </c>
      <c r="AV19" s="92">
        <f t="shared" si="18"/>
        <v>0</v>
      </c>
      <c r="AW19" s="92">
        <f t="shared" si="18"/>
        <v>0</v>
      </c>
      <c r="AX19" s="92">
        <f t="shared" si="18"/>
        <v>0</v>
      </c>
      <c r="AY19" s="92">
        <f t="shared" si="18"/>
        <v>0</v>
      </c>
      <c r="AZ19" s="92">
        <f t="shared" si="18"/>
        <v>0</v>
      </c>
      <c r="BA19" s="92">
        <f t="shared" si="18"/>
        <v>0</v>
      </c>
      <c r="BB19" s="92">
        <f t="shared" si="18"/>
        <v>0</v>
      </c>
      <c r="BC19" s="92">
        <f t="shared" si="18"/>
        <v>0</v>
      </c>
      <c r="BD19" s="92">
        <f t="shared" si="18"/>
        <v>0</v>
      </c>
      <c r="BE19" s="92">
        <f t="shared" si="18"/>
        <v>0</v>
      </c>
      <c r="BF19" s="92">
        <f t="shared" si="18"/>
        <v>0</v>
      </c>
      <c r="BG19" s="92">
        <f t="shared" si="18"/>
        <v>0</v>
      </c>
      <c r="BH19" s="92">
        <f t="shared" si="18"/>
        <v>0</v>
      </c>
      <c r="BI19" s="92">
        <f t="shared" si="18"/>
        <v>0</v>
      </c>
      <c r="BJ19" s="92">
        <f t="shared" si="18"/>
        <v>0</v>
      </c>
      <c r="BK19" s="92">
        <f t="shared" si="18"/>
        <v>0</v>
      </c>
      <c r="BL19" s="92">
        <f t="shared" si="18"/>
        <v>0</v>
      </c>
      <c r="BM19" s="92">
        <f t="shared" si="18"/>
        <v>0</v>
      </c>
      <c r="BN19" s="92">
        <f t="shared" si="18"/>
        <v>0</v>
      </c>
      <c r="BO19" s="92">
        <f t="shared" si="18"/>
        <v>0</v>
      </c>
      <c r="BP19" s="92">
        <f t="shared" si="18"/>
        <v>0</v>
      </c>
      <c r="BQ19" s="92">
        <f t="shared" si="18"/>
        <v>0</v>
      </c>
      <c r="BR19" s="92">
        <f t="shared" si="18"/>
        <v>0</v>
      </c>
      <c r="BS19" s="92">
        <f t="shared" si="18"/>
        <v>0</v>
      </c>
      <c r="BT19" s="92">
        <f t="shared" si="18"/>
        <v>0</v>
      </c>
      <c r="BU19" s="92">
        <f t="shared" si="18"/>
        <v>0</v>
      </c>
      <c r="BV19" s="92">
        <f t="shared" si="18"/>
        <v>0</v>
      </c>
      <c r="BW19" s="92">
        <f t="shared" si="18"/>
        <v>0</v>
      </c>
      <c r="BX19" s="92">
        <f t="shared" si="18"/>
        <v>0</v>
      </c>
      <c r="BY19" s="92">
        <f t="shared" si="18"/>
        <v>0</v>
      </c>
      <c r="BZ19" s="92">
        <f t="shared" si="18"/>
        <v>0</v>
      </c>
      <c r="CA19" s="92">
        <f t="shared" si="18"/>
        <v>0</v>
      </c>
      <c r="CB19" s="92">
        <f t="shared" si="18"/>
        <v>0</v>
      </c>
      <c r="CC19" s="92">
        <f t="shared" si="18"/>
        <v>0</v>
      </c>
      <c r="CD19" s="92">
        <f t="shared" si="18"/>
        <v>0</v>
      </c>
      <c r="CE19" s="56"/>
      <c r="CF19" s="55"/>
    </row>
    <row r="20" spans="1:84" s="12" customFormat="1" ht="20.25" customHeight="1">
      <c r="A20" s="74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L20" s="94"/>
      <c r="AM20" s="94"/>
      <c r="AN20" s="94"/>
      <c r="AO20" s="75"/>
      <c r="AP20" s="76"/>
      <c r="AQ20" s="74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4"/>
      <c r="BJ20" s="94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77"/>
      <c r="CF20" s="78"/>
    </row>
    <row r="21" spans="1:84" s="12" customFormat="1" ht="20.25" customHeight="1">
      <c r="A21" s="59" t="s">
        <v>36</v>
      </c>
      <c r="B21" s="92">
        <f>C21+D21</f>
        <v>8585</v>
      </c>
      <c r="C21" s="92">
        <f>E21+G21+I21+K21+M21+O21+Q21+S21+U21+W21+Y21+AA21+AC21+AE21+AG21+AI21+AK21+AM21</f>
        <v>4370</v>
      </c>
      <c r="D21" s="92">
        <f>F21+H21+J21+L21+N21+P21+R21+T21+V21+X21+Z21+AB21+AD21+AF21+AH21+AJ21+AL21+AN21</f>
        <v>4215</v>
      </c>
      <c r="E21" s="92">
        <f>SUM(E23:E31)</f>
        <v>22</v>
      </c>
      <c r="F21" s="92">
        <f aca="true" t="shared" si="19" ref="F21:AN21">SUM(F23:F31)</f>
        <v>15</v>
      </c>
      <c r="G21" s="92">
        <f t="shared" si="19"/>
        <v>2</v>
      </c>
      <c r="H21" s="92">
        <f t="shared" si="19"/>
        <v>3</v>
      </c>
      <c r="I21" s="92">
        <f t="shared" si="19"/>
        <v>10</v>
      </c>
      <c r="J21" s="92">
        <f t="shared" si="19"/>
        <v>2</v>
      </c>
      <c r="K21" s="92">
        <f t="shared" si="19"/>
        <v>14</v>
      </c>
      <c r="L21" s="92">
        <f t="shared" si="19"/>
        <v>10</v>
      </c>
      <c r="M21" s="92">
        <f t="shared" si="19"/>
        <v>21</v>
      </c>
      <c r="N21" s="92">
        <f t="shared" si="19"/>
        <v>30</v>
      </c>
      <c r="O21" s="92">
        <f t="shared" si="19"/>
        <v>39</v>
      </c>
      <c r="P21" s="92">
        <f t="shared" si="19"/>
        <v>56</v>
      </c>
      <c r="Q21" s="92">
        <f t="shared" si="19"/>
        <v>100</v>
      </c>
      <c r="R21" s="92">
        <f t="shared" si="19"/>
        <v>126</v>
      </c>
      <c r="S21" s="92">
        <f t="shared" si="19"/>
        <v>172</v>
      </c>
      <c r="T21" s="92">
        <f t="shared" si="19"/>
        <v>255</v>
      </c>
      <c r="U21" s="92">
        <f t="shared" si="19"/>
        <v>363</v>
      </c>
      <c r="V21" s="92">
        <f t="shared" si="19"/>
        <v>503</v>
      </c>
      <c r="W21" s="92">
        <f t="shared" si="19"/>
        <v>612</v>
      </c>
      <c r="X21" s="92">
        <f t="shared" si="19"/>
        <v>770</v>
      </c>
      <c r="Y21" s="92">
        <f t="shared" si="19"/>
        <v>864</v>
      </c>
      <c r="Z21" s="92">
        <f t="shared" si="19"/>
        <v>860</v>
      </c>
      <c r="AA21" s="92">
        <f t="shared" si="19"/>
        <v>995</v>
      </c>
      <c r="AB21" s="92">
        <f t="shared" si="19"/>
        <v>869</v>
      </c>
      <c r="AC21" s="92">
        <f t="shared" si="19"/>
        <v>638</v>
      </c>
      <c r="AD21" s="92">
        <f t="shared" si="19"/>
        <v>445</v>
      </c>
      <c r="AE21" s="92">
        <f t="shared" si="19"/>
        <v>324</v>
      </c>
      <c r="AF21" s="92">
        <f t="shared" si="19"/>
        <v>176</v>
      </c>
      <c r="AG21" s="92">
        <f t="shared" si="19"/>
        <v>132</v>
      </c>
      <c r="AH21" s="92">
        <f t="shared" si="19"/>
        <v>67</v>
      </c>
      <c r="AI21" s="92">
        <f t="shared" si="19"/>
        <v>33</v>
      </c>
      <c r="AJ21" s="92">
        <f t="shared" si="19"/>
        <v>14</v>
      </c>
      <c r="AK21" s="92">
        <f t="shared" si="19"/>
        <v>29</v>
      </c>
      <c r="AL21" s="92">
        <f t="shared" si="19"/>
        <v>14</v>
      </c>
      <c r="AM21" s="92">
        <f t="shared" si="19"/>
        <v>0</v>
      </c>
      <c r="AN21" s="92">
        <f t="shared" si="19"/>
        <v>0</v>
      </c>
      <c r="AO21" s="56">
        <v>49.21941703006656</v>
      </c>
      <c r="AP21" s="57">
        <v>48.721588207322874</v>
      </c>
      <c r="AQ21" s="59" t="s">
        <v>36</v>
      </c>
      <c r="AR21" s="92">
        <f>AS21+AT21</f>
        <v>8585</v>
      </c>
      <c r="AS21" s="92">
        <f>AU21+AW21+AY21+BA21+BC21+BE21+BG21+BI21+BK21+BM21+BO21+BQ21+BS21+BU21+BW21+BY21+CA21+CC21</f>
        <v>4370</v>
      </c>
      <c r="AT21" s="92">
        <f>AV21+AX21+AZ21+BB21+BD21+BF21+BH21+BJ21+BL21+BN21+BP21+BR21+BT21+BV21+BX21+BZ21+CB21+CD21</f>
        <v>4215</v>
      </c>
      <c r="AU21" s="92">
        <f>SUM(AU25:AU31)</f>
        <v>22</v>
      </c>
      <c r="AV21" s="92">
        <f aca="true" t="shared" si="20" ref="AV21:CD21">SUM(AV25:AV31)</f>
        <v>15</v>
      </c>
      <c r="AW21" s="92">
        <f t="shared" si="20"/>
        <v>2</v>
      </c>
      <c r="AX21" s="92">
        <f t="shared" si="20"/>
        <v>3</v>
      </c>
      <c r="AY21" s="92">
        <f t="shared" si="20"/>
        <v>10</v>
      </c>
      <c r="AZ21" s="92">
        <f t="shared" si="20"/>
        <v>2</v>
      </c>
      <c r="BA21" s="92">
        <f t="shared" si="20"/>
        <v>14</v>
      </c>
      <c r="BB21" s="92">
        <f t="shared" si="20"/>
        <v>10</v>
      </c>
      <c r="BC21" s="92">
        <f t="shared" si="20"/>
        <v>21</v>
      </c>
      <c r="BD21" s="92">
        <f t="shared" si="20"/>
        <v>30</v>
      </c>
      <c r="BE21" s="92">
        <f t="shared" si="20"/>
        <v>39</v>
      </c>
      <c r="BF21" s="92">
        <f t="shared" si="20"/>
        <v>56</v>
      </c>
      <c r="BG21" s="92">
        <f t="shared" si="20"/>
        <v>100</v>
      </c>
      <c r="BH21" s="92">
        <f t="shared" si="20"/>
        <v>126</v>
      </c>
      <c r="BI21" s="92">
        <f t="shared" si="20"/>
        <v>172</v>
      </c>
      <c r="BJ21" s="92">
        <f t="shared" si="20"/>
        <v>255</v>
      </c>
      <c r="BK21" s="92">
        <f t="shared" si="20"/>
        <v>363</v>
      </c>
      <c r="BL21" s="92">
        <f t="shared" si="20"/>
        <v>503</v>
      </c>
      <c r="BM21" s="92">
        <f t="shared" si="20"/>
        <v>612</v>
      </c>
      <c r="BN21" s="92">
        <f t="shared" si="20"/>
        <v>770</v>
      </c>
      <c r="BO21" s="92">
        <f t="shared" si="20"/>
        <v>864</v>
      </c>
      <c r="BP21" s="92">
        <f t="shared" si="20"/>
        <v>860</v>
      </c>
      <c r="BQ21" s="92">
        <f t="shared" si="20"/>
        <v>995</v>
      </c>
      <c r="BR21" s="92">
        <f t="shared" si="20"/>
        <v>869</v>
      </c>
      <c r="BS21" s="92">
        <f t="shared" si="20"/>
        <v>638</v>
      </c>
      <c r="BT21" s="92">
        <f t="shared" si="20"/>
        <v>445</v>
      </c>
      <c r="BU21" s="92">
        <f t="shared" si="20"/>
        <v>324</v>
      </c>
      <c r="BV21" s="92">
        <f t="shared" si="20"/>
        <v>176</v>
      </c>
      <c r="BW21" s="92">
        <f t="shared" si="20"/>
        <v>132</v>
      </c>
      <c r="BX21" s="92">
        <f t="shared" si="20"/>
        <v>67</v>
      </c>
      <c r="BY21" s="92">
        <f t="shared" si="20"/>
        <v>33</v>
      </c>
      <c r="BZ21" s="92">
        <f t="shared" si="20"/>
        <v>14</v>
      </c>
      <c r="CA21" s="92">
        <f t="shared" si="20"/>
        <v>29</v>
      </c>
      <c r="CB21" s="92">
        <f t="shared" si="20"/>
        <v>14</v>
      </c>
      <c r="CC21" s="92">
        <f t="shared" si="20"/>
        <v>0</v>
      </c>
      <c r="CD21" s="92">
        <f t="shared" si="20"/>
        <v>0</v>
      </c>
      <c r="CE21" s="56">
        <v>49.21941703006656</v>
      </c>
      <c r="CF21" s="57">
        <v>48.721588207322874</v>
      </c>
    </row>
    <row r="22" spans="1:84" s="12" customFormat="1" ht="20.25" customHeight="1">
      <c r="A22" s="60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56"/>
      <c r="AP22" s="57"/>
      <c r="AQ22" s="60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56"/>
      <c r="CF22" s="57"/>
    </row>
    <row r="23" spans="1:84" s="12" customFormat="1" ht="20.25" customHeight="1">
      <c r="A23" s="60" t="s">
        <v>22</v>
      </c>
      <c r="B23" s="92">
        <f>C23+D23</f>
        <v>0</v>
      </c>
      <c r="C23" s="92">
        <f>E23+G23+I23+K23+M23+O23+Q23+S23+U23+W23+Y23+AA23+AC23+AE23+AG23+AI23+AK23+AM23</f>
        <v>0</v>
      </c>
      <c r="D23" s="92">
        <f>F23+H23+J23+L23+N23+P23+R23+T23+V23+X23+Z23+AB23+AD23+AF23+AH23+AJ23+AL23+AN23</f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56"/>
      <c r="AP23" s="57"/>
      <c r="AQ23" s="60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56"/>
      <c r="CF23" s="57"/>
    </row>
    <row r="24" spans="1:84" s="12" customFormat="1" ht="20.25" customHeight="1">
      <c r="A24" s="59" t="s">
        <v>23</v>
      </c>
      <c r="B24" s="92">
        <f aca="true" t="shared" si="21" ref="B24:B31">C24+D24</f>
        <v>2</v>
      </c>
      <c r="C24" s="92">
        <f aca="true" t="shared" si="22" ref="C24:C31">E24+G24+I24+K24+M24+O24+Q24+S24+U24+W24+Y24+AA24+AC24+AE24+AG24+AI24+AK24+AM24</f>
        <v>0</v>
      </c>
      <c r="D24" s="92">
        <f aca="true" t="shared" si="23" ref="D24:D31">F24+H24+J24+L24+N24+P24+R24+T24+V24+X24+Z24+AB24+AD24+AF24+AH24+AJ24+AL24+AN24</f>
        <v>2</v>
      </c>
      <c r="E24" s="92">
        <v>0</v>
      </c>
      <c r="F24" s="92">
        <v>1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1</v>
      </c>
      <c r="AM24" s="92">
        <v>0</v>
      </c>
      <c r="AN24" s="92">
        <v>0</v>
      </c>
      <c r="AO24" s="56"/>
      <c r="AP24" s="57">
        <v>27</v>
      </c>
      <c r="AQ24" s="59" t="s">
        <v>41</v>
      </c>
      <c r="AR24" s="92">
        <f>AS24+AT24</f>
        <v>389</v>
      </c>
      <c r="AS24" s="92">
        <f>AU24+AW24+AY24+BA24+BC24+BE24+BG24+BI24+BK24+BM24+BO24+BQ24+BS24+BU24+BW24+BY24+CA24+CC24</f>
        <v>226</v>
      </c>
      <c r="AT24" s="92">
        <f>AV24+AX24+AZ24+BB24+BD24+BF24+BH24+BJ24+BL24+BN24+BP24+BR24+BT24+BV24+BX24+BZ24+CB24+CD24</f>
        <v>163</v>
      </c>
      <c r="AU24" s="92">
        <f>AU25+AU26+AU28</f>
        <v>21</v>
      </c>
      <c r="AV24" s="92">
        <f aca="true" t="shared" si="24" ref="AV24:CD24">AV25+AV26+AV28</f>
        <v>14</v>
      </c>
      <c r="AW24" s="92">
        <f t="shared" si="24"/>
        <v>2</v>
      </c>
      <c r="AX24" s="92">
        <f t="shared" si="24"/>
        <v>1</v>
      </c>
      <c r="AY24" s="92">
        <f t="shared" si="24"/>
        <v>8</v>
      </c>
      <c r="AZ24" s="92">
        <f t="shared" si="24"/>
        <v>2</v>
      </c>
      <c r="BA24" s="92">
        <f t="shared" si="24"/>
        <v>9</v>
      </c>
      <c r="BB24" s="92">
        <f t="shared" si="24"/>
        <v>9</v>
      </c>
      <c r="BC24" s="92">
        <f t="shared" si="24"/>
        <v>13</v>
      </c>
      <c r="BD24" s="92">
        <f t="shared" si="24"/>
        <v>13</v>
      </c>
      <c r="BE24" s="92">
        <f t="shared" si="24"/>
        <v>24</v>
      </c>
      <c r="BF24" s="92">
        <f t="shared" si="24"/>
        <v>19</v>
      </c>
      <c r="BG24" s="92">
        <f t="shared" si="24"/>
        <v>21</v>
      </c>
      <c r="BH24" s="92">
        <f t="shared" si="24"/>
        <v>19</v>
      </c>
      <c r="BI24" s="92">
        <f t="shared" si="24"/>
        <v>26</v>
      </c>
      <c r="BJ24" s="92">
        <f t="shared" si="24"/>
        <v>25</v>
      </c>
      <c r="BK24" s="92">
        <f t="shared" si="24"/>
        <v>29</v>
      </c>
      <c r="BL24" s="92">
        <f t="shared" si="24"/>
        <v>24</v>
      </c>
      <c r="BM24" s="92">
        <f t="shared" si="24"/>
        <v>27</v>
      </c>
      <c r="BN24" s="92">
        <f t="shared" si="24"/>
        <v>13</v>
      </c>
      <c r="BO24" s="92">
        <f t="shared" si="24"/>
        <v>21</v>
      </c>
      <c r="BP24" s="92">
        <f t="shared" si="24"/>
        <v>10</v>
      </c>
      <c r="BQ24" s="92">
        <f t="shared" si="24"/>
        <v>14</v>
      </c>
      <c r="BR24" s="92">
        <f t="shared" si="24"/>
        <v>6</v>
      </c>
      <c r="BS24" s="92">
        <f t="shared" si="24"/>
        <v>2</v>
      </c>
      <c r="BT24" s="92">
        <f t="shared" si="24"/>
        <v>2</v>
      </c>
      <c r="BU24" s="92">
        <f t="shared" si="24"/>
        <v>0</v>
      </c>
      <c r="BV24" s="92">
        <f t="shared" si="24"/>
        <v>0</v>
      </c>
      <c r="BW24" s="92">
        <f t="shared" si="24"/>
        <v>1</v>
      </c>
      <c r="BX24" s="92">
        <f t="shared" si="24"/>
        <v>0</v>
      </c>
      <c r="BY24" s="92">
        <f t="shared" si="24"/>
        <v>0</v>
      </c>
      <c r="BZ24" s="92">
        <f t="shared" si="24"/>
        <v>0</v>
      </c>
      <c r="CA24" s="92">
        <f t="shared" si="24"/>
        <v>8</v>
      </c>
      <c r="CB24" s="92">
        <f t="shared" si="24"/>
        <v>6</v>
      </c>
      <c r="CC24" s="92">
        <f t="shared" si="24"/>
        <v>0</v>
      </c>
      <c r="CD24" s="92">
        <f t="shared" si="24"/>
        <v>0</v>
      </c>
      <c r="CE24" s="56"/>
      <c r="CF24" s="57"/>
    </row>
    <row r="25" spans="1:84" s="12" customFormat="1" ht="20.25" customHeight="1">
      <c r="A25" s="59" t="s">
        <v>24</v>
      </c>
      <c r="B25" s="92">
        <f t="shared" si="21"/>
        <v>18</v>
      </c>
      <c r="C25" s="92">
        <f t="shared" si="22"/>
        <v>12</v>
      </c>
      <c r="D25" s="92">
        <f t="shared" si="23"/>
        <v>6</v>
      </c>
      <c r="E25" s="92">
        <v>9</v>
      </c>
      <c r="F25" s="92">
        <v>4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3</v>
      </c>
      <c r="AL25" s="92">
        <v>2</v>
      </c>
      <c r="AM25" s="92">
        <v>0</v>
      </c>
      <c r="AN25" s="92">
        <v>0</v>
      </c>
      <c r="AO25" s="56">
        <v>32.77777777777778</v>
      </c>
      <c r="AP25" s="57">
        <v>33</v>
      </c>
      <c r="AQ25" s="59" t="s">
        <v>42</v>
      </c>
      <c r="AR25" s="92">
        <f aca="true" t="shared" si="25" ref="AR25:AR31">AS25+AT25</f>
        <v>20</v>
      </c>
      <c r="AS25" s="92">
        <f aca="true" t="shared" si="26" ref="AS25:AS31">AU25+AW25+AY25+BA25+BC25+BE25+BG25+BI25+BK25+BM25+BO25+BQ25+BS25+BU25+BW25+BY25+CA25+CC25</f>
        <v>12</v>
      </c>
      <c r="AT25" s="92">
        <f aca="true" t="shared" si="27" ref="AT25:AT31">AV25+AX25+AZ25+BB25+BD25+BF25+BH25+BJ25+BL25+BN25+BP25+BR25+BT25+BV25+BX25+BZ25+CB25+CD25</f>
        <v>8</v>
      </c>
      <c r="AU25" s="92">
        <v>9</v>
      </c>
      <c r="AV25" s="92">
        <v>5</v>
      </c>
      <c r="AW25" s="92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92">
        <v>0</v>
      </c>
      <c r="BD25" s="92">
        <v>0</v>
      </c>
      <c r="BE25" s="92">
        <v>0</v>
      </c>
      <c r="BF25" s="92">
        <v>0</v>
      </c>
      <c r="BG25" s="92">
        <v>0</v>
      </c>
      <c r="BH25" s="92">
        <v>0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0</v>
      </c>
      <c r="BQ25" s="92">
        <v>0</v>
      </c>
      <c r="BR25" s="92">
        <v>0</v>
      </c>
      <c r="BS25" s="92">
        <v>0</v>
      </c>
      <c r="BT25" s="92">
        <v>0</v>
      </c>
      <c r="BU25" s="92">
        <v>0</v>
      </c>
      <c r="BV25" s="92">
        <v>0</v>
      </c>
      <c r="BW25" s="92">
        <v>0</v>
      </c>
      <c r="BX25" s="92">
        <v>0</v>
      </c>
      <c r="BY25" s="92">
        <v>0</v>
      </c>
      <c r="BZ25" s="92">
        <v>0</v>
      </c>
      <c r="CA25" s="92">
        <v>3</v>
      </c>
      <c r="CB25" s="92">
        <v>3</v>
      </c>
      <c r="CC25" s="92">
        <v>0</v>
      </c>
      <c r="CD25" s="92">
        <v>0</v>
      </c>
      <c r="CE25" s="56">
        <v>32.77777777777778</v>
      </c>
      <c r="CF25" s="57">
        <v>31.8</v>
      </c>
    </row>
    <row r="26" spans="1:84" s="12" customFormat="1" ht="20.25" customHeight="1">
      <c r="A26" s="59" t="s">
        <v>25</v>
      </c>
      <c r="B26" s="92">
        <f t="shared" si="21"/>
        <v>34</v>
      </c>
      <c r="C26" s="92">
        <f t="shared" si="22"/>
        <v>22</v>
      </c>
      <c r="D26" s="92">
        <f t="shared" si="23"/>
        <v>12</v>
      </c>
      <c r="E26" s="92">
        <v>10</v>
      </c>
      <c r="F26" s="92">
        <v>5</v>
      </c>
      <c r="G26" s="92">
        <v>0</v>
      </c>
      <c r="H26" s="92">
        <v>1</v>
      </c>
      <c r="I26" s="92">
        <v>4</v>
      </c>
      <c r="J26" s="92">
        <v>0</v>
      </c>
      <c r="K26" s="92">
        <v>3</v>
      </c>
      <c r="L26" s="92">
        <v>1</v>
      </c>
      <c r="M26" s="92">
        <v>1</v>
      </c>
      <c r="N26" s="92">
        <v>1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2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4</v>
      </c>
      <c r="AL26" s="92">
        <v>2</v>
      </c>
      <c r="AM26" s="92">
        <v>0</v>
      </c>
      <c r="AN26" s="92">
        <v>0</v>
      </c>
      <c r="AO26" s="56">
        <v>38.27777777777778</v>
      </c>
      <c r="AP26" s="57">
        <v>39.9</v>
      </c>
      <c r="AQ26" s="59" t="s">
        <v>43</v>
      </c>
      <c r="AR26" s="92">
        <f t="shared" si="25"/>
        <v>34</v>
      </c>
      <c r="AS26" s="92">
        <f t="shared" si="26"/>
        <v>22</v>
      </c>
      <c r="AT26" s="92">
        <f t="shared" si="27"/>
        <v>12</v>
      </c>
      <c r="AU26" s="92">
        <v>10</v>
      </c>
      <c r="AV26" s="92">
        <v>5</v>
      </c>
      <c r="AW26" s="92">
        <v>0</v>
      </c>
      <c r="AX26" s="92">
        <v>1</v>
      </c>
      <c r="AY26" s="92">
        <v>4</v>
      </c>
      <c r="AZ26" s="92">
        <v>0</v>
      </c>
      <c r="BA26" s="92">
        <v>3</v>
      </c>
      <c r="BB26" s="92">
        <v>1</v>
      </c>
      <c r="BC26" s="92">
        <v>1</v>
      </c>
      <c r="BD26" s="92">
        <v>1</v>
      </c>
      <c r="BE26" s="92">
        <v>0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2</v>
      </c>
      <c r="BO26" s="92">
        <v>0</v>
      </c>
      <c r="BP26" s="92">
        <v>0</v>
      </c>
      <c r="BQ26" s="92">
        <v>0</v>
      </c>
      <c r="BR26" s="92">
        <v>0</v>
      </c>
      <c r="BS26" s="92">
        <v>0</v>
      </c>
      <c r="BT26" s="92">
        <v>0</v>
      </c>
      <c r="BU26" s="92">
        <v>0</v>
      </c>
      <c r="BV26" s="92">
        <v>0</v>
      </c>
      <c r="BW26" s="92">
        <v>0</v>
      </c>
      <c r="BX26" s="92">
        <v>0</v>
      </c>
      <c r="BY26" s="92">
        <v>0</v>
      </c>
      <c r="BZ26" s="92">
        <v>0</v>
      </c>
      <c r="CA26" s="92">
        <v>4</v>
      </c>
      <c r="CB26" s="92">
        <v>2</v>
      </c>
      <c r="CC26" s="92">
        <v>0</v>
      </c>
      <c r="CD26" s="92">
        <v>0</v>
      </c>
      <c r="CE26" s="56">
        <v>38.27777777777778</v>
      </c>
      <c r="CF26" s="57">
        <v>39.9</v>
      </c>
    </row>
    <row r="27" spans="1:84" s="12" customFormat="1" ht="20.25" customHeight="1">
      <c r="A27" s="60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56"/>
      <c r="AP27" s="57"/>
      <c r="AQ27" s="60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56"/>
      <c r="CF27" s="57"/>
    </row>
    <row r="28" spans="1:84" s="12" customFormat="1" ht="20.25" customHeight="1">
      <c r="A28" s="59" t="s">
        <v>26</v>
      </c>
      <c r="B28" s="92">
        <f t="shared" si="21"/>
        <v>144</v>
      </c>
      <c r="C28" s="92">
        <f t="shared" si="22"/>
        <v>84</v>
      </c>
      <c r="D28" s="92">
        <f t="shared" si="23"/>
        <v>60</v>
      </c>
      <c r="E28" s="92">
        <v>2</v>
      </c>
      <c r="F28" s="92">
        <v>4</v>
      </c>
      <c r="G28" s="92">
        <v>2</v>
      </c>
      <c r="H28" s="92">
        <v>0</v>
      </c>
      <c r="I28" s="92">
        <v>4</v>
      </c>
      <c r="J28" s="92">
        <v>2</v>
      </c>
      <c r="K28" s="92">
        <v>4</v>
      </c>
      <c r="L28" s="92">
        <v>5</v>
      </c>
      <c r="M28" s="92">
        <v>9</v>
      </c>
      <c r="N28" s="92">
        <v>8</v>
      </c>
      <c r="O28" s="92">
        <v>15</v>
      </c>
      <c r="P28" s="92">
        <v>11</v>
      </c>
      <c r="Q28" s="92">
        <v>13</v>
      </c>
      <c r="R28" s="92">
        <v>7</v>
      </c>
      <c r="S28" s="92">
        <v>13</v>
      </c>
      <c r="T28" s="92">
        <v>11</v>
      </c>
      <c r="U28" s="92">
        <v>8</v>
      </c>
      <c r="V28" s="92">
        <v>5</v>
      </c>
      <c r="W28" s="92">
        <v>6</v>
      </c>
      <c r="X28" s="92">
        <v>2</v>
      </c>
      <c r="Y28" s="92">
        <v>4</v>
      </c>
      <c r="Z28" s="92">
        <v>3</v>
      </c>
      <c r="AA28" s="92">
        <v>2</v>
      </c>
      <c r="AB28" s="92">
        <v>1</v>
      </c>
      <c r="AC28" s="92">
        <v>1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1</v>
      </c>
      <c r="AL28" s="92">
        <v>1</v>
      </c>
      <c r="AM28" s="92">
        <v>0</v>
      </c>
      <c r="AN28" s="92">
        <v>0</v>
      </c>
      <c r="AO28" s="56">
        <v>44.86746987951807</v>
      </c>
      <c r="AP28" s="57">
        <v>44.3728813559322</v>
      </c>
      <c r="AQ28" s="58" t="s">
        <v>44</v>
      </c>
      <c r="AR28" s="92">
        <f t="shared" si="25"/>
        <v>335</v>
      </c>
      <c r="AS28" s="92">
        <f t="shared" si="26"/>
        <v>192</v>
      </c>
      <c r="AT28" s="92">
        <f t="shared" si="27"/>
        <v>143</v>
      </c>
      <c r="AU28" s="92">
        <v>2</v>
      </c>
      <c r="AV28" s="92">
        <v>4</v>
      </c>
      <c r="AW28" s="92">
        <v>2</v>
      </c>
      <c r="AX28" s="92">
        <v>0</v>
      </c>
      <c r="AY28" s="92">
        <v>4</v>
      </c>
      <c r="AZ28" s="92">
        <v>2</v>
      </c>
      <c r="BA28" s="92">
        <v>6</v>
      </c>
      <c r="BB28" s="92">
        <v>8</v>
      </c>
      <c r="BC28" s="92">
        <v>12</v>
      </c>
      <c r="BD28" s="92">
        <v>12</v>
      </c>
      <c r="BE28" s="92">
        <v>24</v>
      </c>
      <c r="BF28" s="92">
        <v>19</v>
      </c>
      <c r="BG28" s="92">
        <v>21</v>
      </c>
      <c r="BH28" s="92">
        <v>19</v>
      </c>
      <c r="BI28" s="92">
        <v>26</v>
      </c>
      <c r="BJ28" s="92">
        <v>25</v>
      </c>
      <c r="BK28" s="92">
        <v>29</v>
      </c>
      <c r="BL28" s="92">
        <v>24</v>
      </c>
      <c r="BM28" s="92">
        <v>27</v>
      </c>
      <c r="BN28" s="92">
        <v>11</v>
      </c>
      <c r="BO28" s="92">
        <v>21</v>
      </c>
      <c r="BP28" s="92">
        <v>10</v>
      </c>
      <c r="BQ28" s="92">
        <v>14</v>
      </c>
      <c r="BR28" s="92">
        <v>6</v>
      </c>
      <c r="BS28" s="92">
        <v>2</v>
      </c>
      <c r="BT28" s="92">
        <v>2</v>
      </c>
      <c r="BU28" s="92">
        <v>0</v>
      </c>
      <c r="BV28" s="92">
        <v>0</v>
      </c>
      <c r="BW28" s="92">
        <v>1</v>
      </c>
      <c r="BX28" s="92">
        <v>0</v>
      </c>
      <c r="BY28" s="92">
        <v>0</v>
      </c>
      <c r="BZ28" s="92">
        <v>0</v>
      </c>
      <c r="CA28" s="92">
        <v>1</v>
      </c>
      <c r="CB28" s="92">
        <v>1</v>
      </c>
      <c r="CC28" s="92">
        <v>0</v>
      </c>
      <c r="CD28" s="92">
        <v>0</v>
      </c>
      <c r="CE28" s="56">
        <v>46.19371727748691</v>
      </c>
      <c r="CF28" s="57">
        <v>45.57746478873239</v>
      </c>
    </row>
    <row r="29" spans="1:84" s="12" customFormat="1" ht="20.25" customHeight="1">
      <c r="A29" s="59" t="s">
        <v>27</v>
      </c>
      <c r="B29" s="92">
        <f t="shared" si="21"/>
        <v>5208</v>
      </c>
      <c r="C29" s="92">
        <f t="shared" si="22"/>
        <v>2766</v>
      </c>
      <c r="D29" s="92">
        <f t="shared" si="23"/>
        <v>2442</v>
      </c>
      <c r="E29" s="92">
        <v>1</v>
      </c>
      <c r="F29" s="92">
        <v>1</v>
      </c>
      <c r="G29" s="92">
        <v>0</v>
      </c>
      <c r="H29" s="92">
        <v>2</v>
      </c>
      <c r="I29" s="92">
        <v>2</v>
      </c>
      <c r="J29" s="92">
        <v>0</v>
      </c>
      <c r="K29" s="92">
        <v>7</v>
      </c>
      <c r="L29" s="92">
        <v>4</v>
      </c>
      <c r="M29" s="92">
        <v>11</v>
      </c>
      <c r="N29" s="92">
        <v>20</v>
      </c>
      <c r="O29" s="92">
        <v>22</v>
      </c>
      <c r="P29" s="92">
        <v>38</v>
      </c>
      <c r="Q29" s="92">
        <v>81</v>
      </c>
      <c r="R29" s="92">
        <v>104</v>
      </c>
      <c r="S29" s="92">
        <v>137</v>
      </c>
      <c r="T29" s="92">
        <v>204</v>
      </c>
      <c r="U29" s="92">
        <v>303</v>
      </c>
      <c r="V29" s="92">
        <v>382</v>
      </c>
      <c r="W29" s="92">
        <v>470</v>
      </c>
      <c r="X29" s="92">
        <v>509</v>
      </c>
      <c r="Y29" s="92">
        <v>612</v>
      </c>
      <c r="Z29" s="92">
        <v>509</v>
      </c>
      <c r="AA29" s="92">
        <v>588</v>
      </c>
      <c r="AB29" s="92">
        <v>420</v>
      </c>
      <c r="AC29" s="92">
        <v>327</v>
      </c>
      <c r="AD29" s="92">
        <v>172</v>
      </c>
      <c r="AE29" s="92">
        <v>142</v>
      </c>
      <c r="AF29" s="92">
        <v>48</v>
      </c>
      <c r="AG29" s="92">
        <v>44</v>
      </c>
      <c r="AH29" s="92">
        <v>22</v>
      </c>
      <c r="AI29" s="92">
        <v>10</v>
      </c>
      <c r="AJ29" s="92">
        <v>2</v>
      </c>
      <c r="AK29" s="92">
        <v>9</v>
      </c>
      <c r="AL29" s="92">
        <v>5</v>
      </c>
      <c r="AM29" s="92">
        <v>0</v>
      </c>
      <c r="AN29" s="92">
        <v>0</v>
      </c>
      <c r="AO29" s="56">
        <v>48.957685352622065</v>
      </c>
      <c r="AP29" s="57">
        <v>48.32704918032787</v>
      </c>
      <c r="AQ29" s="59" t="s">
        <v>45</v>
      </c>
      <c r="AR29" s="92">
        <f t="shared" si="25"/>
        <v>8177</v>
      </c>
      <c r="AS29" s="92">
        <f t="shared" si="26"/>
        <v>4136</v>
      </c>
      <c r="AT29" s="92">
        <f t="shared" si="27"/>
        <v>4041</v>
      </c>
      <c r="AU29" s="92">
        <v>1</v>
      </c>
      <c r="AV29" s="92">
        <v>1</v>
      </c>
      <c r="AW29" s="92">
        <v>0</v>
      </c>
      <c r="AX29" s="92">
        <v>2</v>
      </c>
      <c r="AY29" s="92">
        <v>2</v>
      </c>
      <c r="AZ29" s="92">
        <v>0</v>
      </c>
      <c r="BA29" s="92">
        <v>5</v>
      </c>
      <c r="BB29" s="92">
        <v>1</v>
      </c>
      <c r="BC29" s="92">
        <v>8</v>
      </c>
      <c r="BD29" s="92">
        <v>17</v>
      </c>
      <c r="BE29" s="92">
        <v>15</v>
      </c>
      <c r="BF29" s="92">
        <v>37</v>
      </c>
      <c r="BG29" s="92">
        <v>79</v>
      </c>
      <c r="BH29" s="92">
        <v>107</v>
      </c>
      <c r="BI29" s="92">
        <v>146</v>
      </c>
      <c r="BJ29" s="92">
        <v>230</v>
      </c>
      <c r="BK29" s="92">
        <v>334</v>
      </c>
      <c r="BL29" s="92">
        <v>479</v>
      </c>
      <c r="BM29" s="92">
        <v>584</v>
      </c>
      <c r="BN29" s="92">
        <v>756</v>
      </c>
      <c r="BO29" s="92">
        <v>842</v>
      </c>
      <c r="BP29" s="92">
        <v>847</v>
      </c>
      <c r="BQ29" s="92">
        <v>981</v>
      </c>
      <c r="BR29" s="92">
        <v>861</v>
      </c>
      <c r="BS29" s="92">
        <v>635</v>
      </c>
      <c r="BT29" s="92">
        <v>442</v>
      </c>
      <c r="BU29" s="92">
        <v>321</v>
      </c>
      <c r="BV29" s="92">
        <v>173</v>
      </c>
      <c r="BW29" s="92">
        <v>131</v>
      </c>
      <c r="BX29" s="92">
        <v>67</v>
      </c>
      <c r="BY29" s="92">
        <v>32</v>
      </c>
      <c r="BZ29" s="92">
        <v>13</v>
      </c>
      <c r="CA29" s="92">
        <v>20</v>
      </c>
      <c r="CB29" s="92">
        <v>8</v>
      </c>
      <c r="CC29" s="92">
        <v>0</v>
      </c>
      <c r="CD29" s="92">
        <v>0</v>
      </c>
      <c r="CE29" s="56">
        <v>49.43949661181026</v>
      </c>
      <c r="CF29" s="57">
        <v>48.86998514115899</v>
      </c>
    </row>
    <row r="30" spans="1:84" s="12" customFormat="1" ht="20.25" customHeight="1">
      <c r="A30" s="58" t="s">
        <v>39</v>
      </c>
      <c r="B30" s="92">
        <f t="shared" si="21"/>
        <v>3179</v>
      </c>
      <c r="C30" s="92">
        <f t="shared" si="22"/>
        <v>1486</v>
      </c>
      <c r="D30" s="92">
        <f t="shared" si="23"/>
        <v>1693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1</v>
      </c>
      <c r="O30" s="92">
        <v>2</v>
      </c>
      <c r="P30" s="92">
        <v>7</v>
      </c>
      <c r="Q30" s="92">
        <v>6</v>
      </c>
      <c r="R30" s="92">
        <v>15</v>
      </c>
      <c r="S30" s="92">
        <v>22</v>
      </c>
      <c r="T30" s="92">
        <v>40</v>
      </c>
      <c r="U30" s="92">
        <v>52</v>
      </c>
      <c r="V30" s="92">
        <v>116</v>
      </c>
      <c r="W30" s="92">
        <v>136</v>
      </c>
      <c r="X30" s="92">
        <v>257</v>
      </c>
      <c r="Y30" s="92">
        <v>248</v>
      </c>
      <c r="Z30" s="92">
        <v>348</v>
      </c>
      <c r="AA30" s="92">
        <v>405</v>
      </c>
      <c r="AB30" s="92">
        <v>448</v>
      </c>
      <c r="AC30" s="92">
        <v>310</v>
      </c>
      <c r="AD30" s="92">
        <v>273</v>
      </c>
      <c r="AE30" s="92">
        <v>182</v>
      </c>
      <c r="AF30" s="92">
        <v>128</v>
      </c>
      <c r="AG30" s="92">
        <v>88</v>
      </c>
      <c r="AH30" s="92">
        <v>45</v>
      </c>
      <c r="AI30" s="92">
        <v>23</v>
      </c>
      <c r="AJ30" s="92">
        <v>12</v>
      </c>
      <c r="AK30" s="92">
        <v>12</v>
      </c>
      <c r="AL30" s="92">
        <v>3</v>
      </c>
      <c r="AM30" s="92">
        <v>0</v>
      </c>
      <c r="AN30" s="92">
        <v>0</v>
      </c>
      <c r="AO30" s="56">
        <v>50.18421052631579</v>
      </c>
      <c r="AP30" s="57">
        <v>49.544326241134755</v>
      </c>
      <c r="AQ30" s="58" t="s">
        <v>46</v>
      </c>
      <c r="AR30" s="92">
        <f t="shared" si="25"/>
        <v>19</v>
      </c>
      <c r="AS30" s="92">
        <f t="shared" si="26"/>
        <v>8</v>
      </c>
      <c r="AT30" s="92">
        <f t="shared" si="27"/>
        <v>11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92">
        <v>0</v>
      </c>
      <c r="BM30" s="92">
        <v>1</v>
      </c>
      <c r="BN30" s="92">
        <v>1</v>
      </c>
      <c r="BO30" s="92">
        <v>1</v>
      </c>
      <c r="BP30" s="92">
        <v>3</v>
      </c>
      <c r="BQ30" s="92">
        <v>0</v>
      </c>
      <c r="BR30" s="92">
        <v>2</v>
      </c>
      <c r="BS30" s="92">
        <v>1</v>
      </c>
      <c r="BT30" s="92">
        <v>1</v>
      </c>
      <c r="BU30" s="92">
        <v>3</v>
      </c>
      <c r="BV30" s="92">
        <v>3</v>
      </c>
      <c r="BW30" s="92">
        <v>0</v>
      </c>
      <c r="BX30" s="92">
        <v>0</v>
      </c>
      <c r="BY30" s="92">
        <v>1</v>
      </c>
      <c r="BZ30" s="92">
        <v>1</v>
      </c>
      <c r="CA30" s="92">
        <v>1</v>
      </c>
      <c r="CB30" s="92">
        <v>0</v>
      </c>
      <c r="CC30" s="92">
        <v>0</v>
      </c>
      <c r="CD30" s="92">
        <v>0</v>
      </c>
      <c r="CE30" s="56">
        <v>51.142857142857146</v>
      </c>
      <c r="CF30" s="57">
        <v>50.54545454545455</v>
      </c>
    </row>
    <row r="31" spans="1:84" s="12" customFormat="1" ht="20.25" customHeight="1">
      <c r="A31" s="59" t="s">
        <v>1</v>
      </c>
      <c r="B31" s="92">
        <f t="shared" si="21"/>
        <v>0</v>
      </c>
      <c r="C31" s="92">
        <f t="shared" si="22"/>
        <v>0</v>
      </c>
      <c r="D31" s="92">
        <f t="shared" si="23"/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56"/>
      <c r="AP31" s="57"/>
      <c r="AQ31" s="59" t="s">
        <v>1</v>
      </c>
      <c r="AR31" s="92">
        <f t="shared" si="25"/>
        <v>0</v>
      </c>
      <c r="AS31" s="92">
        <f t="shared" si="26"/>
        <v>0</v>
      </c>
      <c r="AT31" s="92">
        <f t="shared" si="27"/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2">
        <v>0</v>
      </c>
      <c r="BE31" s="92">
        <v>0</v>
      </c>
      <c r="BF31" s="92">
        <v>0</v>
      </c>
      <c r="BG31" s="92">
        <v>0</v>
      </c>
      <c r="BH31" s="92">
        <v>0</v>
      </c>
      <c r="BI31" s="92">
        <v>0</v>
      </c>
      <c r="BJ31" s="92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0</v>
      </c>
      <c r="BQ31" s="92">
        <v>0</v>
      </c>
      <c r="BR31" s="92">
        <v>0</v>
      </c>
      <c r="BS31" s="92">
        <v>0</v>
      </c>
      <c r="BT31" s="92">
        <v>0</v>
      </c>
      <c r="BU31" s="92">
        <v>0</v>
      </c>
      <c r="BV31" s="92">
        <v>0</v>
      </c>
      <c r="BW31" s="92">
        <v>0</v>
      </c>
      <c r="BX31" s="92">
        <v>0</v>
      </c>
      <c r="BY31" s="92">
        <v>0</v>
      </c>
      <c r="BZ31" s="92">
        <v>0</v>
      </c>
      <c r="CA31" s="92">
        <v>0</v>
      </c>
      <c r="CB31" s="92">
        <v>0</v>
      </c>
      <c r="CC31" s="92">
        <v>0</v>
      </c>
      <c r="CD31" s="92">
        <v>0</v>
      </c>
      <c r="CE31" s="56"/>
      <c r="CF31" s="57"/>
    </row>
    <row r="32" spans="1:84" s="28" customFormat="1" ht="20.25" customHeight="1">
      <c r="A32" s="74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4"/>
      <c r="AM32" s="94"/>
      <c r="AN32" s="94"/>
      <c r="AO32" s="75"/>
      <c r="AP32" s="76"/>
      <c r="AQ32" s="74"/>
      <c r="AR32" s="97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4"/>
      <c r="BJ32" s="94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79"/>
      <c r="CF32" s="80"/>
    </row>
    <row r="33" spans="1:84" s="12" customFormat="1" ht="20.25" customHeight="1">
      <c r="A33" s="59" t="s">
        <v>37</v>
      </c>
      <c r="B33" s="92">
        <f>C33+D33</f>
        <v>186</v>
      </c>
      <c r="C33" s="92">
        <f>E33+G33+I33+K33+M33+O33+Q33+S33+U33+W33+Y33+AA33+AC33+AE33+AG33+AI33+AK33+AM33</f>
        <v>102</v>
      </c>
      <c r="D33" s="92">
        <f>F33+H33+J33+L33+N33+P33+R33+T33+V33+X33+Z33+AB33+AD33+AF33+AH33+AJ33+AL33+AN33</f>
        <v>84</v>
      </c>
      <c r="E33" s="92">
        <f>SUM(E35:E43)</f>
        <v>2</v>
      </c>
      <c r="F33" s="92">
        <f aca="true" t="shared" si="28" ref="F33:AN33">SUM(F35:F43)</f>
        <v>6</v>
      </c>
      <c r="G33" s="92">
        <f t="shared" si="28"/>
        <v>5</v>
      </c>
      <c r="H33" s="92">
        <f t="shared" si="28"/>
        <v>1</v>
      </c>
      <c r="I33" s="92">
        <f t="shared" si="28"/>
        <v>2</v>
      </c>
      <c r="J33" s="92">
        <f t="shared" si="28"/>
        <v>1</v>
      </c>
      <c r="K33" s="92">
        <f t="shared" si="28"/>
        <v>5</v>
      </c>
      <c r="L33" s="92">
        <f t="shared" si="28"/>
        <v>2</v>
      </c>
      <c r="M33" s="92">
        <f t="shared" si="28"/>
        <v>7</v>
      </c>
      <c r="N33" s="92">
        <f t="shared" si="28"/>
        <v>6</v>
      </c>
      <c r="O33" s="92">
        <f t="shared" si="28"/>
        <v>9</v>
      </c>
      <c r="P33" s="92">
        <f t="shared" si="28"/>
        <v>6</v>
      </c>
      <c r="Q33" s="92">
        <f t="shared" si="28"/>
        <v>13</v>
      </c>
      <c r="R33" s="92">
        <f t="shared" si="28"/>
        <v>12</v>
      </c>
      <c r="S33" s="92">
        <f t="shared" si="28"/>
        <v>12</v>
      </c>
      <c r="T33" s="92">
        <f t="shared" si="28"/>
        <v>15</v>
      </c>
      <c r="U33" s="92">
        <f t="shared" si="28"/>
        <v>22</v>
      </c>
      <c r="V33" s="92">
        <f t="shared" si="28"/>
        <v>12</v>
      </c>
      <c r="W33" s="92">
        <f t="shared" si="28"/>
        <v>9</v>
      </c>
      <c r="X33" s="92">
        <f t="shared" si="28"/>
        <v>15</v>
      </c>
      <c r="Y33" s="92">
        <f t="shared" si="28"/>
        <v>5</v>
      </c>
      <c r="Z33" s="92">
        <f t="shared" si="28"/>
        <v>3</v>
      </c>
      <c r="AA33" s="92">
        <f t="shared" si="28"/>
        <v>8</v>
      </c>
      <c r="AB33" s="92">
        <f t="shared" si="28"/>
        <v>2</v>
      </c>
      <c r="AC33" s="92">
        <f t="shared" si="28"/>
        <v>1</v>
      </c>
      <c r="AD33" s="92">
        <f t="shared" si="28"/>
        <v>0</v>
      </c>
      <c r="AE33" s="92">
        <f t="shared" si="28"/>
        <v>0</v>
      </c>
      <c r="AF33" s="92">
        <f t="shared" si="28"/>
        <v>1</v>
      </c>
      <c r="AG33" s="92">
        <f t="shared" si="28"/>
        <v>0</v>
      </c>
      <c r="AH33" s="92">
        <f t="shared" si="28"/>
        <v>0</v>
      </c>
      <c r="AI33" s="92">
        <f t="shared" si="28"/>
        <v>0</v>
      </c>
      <c r="AJ33" s="92">
        <f t="shared" si="28"/>
        <v>0</v>
      </c>
      <c r="AK33" s="92">
        <f t="shared" si="28"/>
        <v>2</v>
      </c>
      <c r="AL33" s="92">
        <f t="shared" si="28"/>
        <v>2</v>
      </c>
      <c r="AM33" s="92">
        <f t="shared" si="28"/>
        <v>0</v>
      </c>
      <c r="AN33" s="92">
        <f t="shared" si="28"/>
        <v>0</v>
      </c>
      <c r="AO33" s="56">
        <v>45.464646464646464</v>
      </c>
      <c r="AP33" s="57">
        <v>45.373493975903614</v>
      </c>
      <c r="AQ33" s="59" t="s">
        <v>37</v>
      </c>
      <c r="AR33" s="92">
        <f>AS33+AT33</f>
        <v>186</v>
      </c>
      <c r="AS33" s="92">
        <f>AU33+AW33+AY33+BA33+BC33+BE33+BG33+BI33+BK33+BM33+BO33+BQ33+BS33+BU33+BW33+BY33+CA33+CC33</f>
        <v>101</v>
      </c>
      <c r="AT33" s="92">
        <f>AV33+AX33+AZ33+BB33+BD33+BF33+BH33+BJ33+BL33+BN33+BP33+BR33+BT33+BV33+BX33+BZ33+CB33+CD33</f>
        <v>85</v>
      </c>
      <c r="AU33" s="92">
        <f>SUM(AU37:AU43)</f>
        <v>2</v>
      </c>
      <c r="AV33" s="92">
        <f aca="true" t="shared" si="29" ref="AV33:CD33">SUM(AV37:AV43)</f>
        <v>6</v>
      </c>
      <c r="AW33" s="92">
        <f t="shared" si="29"/>
        <v>5</v>
      </c>
      <c r="AX33" s="92">
        <f t="shared" si="29"/>
        <v>1</v>
      </c>
      <c r="AY33" s="92">
        <f t="shared" si="29"/>
        <v>2</v>
      </c>
      <c r="AZ33" s="92">
        <f t="shared" si="29"/>
        <v>1</v>
      </c>
      <c r="BA33" s="92">
        <f t="shared" si="29"/>
        <v>5</v>
      </c>
      <c r="BB33" s="92">
        <f t="shared" si="29"/>
        <v>2</v>
      </c>
      <c r="BC33" s="92">
        <f t="shared" si="29"/>
        <v>7</v>
      </c>
      <c r="BD33" s="92">
        <f t="shared" si="29"/>
        <v>6</v>
      </c>
      <c r="BE33" s="92">
        <f t="shared" si="29"/>
        <v>9</v>
      </c>
      <c r="BF33" s="92">
        <f t="shared" si="29"/>
        <v>6</v>
      </c>
      <c r="BG33" s="92">
        <f t="shared" si="29"/>
        <v>13</v>
      </c>
      <c r="BH33" s="92">
        <f t="shared" si="29"/>
        <v>12</v>
      </c>
      <c r="BI33" s="92">
        <f t="shared" si="29"/>
        <v>12</v>
      </c>
      <c r="BJ33" s="92">
        <f t="shared" si="29"/>
        <v>15</v>
      </c>
      <c r="BK33" s="92">
        <f t="shared" si="29"/>
        <v>22</v>
      </c>
      <c r="BL33" s="92">
        <f t="shared" si="29"/>
        <v>12</v>
      </c>
      <c r="BM33" s="92">
        <f t="shared" si="29"/>
        <v>9</v>
      </c>
      <c r="BN33" s="92">
        <f t="shared" si="29"/>
        <v>15</v>
      </c>
      <c r="BO33" s="92">
        <f t="shared" si="29"/>
        <v>5</v>
      </c>
      <c r="BP33" s="92">
        <f t="shared" si="29"/>
        <v>3</v>
      </c>
      <c r="BQ33" s="92">
        <f t="shared" si="29"/>
        <v>8</v>
      </c>
      <c r="BR33" s="92">
        <f t="shared" si="29"/>
        <v>2</v>
      </c>
      <c r="BS33" s="92">
        <f t="shared" si="29"/>
        <v>0</v>
      </c>
      <c r="BT33" s="92">
        <f t="shared" si="29"/>
        <v>1</v>
      </c>
      <c r="BU33" s="92">
        <f t="shared" si="29"/>
        <v>0</v>
      </c>
      <c r="BV33" s="92">
        <f t="shared" si="29"/>
        <v>1</v>
      </c>
      <c r="BW33" s="92">
        <f t="shared" si="29"/>
        <v>0</v>
      </c>
      <c r="BX33" s="92">
        <f t="shared" si="29"/>
        <v>0</v>
      </c>
      <c r="BY33" s="92">
        <f t="shared" si="29"/>
        <v>0</v>
      </c>
      <c r="BZ33" s="92">
        <f t="shared" si="29"/>
        <v>0</v>
      </c>
      <c r="CA33" s="92">
        <f t="shared" si="29"/>
        <v>2</v>
      </c>
      <c r="CB33" s="92">
        <f t="shared" si="29"/>
        <v>2</v>
      </c>
      <c r="CC33" s="92">
        <f t="shared" si="29"/>
        <v>0</v>
      </c>
      <c r="CD33" s="92">
        <f t="shared" si="29"/>
        <v>0</v>
      </c>
      <c r="CE33" s="56">
        <v>45.464646464646464</v>
      </c>
      <c r="CF33" s="57">
        <v>45.373493975903614</v>
      </c>
    </row>
    <row r="34" spans="1:84" s="12" customFormat="1" ht="20.25" customHeight="1">
      <c r="A34" s="60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56"/>
      <c r="AP34" s="57"/>
      <c r="AQ34" s="60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56"/>
      <c r="CF34" s="57"/>
    </row>
    <row r="35" spans="1:84" s="12" customFormat="1" ht="20.25" customHeight="1">
      <c r="A35" s="60" t="s">
        <v>22</v>
      </c>
      <c r="B35" s="92">
        <f>C35+D35</f>
        <v>0</v>
      </c>
      <c r="C35" s="92">
        <f>E35+G35+I35+K35+M35+O35+Q35+S35+U35+W35+Y35+AA35+AC35+AE35+AG35+AI35+AK35+AM35</f>
        <v>0</v>
      </c>
      <c r="D35" s="92">
        <f>F35+H35+J35+L35+N35+P35+R35+T35+V35+X35+Z35+AB35+AD35+AF35+AH35+AJ35+AL35+AN35</f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56"/>
      <c r="AP35" s="57"/>
      <c r="AQ35" s="60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56"/>
      <c r="CF35" s="57"/>
    </row>
    <row r="36" spans="1:84" s="12" customFormat="1" ht="20.25" customHeight="1">
      <c r="A36" s="59" t="s">
        <v>23</v>
      </c>
      <c r="B36" s="92">
        <f aca="true" t="shared" si="30" ref="B36:B43">C36+D36</f>
        <v>2</v>
      </c>
      <c r="C36" s="92">
        <f aca="true" t="shared" si="31" ref="C36:C43">E36+G36+I36+K36+M36+O36+Q36+S36+U36+W36+Y36+AA36+AC36+AE36+AG36+AI36+AK36+AM36</f>
        <v>1</v>
      </c>
      <c r="D36" s="92">
        <f aca="true" t="shared" si="32" ref="D36:D43">F36+H36+J36+L36+N36+P36+R36+T36+V36+X36+Z36+AB36+AD36+AF36+AH36+AJ36+AL36+AN36</f>
        <v>1</v>
      </c>
      <c r="E36" s="92">
        <v>1</v>
      </c>
      <c r="F36" s="92">
        <v>1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56">
        <v>29</v>
      </c>
      <c r="AP36" s="57">
        <v>29</v>
      </c>
      <c r="AQ36" s="59" t="s">
        <v>41</v>
      </c>
      <c r="AR36" s="92">
        <f>AS36+AT36</f>
        <v>64</v>
      </c>
      <c r="AS36" s="92">
        <f>AU36+AW36+AY36+BA36+BC36+BE36+BG36+BI36+BK36+BM36+BO36+BQ36+BS36+BU36+BW36+BY36+CA36+CC36</f>
        <v>40</v>
      </c>
      <c r="AT36" s="92">
        <f>AV36+AX36+AZ36+BB36+BD36+BF36+BH36+BJ36+BL36+BN36+BP36+BR36+BT36+BV36+BX36+BZ36+CB36+CD36</f>
        <v>24</v>
      </c>
      <c r="AU36" s="92">
        <f>AU37+AU38+AU40</f>
        <v>2</v>
      </c>
      <c r="AV36" s="92">
        <f aca="true" t="shared" si="33" ref="AV36:CD36">AV37+AV38+AV40</f>
        <v>6</v>
      </c>
      <c r="AW36" s="92">
        <f t="shared" si="33"/>
        <v>5</v>
      </c>
      <c r="AX36" s="92">
        <f t="shared" si="33"/>
        <v>1</v>
      </c>
      <c r="AY36" s="92">
        <f t="shared" si="33"/>
        <v>2</v>
      </c>
      <c r="AZ36" s="92">
        <f t="shared" si="33"/>
        <v>1</v>
      </c>
      <c r="BA36" s="92">
        <f t="shared" si="33"/>
        <v>5</v>
      </c>
      <c r="BB36" s="92">
        <f t="shared" si="33"/>
        <v>2</v>
      </c>
      <c r="BC36" s="92">
        <f t="shared" si="33"/>
        <v>5</v>
      </c>
      <c r="BD36" s="92">
        <f t="shared" si="33"/>
        <v>3</v>
      </c>
      <c r="BE36" s="92">
        <f t="shared" si="33"/>
        <v>5</v>
      </c>
      <c r="BF36" s="92">
        <f t="shared" si="33"/>
        <v>3</v>
      </c>
      <c r="BG36" s="92">
        <f t="shared" si="33"/>
        <v>6</v>
      </c>
      <c r="BH36" s="92">
        <f t="shared" si="33"/>
        <v>4</v>
      </c>
      <c r="BI36" s="92">
        <f t="shared" si="33"/>
        <v>4</v>
      </c>
      <c r="BJ36" s="92">
        <f t="shared" si="33"/>
        <v>0</v>
      </c>
      <c r="BK36" s="92">
        <f t="shared" si="33"/>
        <v>3</v>
      </c>
      <c r="BL36" s="92">
        <f t="shared" si="33"/>
        <v>2</v>
      </c>
      <c r="BM36" s="92">
        <f t="shared" si="33"/>
        <v>1</v>
      </c>
      <c r="BN36" s="92">
        <f t="shared" si="33"/>
        <v>0</v>
      </c>
      <c r="BO36" s="92">
        <f t="shared" si="33"/>
        <v>0</v>
      </c>
      <c r="BP36" s="92">
        <f t="shared" si="33"/>
        <v>0</v>
      </c>
      <c r="BQ36" s="92">
        <f t="shared" si="33"/>
        <v>0</v>
      </c>
      <c r="BR36" s="92">
        <f t="shared" si="33"/>
        <v>0</v>
      </c>
      <c r="BS36" s="92">
        <f t="shared" si="33"/>
        <v>0</v>
      </c>
      <c r="BT36" s="92">
        <f t="shared" si="33"/>
        <v>0</v>
      </c>
      <c r="BU36" s="92">
        <f t="shared" si="33"/>
        <v>0</v>
      </c>
      <c r="BV36" s="92">
        <f t="shared" si="33"/>
        <v>0</v>
      </c>
      <c r="BW36" s="92">
        <f t="shared" si="33"/>
        <v>0</v>
      </c>
      <c r="BX36" s="92">
        <f t="shared" si="33"/>
        <v>0</v>
      </c>
      <c r="BY36" s="92">
        <f t="shared" si="33"/>
        <v>0</v>
      </c>
      <c r="BZ36" s="92">
        <f t="shared" si="33"/>
        <v>0</v>
      </c>
      <c r="CA36" s="92">
        <f t="shared" si="33"/>
        <v>2</v>
      </c>
      <c r="CB36" s="92">
        <f t="shared" si="33"/>
        <v>2</v>
      </c>
      <c r="CC36" s="92">
        <f t="shared" si="33"/>
        <v>0</v>
      </c>
      <c r="CD36" s="92">
        <f t="shared" si="33"/>
        <v>0</v>
      </c>
      <c r="CE36" s="56"/>
      <c r="CF36" s="57"/>
    </row>
    <row r="37" spans="1:84" s="12" customFormat="1" ht="20.25" customHeight="1">
      <c r="A37" s="59" t="s">
        <v>24</v>
      </c>
      <c r="B37" s="92">
        <f t="shared" si="30"/>
        <v>0</v>
      </c>
      <c r="C37" s="92">
        <f t="shared" si="31"/>
        <v>0</v>
      </c>
      <c r="D37" s="92">
        <f t="shared" si="32"/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56"/>
      <c r="AP37" s="57"/>
      <c r="AQ37" s="59" t="s">
        <v>42</v>
      </c>
      <c r="AR37" s="92">
        <f aca="true" t="shared" si="34" ref="AR37:AR43">AS37+AT37</f>
        <v>2</v>
      </c>
      <c r="AS37" s="92">
        <f aca="true" t="shared" si="35" ref="AS37:AS43">AU37+AW37+AY37+BA37+BC37+BE37+BG37+BI37+BK37+BM37+BO37+BQ37+BS37+BU37+BW37+BY37+CA37+CC37</f>
        <v>1</v>
      </c>
      <c r="AT37" s="92">
        <f aca="true" t="shared" si="36" ref="AT37:AT43">AV37+AX37+AZ37+BB37+BD37+BF37+BH37+BJ37+BL37+BN37+BP37+BR37+BT37+BV37+BX37+BZ37+CB37+CD37</f>
        <v>1</v>
      </c>
      <c r="AU37" s="92">
        <v>1</v>
      </c>
      <c r="AV37" s="92">
        <v>1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2">
        <v>0</v>
      </c>
      <c r="BE37" s="92">
        <v>0</v>
      </c>
      <c r="BF37" s="92">
        <v>0</v>
      </c>
      <c r="BG37" s="92">
        <v>0</v>
      </c>
      <c r="BH37" s="92">
        <v>0</v>
      </c>
      <c r="BI37" s="92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0</v>
      </c>
      <c r="BQ37" s="92">
        <v>0</v>
      </c>
      <c r="BR37" s="92">
        <v>0</v>
      </c>
      <c r="BS37" s="92">
        <v>0</v>
      </c>
      <c r="BT37" s="92">
        <v>0</v>
      </c>
      <c r="BU37" s="92">
        <v>0</v>
      </c>
      <c r="BV37" s="92">
        <v>0</v>
      </c>
      <c r="BW37" s="92">
        <v>0</v>
      </c>
      <c r="BX37" s="92">
        <v>0</v>
      </c>
      <c r="BY37" s="92">
        <v>0</v>
      </c>
      <c r="BZ37" s="92">
        <v>0</v>
      </c>
      <c r="CA37" s="92">
        <v>0</v>
      </c>
      <c r="CB37" s="92">
        <v>0</v>
      </c>
      <c r="CC37" s="92">
        <v>0</v>
      </c>
      <c r="CD37" s="92">
        <v>0</v>
      </c>
      <c r="CE37" s="56">
        <v>29</v>
      </c>
      <c r="CF37" s="57">
        <v>29</v>
      </c>
    </row>
    <row r="38" spans="1:84" s="12" customFormat="1" ht="20.25" customHeight="1">
      <c r="A38" s="59" t="s">
        <v>25</v>
      </c>
      <c r="B38" s="92">
        <f t="shared" si="30"/>
        <v>18</v>
      </c>
      <c r="C38" s="92">
        <f t="shared" si="31"/>
        <v>11</v>
      </c>
      <c r="D38" s="92">
        <f t="shared" si="32"/>
        <v>7</v>
      </c>
      <c r="E38" s="92">
        <v>1</v>
      </c>
      <c r="F38" s="92">
        <v>5</v>
      </c>
      <c r="G38" s="92">
        <v>3</v>
      </c>
      <c r="H38" s="92">
        <v>0</v>
      </c>
      <c r="I38" s="92">
        <v>1</v>
      </c>
      <c r="J38" s="92">
        <v>0</v>
      </c>
      <c r="K38" s="92">
        <v>3</v>
      </c>
      <c r="L38" s="92">
        <v>0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2</v>
      </c>
      <c r="AL38" s="92">
        <v>2</v>
      </c>
      <c r="AM38" s="92">
        <v>0</v>
      </c>
      <c r="AN38" s="92">
        <v>0</v>
      </c>
      <c r="AO38" s="56">
        <v>40.55555555555556</v>
      </c>
      <c r="AP38" s="57">
        <v>37.2</v>
      </c>
      <c r="AQ38" s="59" t="s">
        <v>43</v>
      </c>
      <c r="AR38" s="92">
        <f t="shared" si="34"/>
        <v>18</v>
      </c>
      <c r="AS38" s="92">
        <f t="shared" si="35"/>
        <v>11</v>
      </c>
      <c r="AT38" s="92">
        <f t="shared" si="36"/>
        <v>7</v>
      </c>
      <c r="AU38" s="92">
        <v>1</v>
      </c>
      <c r="AV38" s="92">
        <v>5</v>
      </c>
      <c r="AW38" s="92">
        <v>3</v>
      </c>
      <c r="AX38" s="92">
        <v>0</v>
      </c>
      <c r="AY38" s="92">
        <v>1</v>
      </c>
      <c r="AZ38" s="92">
        <v>0</v>
      </c>
      <c r="BA38" s="92">
        <v>3</v>
      </c>
      <c r="BB38" s="92">
        <v>0</v>
      </c>
      <c r="BC38" s="92">
        <v>1</v>
      </c>
      <c r="BD38" s="92">
        <v>0</v>
      </c>
      <c r="BE38" s="92">
        <v>0</v>
      </c>
      <c r="BF38" s="92">
        <v>0</v>
      </c>
      <c r="BG38" s="92">
        <v>0</v>
      </c>
      <c r="BH38" s="92">
        <v>0</v>
      </c>
      <c r="BI38" s="92">
        <v>0</v>
      </c>
      <c r="BJ38" s="92">
        <v>0</v>
      </c>
      <c r="BK38" s="92">
        <v>0</v>
      </c>
      <c r="BL38" s="92">
        <v>0</v>
      </c>
      <c r="BM38" s="92">
        <v>0</v>
      </c>
      <c r="BN38" s="92">
        <v>0</v>
      </c>
      <c r="BO38" s="92">
        <v>0</v>
      </c>
      <c r="BP38" s="92">
        <v>0</v>
      </c>
      <c r="BQ38" s="92">
        <v>0</v>
      </c>
      <c r="BR38" s="92">
        <v>0</v>
      </c>
      <c r="BS38" s="92">
        <v>0</v>
      </c>
      <c r="BT38" s="92">
        <v>0</v>
      </c>
      <c r="BU38" s="92">
        <v>0</v>
      </c>
      <c r="BV38" s="92">
        <v>0</v>
      </c>
      <c r="BW38" s="92">
        <v>0</v>
      </c>
      <c r="BX38" s="92">
        <v>0</v>
      </c>
      <c r="BY38" s="92">
        <v>0</v>
      </c>
      <c r="BZ38" s="92">
        <v>0</v>
      </c>
      <c r="CA38" s="92">
        <v>2</v>
      </c>
      <c r="CB38" s="92">
        <v>2</v>
      </c>
      <c r="CC38" s="92">
        <v>0</v>
      </c>
      <c r="CD38" s="92">
        <v>0</v>
      </c>
      <c r="CE38" s="56">
        <v>40.55555555555556</v>
      </c>
      <c r="CF38" s="57">
        <v>37.2</v>
      </c>
    </row>
    <row r="39" spans="1:84" s="12" customFormat="1" ht="20.25" customHeight="1">
      <c r="A39" s="60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56"/>
      <c r="AP39" s="57"/>
      <c r="AQ39" s="60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56"/>
      <c r="CF39" s="57"/>
    </row>
    <row r="40" spans="1:84" s="12" customFormat="1" ht="20.25" customHeight="1">
      <c r="A40" s="59" t="s">
        <v>26</v>
      </c>
      <c r="B40" s="92">
        <f t="shared" si="30"/>
        <v>24</v>
      </c>
      <c r="C40" s="92">
        <f t="shared" si="31"/>
        <v>13</v>
      </c>
      <c r="D40" s="92">
        <f t="shared" si="32"/>
        <v>11</v>
      </c>
      <c r="E40" s="92">
        <v>0</v>
      </c>
      <c r="F40" s="92">
        <v>0</v>
      </c>
      <c r="G40" s="92">
        <v>2</v>
      </c>
      <c r="H40" s="92">
        <v>1</v>
      </c>
      <c r="I40" s="92">
        <v>1</v>
      </c>
      <c r="J40" s="92">
        <v>1</v>
      </c>
      <c r="K40" s="92">
        <v>1</v>
      </c>
      <c r="L40" s="92">
        <v>2</v>
      </c>
      <c r="M40" s="92">
        <v>3</v>
      </c>
      <c r="N40" s="92">
        <v>2</v>
      </c>
      <c r="O40" s="92">
        <v>3</v>
      </c>
      <c r="P40" s="92">
        <v>2</v>
      </c>
      <c r="Q40" s="92">
        <v>2</v>
      </c>
      <c r="R40" s="92">
        <v>3</v>
      </c>
      <c r="S40" s="92">
        <v>1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2">
        <v>0</v>
      </c>
      <c r="AO40" s="56">
        <v>43.07692307692308</v>
      </c>
      <c r="AP40" s="57">
        <v>43.09090909090909</v>
      </c>
      <c r="AQ40" s="58" t="s">
        <v>44</v>
      </c>
      <c r="AR40" s="92">
        <f t="shared" si="34"/>
        <v>44</v>
      </c>
      <c r="AS40" s="92">
        <f t="shared" si="35"/>
        <v>28</v>
      </c>
      <c r="AT40" s="92">
        <f t="shared" si="36"/>
        <v>16</v>
      </c>
      <c r="AU40" s="92">
        <v>0</v>
      </c>
      <c r="AV40" s="92">
        <v>0</v>
      </c>
      <c r="AW40" s="92">
        <v>2</v>
      </c>
      <c r="AX40" s="92">
        <v>1</v>
      </c>
      <c r="AY40" s="92">
        <v>1</v>
      </c>
      <c r="AZ40" s="92">
        <v>1</v>
      </c>
      <c r="BA40" s="92">
        <v>2</v>
      </c>
      <c r="BB40" s="92">
        <v>2</v>
      </c>
      <c r="BC40" s="92">
        <v>4</v>
      </c>
      <c r="BD40" s="92">
        <v>3</v>
      </c>
      <c r="BE40" s="92">
        <v>5</v>
      </c>
      <c r="BF40" s="92">
        <v>3</v>
      </c>
      <c r="BG40" s="92">
        <v>6</v>
      </c>
      <c r="BH40" s="92">
        <v>4</v>
      </c>
      <c r="BI40" s="92">
        <v>4</v>
      </c>
      <c r="BJ40" s="92">
        <v>0</v>
      </c>
      <c r="BK40" s="92">
        <v>3</v>
      </c>
      <c r="BL40" s="92">
        <v>2</v>
      </c>
      <c r="BM40" s="92">
        <v>1</v>
      </c>
      <c r="BN40" s="92">
        <v>0</v>
      </c>
      <c r="BO40" s="92">
        <v>0</v>
      </c>
      <c r="BP40" s="92">
        <v>0</v>
      </c>
      <c r="BQ40" s="92">
        <v>0</v>
      </c>
      <c r="BR40" s="92">
        <v>0</v>
      </c>
      <c r="BS40" s="92">
        <v>0</v>
      </c>
      <c r="BT40" s="92">
        <v>0</v>
      </c>
      <c r="BU40" s="92">
        <v>0</v>
      </c>
      <c r="BV40" s="92">
        <v>0</v>
      </c>
      <c r="BW40" s="92">
        <v>0</v>
      </c>
      <c r="BX40" s="92">
        <v>0</v>
      </c>
      <c r="BY40" s="92">
        <v>0</v>
      </c>
      <c r="BZ40" s="92">
        <v>0</v>
      </c>
      <c r="CA40" s="92">
        <v>0</v>
      </c>
      <c r="CB40" s="92">
        <v>0</v>
      </c>
      <c r="CC40" s="92">
        <v>0</v>
      </c>
      <c r="CD40" s="92">
        <v>0</v>
      </c>
      <c r="CE40" s="56">
        <v>44.285714285714285</v>
      </c>
      <c r="CF40" s="57">
        <v>43.75</v>
      </c>
    </row>
    <row r="41" spans="1:84" s="12" customFormat="1" ht="20.25" customHeight="1">
      <c r="A41" s="59" t="s">
        <v>27</v>
      </c>
      <c r="B41" s="92">
        <f t="shared" si="30"/>
        <v>140</v>
      </c>
      <c r="C41" s="92">
        <f t="shared" si="31"/>
        <v>76</v>
      </c>
      <c r="D41" s="92">
        <f t="shared" si="32"/>
        <v>64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1</v>
      </c>
      <c r="L41" s="92">
        <v>0</v>
      </c>
      <c r="M41" s="92">
        <v>3</v>
      </c>
      <c r="N41" s="92">
        <v>4</v>
      </c>
      <c r="O41" s="92">
        <v>6</v>
      </c>
      <c r="P41" s="92">
        <v>4</v>
      </c>
      <c r="Q41" s="92">
        <v>11</v>
      </c>
      <c r="R41" s="92">
        <v>9</v>
      </c>
      <c r="S41" s="92">
        <v>11</v>
      </c>
      <c r="T41" s="92">
        <v>15</v>
      </c>
      <c r="U41" s="92">
        <v>21</v>
      </c>
      <c r="V41" s="92">
        <v>12</v>
      </c>
      <c r="W41" s="92">
        <v>9</v>
      </c>
      <c r="X41" s="92">
        <v>14</v>
      </c>
      <c r="Y41" s="92">
        <v>5</v>
      </c>
      <c r="Z41" s="92">
        <v>3</v>
      </c>
      <c r="AA41" s="92">
        <v>8</v>
      </c>
      <c r="AB41" s="92">
        <v>2</v>
      </c>
      <c r="AC41" s="92">
        <v>1</v>
      </c>
      <c r="AD41" s="92">
        <v>0</v>
      </c>
      <c r="AE41" s="92">
        <v>0</v>
      </c>
      <c r="AF41" s="92">
        <v>1</v>
      </c>
      <c r="AG41" s="92">
        <v>0</v>
      </c>
      <c r="AH41" s="92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2">
        <v>0</v>
      </c>
      <c r="AO41" s="56">
        <v>46.666666666666664</v>
      </c>
      <c r="AP41" s="57">
        <v>46.6</v>
      </c>
      <c r="AQ41" s="59" t="s">
        <v>45</v>
      </c>
      <c r="AR41" s="92">
        <f t="shared" si="34"/>
        <v>122</v>
      </c>
      <c r="AS41" s="92">
        <f t="shared" si="35"/>
        <v>61</v>
      </c>
      <c r="AT41" s="92">
        <f t="shared" si="36"/>
        <v>61</v>
      </c>
      <c r="AU41" s="92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2">
        <v>0</v>
      </c>
      <c r="BB41" s="92">
        <v>0</v>
      </c>
      <c r="BC41" s="92">
        <v>2</v>
      </c>
      <c r="BD41" s="92">
        <v>3</v>
      </c>
      <c r="BE41" s="92">
        <v>4</v>
      </c>
      <c r="BF41" s="92">
        <v>3</v>
      </c>
      <c r="BG41" s="92">
        <v>7</v>
      </c>
      <c r="BH41" s="92">
        <v>8</v>
      </c>
      <c r="BI41" s="92">
        <v>8</v>
      </c>
      <c r="BJ41" s="92">
        <v>15</v>
      </c>
      <c r="BK41" s="92">
        <v>19</v>
      </c>
      <c r="BL41" s="92">
        <v>10</v>
      </c>
      <c r="BM41" s="92">
        <v>8</v>
      </c>
      <c r="BN41" s="92">
        <v>15</v>
      </c>
      <c r="BO41" s="92">
        <v>5</v>
      </c>
      <c r="BP41" s="92">
        <v>3</v>
      </c>
      <c r="BQ41" s="92">
        <v>8</v>
      </c>
      <c r="BR41" s="92">
        <v>2</v>
      </c>
      <c r="BS41" s="92">
        <v>0</v>
      </c>
      <c r="BT41" s="92">
        <v>1</v>
      </c>
      <c r="BU41" s="92">
        <v>0</v>
      </c>
      <c r="BV41" s="92">
        <v>1</v>
      </c>
      <c r="BW41" s="92">
        <v>0</v>
      </c>
      <c r="BX41" s="92">
        <v>0</v>
      </c>
      <c r="BY41" s="92">
        <v>0</v>
      </c>
      <c r="BZ41" s="92">
        <v>0</v>
      </c>
      <c r="CA41" s="92">
        <v>0</v>
      </c>
      <c r="CB41" s="92">
        <v>0</v>
      </c>
      <c r="CC41" s="92">
        <v>0</v>
      </c>
      <c r="CD41" s="92">
        <v>0</v>
      </c>
      <c r="CE41" s="56">
        <v>47</v>
      </c>
      <c r="CF41" s="57">
        <v>46.73770491803279</v>
      </c>
    </row>
    <row r="42" spans="1:84" s="12" customFormat="1" ht="20.25" customHeight="1">
      <c r="A42" s="58" t="s">
        <v>39</v>
      </c>
      <c r="B42" s="92">
        <f t="shared" si="30"/>
        <v>2</v>
      </c>
      <c r="C42" s="92">
        <f t="shared" si="31"/>
        <v>1</v>
      </c>
      <c r="D42" s="92">
        <f t="shared" si="32"/>
        <v>1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1</v>
      </c>
      <c r="V42" s="92">
        <v>0</v>
      </c>
      <c r="W42" s="92">
        <v>0</v>
      </c>
      <c r="X42" s="92">
        <v>1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56">
        <v>47</v>
      </c>
      <c r="AP42" s="57">
        <v>48</v>
      </c>
      <c r="AQ42" s="58" t="s">
        <v>46</v>
      </c>
      <c r="AR42" s="92">
        <f t="shared" si="34"/>
        <v>0</v>
      </c>
      <c r="AS42" s="92">
        <f t="shared" si="35"/>
        <v>0</v>
      </c>
      <c r="AT42" s="92">
        <f t="shared" si="36"/>
        <v>0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2">
        <v>0</v>
      </c>
      <c r="BA42" s="92">
        <v>0</v>
      </c>
      <c r="BB42" s="92">
        <v>0</v>
      </c>
      <c r="BC42" s="92">
        <v>0</v>
      </c>
      <c r="BD42" s="92">
        <v>0</v>
      </c>
      <c r="BE42" s="92">
        <v>0</v>
      </c>
      <c r="BF42" s="92">
        <v>0</v>
      </c>
      <c r="BG42" s="92">
        <v>0</v>
      </c>
      <c r="BH42" s="92">
        <v>0</v>
      </c>
      <c r="BI42" s="92">
        <v>0</v>
      </c>
      <c r="BJ42" s="92">
        <v>0</v>
      </c>
      <c r="BK42" s="92">
        <v>0</v>
      </c>
      <c r="BL42" s="92">
        <v>0</v>
      </c>
      <c r="BM42" s="92">
        <v>0</v>
      </c>
      <c r="BN42" s="92">
        <v>0</v>
      </c>
      <c r="BO42" s="92">
        <v>0</v>
      </c>
      <c r="BP42" s="92">
        <v>0</v>
      </c>
      <c r="BQ42" s="92">
        <v>0</v>
      </c>
      <c r="BR42" s="92">
        <v>0</v>
      </c>
      <c r="BS42" s="92">
        <v>0</v>
      </c>
      <c r="BT42" s="92">
        <v>0</v>
      </c>
      <c r="BU42" s="92">
        <v>0</v>
      </c>
      <c r="BV42" s="92">
        <v>0</v>
      </c>
      <c r="BW42" s="92">
        <v>0</v>
      </c>
      <c r="BX42" s="92">
        <v>0</v>
      </c>
      <c r="BY42" s="92">
        <v>0</v>
      </c>
      <c r="BZ42" s="92">
        <v>0</v>
      </c>
      <c r="CA42" s="92">
        <v>0</v>
      </c>
      <c r="CB42" s="92">
        <v>0</v>
      </c>
      <c r="CC42" s="92">
        <v>0</v>
      </c>
      <c r="CD42" s="92">
        <v>0</v>
      </c>
      <c r="CE42" s="56"/>
      <c r="CF42" s="57"/>
    </row>
    <row r="43" spans="1:84" s="12" customFormat="1" ht="20.25" customHeight="1" thickBot="1">
      <c r="A43" s="66" t="s">
        <v>1</v>
      </c>
      <c r="B43" s="95">
        <f t="shared" si="30"/>
        <v>0</v>
      </c>
      <c r="C43" s="95">
        <f t="shared" si="31"/>
        <v>0</v>
      </c>
      <c r="D43" s="95">
        <f t="shared" si="32"/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61"/>
      <c r="AP43" s="62"/>
      <c r="AQ43" s="66" t="s">
        <v>1</v>
      </c>
      <c r="AR43" s="95">
        <f t="shared" si="34"/>
        <v>0</v>
      </c>
      <c r="AS43" s="95">
        <f t="shared" si="35"/>
        <v>0</v>
      </c>
      <c r="AT43" s="95">
        <f t="shared" si="36"/>
        <v>0</v>
      </c>
      <c r="AU43" s="95">
        <v>0</v>
      </c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5">
        <v>0</v>
      </c>
      <c r="BS43" s="95">
        <v>0</v>
      </c>
      <c r="BT43" s="95">
        <v>0</v>
      </c>
      <c r="BU43" s="95">
        <v>0</v>
      </c>
      <c r="BV43" s="95">
        <v>0</v>
      </c>
      <c r="BW43" s="95">
        <v>0</v>
      </c>
      <c r="BX43" s="95">
        <v>0</v>
      </c>
      <c r="BY43" s="95">
        <v>0</v>
      </c>
      <c r="BZ43" s="95">
        <v>0</v>
      </c>
      <c r="CA43" s="95">
        <v>0</v>
      </c>
      <c r="CB43" s="95">
        <v>0</v>
      </c>
      <c r="CC43" s="95">
        <v>0</v>
      </c>
      <c r="CD43" s="95">
        <v>0</v>
      </c>
      <c r="CE43" s="61"/>
      <c r="CF43" s="62"/>
    </row>
    <row r="44" spans="1:84" ht="17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4"/>
      <c r="AL44" s="64"/>
      <c r="AM44" s="64"/>
      <c r="AN44" s="64"/>
      <c r="AO44" s="65"/>
      <c r="AP44" s="65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5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</row>
    <row r="45" spans="37:63" ht="17.25">
      <c r="AK45" s="1"/>
      <c r="AL45" s="1"/>
      <c r="AM45" s="1"/>
      <c r="AN45" s="1"/>
      <c r="BI45" s="1"/>
      <c r="BJ45" s="1"/>
      <c r="BK45" s="1"/>
    </row>
    <row r="46" spans="2:82" ht="17.25">
      <c r="B46" s="73" t="str">
        <f>IF(B9=SUM(B11:B19),"○","×")</f>
        <v>○</v>
      </c>
      <c r="C46" s="73" t="str">
        <f aca="true" t="shared" si="37" ref="C46:AN46">IF(C9=SUM(C11:C19),"○","×")</f>
        <v>○</v>
      </c>
      <c r="D46" s="73" t="str">
        <f t="shared" si="37"/>
        <v>○</v>
      </c>
      <c r="E46" s="73" t="str">
        <f t="shared" si="37"/>
        <v>○</v>
      </c>
      <c r="F46" s="73" t="str">
        <f t="shared" si="37"/>
        <v>○</v>
      </c>
      <c r="G46" s="73" t="str">
        <f t="shared" si="37"/>
        <v>○</v>
      </c>
      <c r="H46" s="73" t="str">
        <f t="shared" si="37"/>
        <v>○</v>
      </c>
      <c r="I46" s="73" t="str">
        <f t="shared" si="37"/>
        <v>○</v>
      </c>
      <c r="J46" s="73" t="str">
        <f t="shared" si="37"/>
        <v>○</v>
      </c>
      <c r="K46" s="73" t="str">
        <f t="shared" si="37"/>
        <v>○</v>
      </c>
      <c r="L46" s="73" t="str">
        <f t="shared" si="37"/>
        <v>○</v>
      </c>
      <c r="M46" s="73" t="str">
        <f t="shared" si="37"/>
        <v>○</v>
      </c>
      <c r="N46" s="73" t="str">
        <f t="shared" si="37"/>
        <v>○</v>
      </c>
      <c r="O46" s="73" t="str">
        <f t="shared" si="37"/>
        <v>○</v>
      </c>
      <c r="P46" s="73" t="str">
        <f t="shared" si="37"/>
        <v>○</v>
      </c>
      <c r="Q46" s="73" t="str">
        <f t="shared" si="37"/>
        <v>○</v>
      </c>
      <c r="R46" s="73" t="str">
        <f t="shared" si="37"/>
        <v>○</v>
      </c>
      <c r="S46" s="73" t="str">
        <f t="shared" si="37"/>
        <v>○</v>
      </c>
      <c r="T46" s="73" t="str">
        <f t="shared" si="37"/>
        <v>○</v>
      </c>
      <c r="U46" s="73" t="str">
        <f t="shared" si="37"/>
        <v>○</v>
      </c>
      <c r="V46" s="73" t="str">
        <f t="shared" si="37"/>
        <v>○</v>
      </c>
      <c r="W46" s="73" t="str">
        <f t="shared" si="37"/>
        <v>○</v>
      </c>
      <c r="X46" s="73" t="str">
        <f t="shared" si="37"/>
        <v>○</v>
      </c>
      <c r="Y46" s="73" t="str">
        <f t="shared" si="37"/>
        <v>○</v>
      </c>
      <c r="Z46" s="73" t="str">
        <f t="shared" si="37"/>
        <v>○</v>
      </c>
      <c r="AA46" s="73" t="str">
        <f t="shared" si="37"/>
        <v>○</v>
      </c>
      <c r="AB46" s="73" t="str">
        <f t="shared" si="37"/>
        <v>○</v>
      </c>
      <c r="AC46" s="73" t="str">
        <f t="shared" si="37"/>
        <v>○</v>
      </c>
      <c r="AD46" s="73" t="str">
        <f t="shared" si="37"/>
        <v>○</v>
      </c>
      <c r="AE46" s="73" t="str">
        <f t="shared" si="37"/>
        <v>○</v>
      </c>
      <c r="AF46" s="73" t="str">
        <f t="shared" si="37"/>
        <v>○</v>
      </c>
      <c r="AG46" s="73" t="str">
        <f t="shared" si="37"/>
        <v>○</v>
      </c>
      <c r="AH46" s="73" t="str">
        <f t="shared" si="37"/>
        <v>○</v>
      </c>
      <c r="AI46" s="73" t="str">
        <f t="shared" si="37"/>
        <v>○</v>
      </c>
      <c r="AJ46" s="73" t="str">
        <f t="shared" si="37"/>
        <v>○</v>
      </c>
      <c r="AK46" s="73" t="str">
        <f t="shared" si="37"/>
        <v>○</v>
      </c>
      <c r="AL46" s="73" t="str">
        <f t="shared" si="37"/>
        <v>○</v>
      </c>
      <c r="AM46" s="73" t="str">
        <f t="shared" si="37"/>
        <v>○</v>
      </c>
      <c r="AN46" s="73" t="str">
        <f t="shared" si="37"/>
        <v>○</v>
      </c>
      <c r="AO46" s="1"/>
      <c r="AP46" s="1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</row>
    <row r="47" spans="2:82" ht="17.25">
      <c r="B47" s="73" t="str">
        <f>IF(B21=SUM(B23:B31),"○","×")</f>
        <v>○</v>
      </c>
      <c r="C47" s="73" t="str">
        <f aca="true" t="shared" si="38" ref="C47:AN47">IF(C21=SUM(C23:C31),"○","×")</f>
        <v>○</v>
      </c>
      <c r="D47" s="73" t="str">
        <f t="shared" si="38"/>
        <v>○</v>
      </c>
      <c r="E47" s="73" t="str">
        <f t="shared" si="38"/>
        <v>○</v>
      </c>
      <c r="F47" s="73" t="str">
        <f t="shared" si="38"/>
        <v>○</v>
      </c>
      <c r="G47" s="73" t="str">
        <f t="shared" si="38"/>
        <v>○</v>
      </c>
      <c r="H47" s="73" t="str">
        <f t="shared" si="38"/>
        <v>○</v>
      </c>
      <c r="I47" s="73" t="str">
        <f t="shared" si="38"/>
        <v>○</v>
      </c>
      <c r="J47" s="73" t="str">
        <f t="shared" si="38"/>
        <v>○</v>
      </c>
      <c r="K47" s="73" t="str">
        <f t="shared" si="38"/>
        <v>○</v>
      </c>
      <c r="L47" s="73" t="str">
        <f t="shared" si="38"/>
        <v>○</v>
      </c>
      <c r="M47" s="73" t="str">
        <f t="shared" si="38"/>
        <v>○</v>
      </c>
      <c r="N47" s="73" t="str">
        <f t="shared" si="38"/>
        <v>○</v>
      </c>
      <c r="O47" s="73" t="str">
        <f t="shared" si="38"/>
        <v>○</v>
      </c>
      <c r="P47" s="73" t="str">
        <f t="shared" si="38"/>
        <v>○</v>
      </c>
      <c r="Q47" s="73" t="str">
        <f t="shared" si="38"/>
        <v>○</v>
      </c>
      <c r="R47" s="73" t="str">
        <f t="shared" si="38"/>
        <v>○</v>
      </c>
      <c r="S47" s="73" t="str">
        <f t="shared" si="38"/>
        <v>○</v>
      </c>
      <c r="T47" s="73" t="str">
        <f t="shared" si="38"/>
        <v>○</v>
      </c>
      <c r="U47" s="73" t="str">
        <f t="shared" si="38"/>
        <v>○</v>
      </c>
      <c r="V47" s="73" t="str">
        <f t="shared" si="38"/>
        <v>○</v>
      </c>
      <c r="W47" s="73" t="str">
        <f t="shared" si="38"/>
        <v>○</v>
      </c>
      <c r="X47" s="73" t="str">
        <f t="shared" si="38"/>
        <v>○</v>
      </c>
      <c r="Y47" s="73" t="str">
        <f t="shared" si="38"/>
        <v>○</v>
      </c>
      <c r="Z47" s="73" t="str">
        <f t="shared" si="38"/>
        <v>○</v>
      </c>
      <c r="AA47" s="73" t="str">
        <f t="shared" si="38"/>
        <v>○</v>
      </c>
      <c r="AB47" s="73" t="str">
        <f t="shared" si="38"/>
        <v>○</v>
      </c>
      <c r="AC47" s="73" t="str">
        <f t="shared" si="38"/>
        <v>○</v>
      </c>
      <c r="AD47" s="73" t="str">
        <f t="shared" si="38"/>
        <v>○</v>
      </c>
      <c r="AE47" s="73" t="str">
        <f t="shared" si="38"/>
        <v>○</v>
      </c>
      <c r="AF47" s="73" t="str">
        <f t="shared" si="38"/>
        <v>○</v>
      </c>
      <c r="AG47" s="73" t="str">
        <f t="shared" si="38"/>
        <v>○</v>
      </c>
      <c r="AH47" s="73" t="str">
        <f t="shared" si="38"/>
        <v>○</v>
      </c>
      <c r="AI47" s="73" t="str">
        <f t="shared" si="38"/>
        <v>○</v>
      </c>
      <c r="AJ47" s="73" t="str">
        <f t="shared" si="38"/>
        <v>○</v>
      </c>
      <c r="AK47" s="73" t="str">
        <f t="shared" si="38"/>
        <v>○</v>
      </c>
      <c r="AL47" s="73" t="str">
        <f t="shared" si="38"/>
        <v>○</v>
      </c>
      <c r="AM47" s="73" t="str">
        <f t="shared" si="38"/>
        <v>○</v>
      </c>
      <c r="AN47" s="73" t="str">
        <f t="shared" si="38"/>
        <v>○</v>
      </c>
      <c r="AO47" s="1"/>
      <c r="AP47" s="1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</row>
    <row r="48" spans="2:82" ht="17.25">
      <c r="B48" s="73" t="str">
        <f>IF(B33=SUM(B35:B43),"○","×")</f>
        <v>○</v>
      </c>
      <c r="C48" s="73" t="str">
        <f aca="true" t="shared" si="39" ref="C48:AN48">IF(C33=SUM(C35:C43),"○","×")</f>
        <v>○</v>
      </c>
      <c r="D48" s="73" t="str">
        <f t="shared" si="39"/>
        <v>○</v>
      </c>
      <c r="E48" s="73" t="str">
        <f t="shared" si="39"/>
        <v>○</v>
      </c>
      <c r="F48" s="73" t="str">
        <f t="shared" si="39"/>
        <v>○</v>
      </c>
      <c r="G48" s="73" t="str">
        <f>IF(G33=SUM(G35:G43),"○","×")</f>
        <v>○</v>
      </c>
      <c r="H48" s="73" t="str">
        <f t="shared" si="39"/>
        <v>○</v>
      </c>
      <c r="I48" s="73" t="str">
        <f t="shared" si="39"/>
        <v>○</v>
      </c>
      <c r="J48" s="73" t="str">
        <f t="shared" si="39"/>
        <v>○</v>
      </c>
      <c r="K48" s="73" t="str">
        <f t="shared" si="39"/>
        <v>○</v>
      </c>
      <c r="L48" s="73" t="str">
        <f t="shared" si="39"/>
        <v>○</v>
      </c>
      <c r="M48" s="73" t="str">
        <f t="shared" si="39"/>
        <v>○</v>
      </c>
      <c r="N48" s="73" t="str">
        <f t="shared" si="39"/>
        <v>○</v>
      </c>
      <c r="O48" s="73" t="str">
        <f t="shared" si="39"/>
        <v>○</v>
      </c>
      <c r="P48" s="73" t="str">
        <f t="shared" si="39"/>
        <v>○</v>
      </c>
      <c r="Q48" s="73" t="str">
        <f t="shared" si="39"/>
        <v>○</v>
      </c>
      <c r="R48" s="73" t="str">
        <f t="shared" si="39"/>
        <v>○</v>
      </c>
      <c r="S48" s="73" t="str">
        <f t="shared" si="39"/>
        <v>○</v>
      </c>
      <c r="T48" s="73" t="str">
        <f t="shared" si="39"/>
        <v>○</v>
      </c>
      <c r="U48" s="73" t="str">
        <f t="shared" si="39"/>
        <v>○</v>
      </c>
      <c r="V48" s="73" t="str">
        <f t="shared" si="39"/>
        <v>○</v>
      </c>
      <c r="W48" s="73" t="str">
        <f t="shared" si="39"/>
        <v>○</v>
      </c>
      <c r="X48" s="73" t="str">
        <f t="shared" si="39"/>
        <v>○</v>
      </c>
      <c r="Y48" s="73" t="str">
        <f t="shared" si="39"/>
        <v>○</v>
      </c>
      <c r="Z48" s="73" t="str">
        <f t="shared" si="39"/>
        <v>○</v>
      </c>
      <c r="AA48" s="73" t="str">
        <f t="shared" si="39"/>
        <v>○</v>
      </c>
      <c r="AB48" s="73" t="str">
        <f t="shared" si="39"/>
        <v>○</v>
      </c>
      <c r="AC48" s="73" t="str">
        <f t="shared" si="39"/>
        <v>○</v>
      </c>
      <c r="AD48" s="73" t="str">
        <f>IF(AD33=SUM(AD35:AD43),"○","×")</f>
        <v>○</v>
      </c>
      <c r="AE48" s="73" t="str">
        <f t="shared" si="39"/>
        <v>○</v>
      </c>
      <c r="AF48" s="73" t="str">
        <f t="shared" si="39"/>
        <v>○</v>
      </c>
      <c r="AG48" s="73" t="str">
        <f t="shared" si="39"/>
        <v>○</v>
      </c>
      <c r="AH48" s="73" t="str">
        <f t="shared" si="39"/>
        <v>○</v>
      </c>
      <c r="AI48" s="73" t="str">
        <f t="shared" si="39"/>
        <v>○</v>
      </c>
      <c r="AJ48" s="73" t="str">
        <f t="shared" si="39"/>
        <v>○</v>
      </c>
      <c r="AK48" s="73" t="str">
        <f t="shared" si="39"/>
        <v>○</v>
      </c>
      <c r="AL48" s="73" t="str">
        <f t="shared" si="39"/>
        <v>○</v>
      </c>
      <c r="AM48" s="73" t="str">
        <f t="shared" si="39"/>
        <v>○</v>
      </c>
      <c r="AN48" s="73" t="str">
        <f t="shared" si="39"/>
        <v>○</v>
      </c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</row>
    <row r="49" spans="37:63" ht="17.25">
      <c r="AK49" s="1"/>
      <c r="AL49" s="1"/>
      <c r="AM49" s="1"/>
      <c r="AN49" s="1"/>
      <c r="BI49" s="1"/>
      <c r="BJ49" s="1"/>
      <c r="BK49" s="1"/>
    </row>
    <row r="50" spans="37:63" ht="17.25">
      <c r="AK50" s="1"/>
      <c r="AL50" s="1"/>
      <c r="AM50" s="1"/>
      <c r="AN50" s="1"/>
      <c r="BI50" s="1"/>
      <c r="BJ50" s="1"/>
      <c r="BK50" s="1"/>
    </row>
    <row r="51" spans="37:63" ht="17.25">
      <c r="AK51" s="1"/>
      <c r="AL51" s="1"/>
      <c r="AM51" s="1"/>
      <c r="AN51" s="1"/>
      <c r="BI51" s="1"/>
      <c r="BJ51" s="1"/>
      <c r="BK51" s="1"/>
    </row>
    <row r="52" spans="37:63" ht="17.25">
      <c r="AK52" s="1"/>
      <c r="AL52" s="1"/>
      <c r="AM52" s="1"/>
      <c r="AN52" s="1"/>
      <c r="BI52" s="1"/>
      <c r="BJ52" s="1"/>
      <c r="BK52" s="1"/>
    </row>
    <row r="53" spans="37:63" ht="17.25">
      <c r="AK53" s="1"/>
      <c r="AL53" s="1"/>
      <c r="AM53" s="1"/>
      <c r="AN53" s="1"/>
      <c r="BI53" s="1"/>
      <c r="BJ53" s="1"/>
      <c r="BK53" s="1"/>
    </row>
    <row r="54" spans="37:63" ht="17.25">
      <c r="AK54" s="1"/>
      <c r="AL54" s="1"/>
      <c r="AM54" s="1"/>
      <c r="AN54" s="1"/>
      <c r="BI54" s="1"/>
      <c r="BJ54" s="1"/>
      <c r="BK54" s="1"/>
    </row>
    <row r="55" spans="37:63" ht="17.25">
      <c r="AK55" s="1"/>
      <c r="AL55" s="1"/>
      <c r="AM55" s="1"/>
      <c r="AN55" s="1"/>
      <c r="BI55" s="1"/>
      <c r="BJ55" s="1"/>
      <c r="BK55" s="1"/>
    </row>
    <row r="56" spans="37:63" ht="17.25">
      <c r="AK56" s="1"/>
      <c r="AL56" s="1"/>
      <c r="AM56" s="1"/>
      <c r="AN56" s="1"/>
      <c r="BI56" s="1"/>
      <c r="BJ56" s="1"/>
      <c r="BK56" s="1"/>
    </row>
    <row r="57" spans="37:63" ht="17.25">
      <c r="AK57" s="1"/>
      <c r="AL57" s="1"/>
      <c r="AM57" s="1"/>
      <c r="AN57" s="1"/>
      <c r="BI57" s="1"/>
      <c r="BJ57" s="1"/>
      <c r="BK57" s="1"/>
    </row>
    <row r="58" spans="37:63" ht="17.25">
      <c r="AK58" s="1"/>
      <c r="AL58" s="1"/>
      <c r="AM58" s="1"/>
      <c r="AN58" s="1"/>
      <c r="BI58" s="1"/>
      <c r="BJ58" s="1"/>
      <c r="BK58" s="1"/>
    </row>
    <row r="59" spans="37:63" ht="17.25">
      <c r="AK59" s="1"/>
      <c r="AL59" s="1"/>
      <c r="AM59" s="1"/>
      <c r="AN59" s="1"/>
      <c r="BI59" s="1"/>
      <c r="BJ59" s="1"/>
      <c r="BK59" s="1"/>
    </row>
    <row r="60" spans="37:63" ht="17.25">
      <c r="AK60" s="1"/>
      <c r="AL60" s="1"/>
      <c r="AM60" s="1"/>
      <c r="AN60" s="1"/>
      <c r="BI60" s="1"/>
      <c r="BJ60" s="1"/>
      <c r="BK60" s="1"/>
    </row>
    <row r="61" spans="37:63" ht="17.25">
      <c r="AK61" s="1"/>
      <c r="AL61" s="1"/>
      <c r="AM61" s="1"/>
      <c r="AN61" s="1"/>
      <c r="BI61" s="1"/>
      <c r="BJ61" s="1"/>
      <c r="BK61" s="1"/>
    </row>
    <row r="62" spans="37:63" ht="17.25">
      <c r="AK62" s="1"/>
      <c r="AL62" s="1"/>
      <c r="AM62" s="1"/>
      <c r="AN62" s="1"/>
      <c r="BI62" s="1"/>
      <c r="BJ62" s="1"/>
      <c r="BK62" s="1"/>
    </row>
    <row r="63" spans="37:63" ht="17.25">
      <c r="AK63" s="1"/>
      <c r="AL63" s="1"/>
      <c r="AM63" s="1"/>
      <c r="AN63" s="1"/>
      <c r="BI63" s="1"/>
      <c r="BJ63" s="1"/>
      <c r="BK63" s="1"/>
    </row>
    <row r="64" spans="37:63" ht="17.25">
      <c r="AK64" s="1"/>
      <c r="AL64" s="1"/>
      <c r="AM64" s="1"/>
      <c r="AN64" s="1"/>
      <c r="BI64" s="1"/>
      <c r="BJ64" s="1"/>
      <c r="BK64" s="1"/>
    </row>
    <row r="65" spans="37:63" ht="17.25">
      <c r="AK65" s="1"/>
      <c r="AL65" s="1"/>
      <c r="AM65" s="1"/>
      <c r="AN65" s="1"/>
      <c r="BI65" s="1"/>
      <c r="BJ65" s="1"/>
      <c r="BK65" s="1"/>
    </row>
    <row r="66" spans="37:63" ht="17.25">
      <c r="AK66" s="1"/>
      <c r="AL66" s="1"/>
      <c r="AM66" s="1"/>
      <c r="AN66" s="1"/>
      <c r="BI66" s="1"/>
      <c r="BJ66" s="1"/>
      <c r="BK66" s="1"/>
    </row>
    <row r="67" spans="37:63" ht="17.25">
      <c r="AK67" s="1"/>
      <c r="AL67" s="1"/>
      <c r="AM67" s="1"/>
      <c r="AN67" s="1"/>
      <c r="BI67" s="1"/>
      <c r="BJ67" s="1"/>
      <c r="BK67" s="1"/>
    </row>
    <row r="68" spans="37:63" ht="17.25">
      <c r="AK68" s="1"/>
      <c r="AL68" s="1"/>
      <c r="AM68" s="1"/>
      <c r="AN68" s="1"/>
      <c r="BI68" s="1"/>
      <c r="BJ68" s="1"/>
      <c r="BK68" s="1"/>
    </row>
    <row r="69" spans="37:63" ht="17.25">
      <c r="AK69" s="1"/>
      <c r="AL69" s="1"/>
      <c r="AM69" s="1"/>
      <c r="AN69" s="1"/>
      <c r="BI69" s="1"/>
      <c r="BJ69" s="1"/>
      <c r="BK69" s="1"/>
    </row>
    <row r="70" spans="37:63" ht="17.25">
      <c r="AK70" s="1"/>
      <c r="AL70" s="1"/>
      <c r="AM70" s="1"/>
      <c r="AN70" s="1"/>
      <c r="BI70" s="1"/>
      <c r="BJ70" s="1"/>
      <c r="BK70" s="1"/>
    </row>
    <row r="71" spans="37:63" ht="17.25">
      <c r="AK71" s="1"/>
      <c r="AL71" s="1"/>
      <c r="AM71" s="1"/>
      <c r="AN71" s="1"/>
      <c r="BI71" s="1"/>
      <c r="BJ71" s="1"/>
      <c r="BK71" s="1"/>
    </row>
    <row r="72" spans="37:40" ht="17.25">
      <c r="AK72" s="1"/>
      <c r="AL72" s="1"/>
      <c r="AM72" s="1"/>
      <c r="AN72" s="1"/>
    </row>
    <row r="73" spans="37:40" ht="17.25">
      <c r="AK73" s="1"/>
      <c r="AL73" s="1"/>
      <c r="AM73" s="1"/>
      <c r="AN73" s="1"/>
    </row>
    <row r="74" spans="37:40" ht="17.25">
      <c r="AK74" s="1"/>
      <c r="AL74" s="1"/>
      <c r="AM74" s="1"/>
      <c r="AN74" s="1"/>
    </row>
    <row r="75" spans="37:40" ht="17.25">
      <c r="AK75" s="1"/>
      <c r="AL75" s="1"/>
      <c r="AM75" s="1"/>
      <c r="AN75" s="1"/>
    </row>
    <row r="76" spans="37:40" ht="17.25">
      <c r="AK76" s="1"/>
      <c r="AL76" s="1"/>
      <c r="AM76" s="1"/>
      <c r="AN76" s="1"/>
    </row>
    <row r="77" spans="37:40" ht="17.25">
      <c r="AK77" s="1"/>
      <c r="AL77" s="1"/>
      <c r="AM77" s="1"/>
      <c r="AN77" s="1"/>
    </row>
    <row r="78" spans="37:40" ht="17.25">
      <c r="AK78" s="1"/>
      <c r="AL78" s="1"/>
      <c r="AM78" s="1"/>
      <c r="AN78" s="1"/>
    </row>
    <row r="79" spans="37:40" ht="17.25">
      <c r="AK79" s="1"/>
      <c r="AL79" s="1"/>
      <c r="AM79" s="1"/>
      <c r="AN79" s="1"/>
    </row>
    <row r="80" spans="37:40" ht="17.25">
      <c r="AK80" s="1"/>
      <c r="AL80" s="1"/>
      <c r="AM80" s="1"/>
      <c r="AN80" s="1"/>
    </row>
    <row r="81" spans="37:40" ht="17.25">
      <c r="AK81" s="1"/>
      <c r="AL81" s="1"/>
      <c r="AM81" s="1"/>
      <c r="AN81" s="1"/>
    </row>
    <row r="82" spans="37:40" ht="17.25">
      <c r="AK82" s="1"/>
      <c r="AL82" s="1"/>
      <c r="AM82" s="1"/>
      <c r="AN82" s="1"/>
    </row>
    <row r="83" spans="37:40" ht="17.25">
      <c r="AK83" s="1"/>
      <c r="AL83" s="1"/>
      <c r="AM83" s="1"/>
      <c r="AN83" s="1"/>
    </row>
    <row r="84" spans="37:40" ht="17.25">
      <c r="AK84" s="1"/>
      <c r="AL84" s="1"/>
      <c r="AM84" s="1"/>
      <c r="AN84" s="1"/>
    </row>
    <row r="85" spans="37:40" ht="17.25">
      <c r="AK85" s="1"/>
      <c r="AL85" s="1"/>
      <c r="AM85" s="1"/>
      <c r="AN85" s="1"/>
    </row>
    <row r="86" spans="37:40" ht="17.25">
      <c r="AK86" s="1"/>
      <c r="AL86" s="1"/>
      <c r="AM86" s="1"/>
      <c r="AN86" s="1"/>
    </row>
    <row r="87" spans="37:40" ht="17.25">
      <c r="AK87" s="1"/>
      <c r="AL87" s="1"/>
      <c r="AM87" s="1"/>
      <c r="AN87" s="1"/>
    </row>
    <row r="88" spans="37:40" ht="17.25">
      <c r="AK88" s="1"/>
      <c r="AL88" s="1"/>
      <c r="AM88" s="1"/>
      <c r="AN88" s="1"/>
    </row>
    <row r="89" spans="37:40" ht="17.25">
      <c r="AK89" s="1"/>
      <c r="AL89" s="1"/>
      <c r="AM89" s="1"/>
      <c r="AN89" s="1"/>
    </row>
    <row r="90" spans="37:40" ht="17.25">
      <c r="AK90" s="1"/>
      <c r="AL90" s="1"/>
      <c r="AM90" s="1"/>
      <c r="AN90" s="1"/>
    </row>
    <row r="91" spans="37:40" ht="17.25">
      <c r="AK91" s="1"/>
      <c r="AL91" s="1"/>
      <c r="AM91" s="1"/>
      <c r="AN91" s="1"/>
    </row>
    <row r="92" spans="37:40" ht="17.25">
      <c r="AK92" s="1"/>
      <c r="AL92" s="1"/>
      <c r="AM92" s="1"/>
      <c r="AN92" s="1"/>
    </row>
    <row r="93" spans="37:40" ht="17.25">
      <c r="AK93" s="1"/>
      <c r="AL93" s="1"/>
      <c r="AM93" s="1"/>
      <c r="AN93" s="1"/>
    </row>
    <row r="94" spans="37:40" ht="17.25">
      <c r="AK94" s="1"/>
      <c r="AL94" s="1"/>
      <c r="AM94" s="1"/>
      <c r="AN94" s="1"/>
    </row>
    <row r="95" spans="37:40" ht="17.25">
      <c r="AK95" s="1"/>
      <c r="AL95" s="1"/>
      <c r="AM95" s="1"/>
      <c r="AN95" s="1"/>
    </row>
    <row r="96" spans="37:40" ht="17.25">
      <c r="AK96" s="1"/>
      <c r="AL96" s="1"/>
      <c r="AM96" s="1"/>
      <c r="AN96" s="1"/>
    </row>
    <row r="97" spans="37:40" ht="17.25">
      <c r="AK97" s="1"/>
      <c r="AL97" s="1"/>
      <c r="AM97" s="1"/>
      <c r="AN97" s="1"/>
    </row>
    <row r="98" spans="37:40" ht="17.25">
      <c r="AK98" s="1"/>
      <c r="AL98" s="1"/>
      <c r="AM98" s="1"/>
      <c r="AN98" s="1"/>
    </row>
    <row r="99" spans="37:40" ht="17.25">
      <c r="AK99" s="1"/>
      <c r="AL99" s="1"/>
      <c r="AM99" s="1"/>
      <c r="AN99" s="1"/>
    </row>
    <row r="100" spans="37:40" ht="17.25">
      <c r="AK100" s="1"/>
      <c r="AL100" s="1"/>
      <c r="AM100" s="1"/>
      <c r="AN100" s="1"/>
    </row>
  </sheetData>
  <sheetProtection/>
  <mergeCells count="47">
    <mergeCell ref="CE6:CF6"/>
    <mergeCell ref="BY4:BZ5"/>
    <mergeCell ref="CA4:CB4"/>
    <mergeCell ref="CC4:CD5"/>
    <mergeCell ref="CE4:CF4"/>
    <mergeCell ref="CA5:CB5"/>
    <mergeCell ref="CE5:CF5"/>
    <mergeCell ref="BQ4:BR5"/>
    <mergeCell ref="BS4:BT5"/>
    <mergeCell ref="BU4:BV5"/>
    <mergeCell ref="BW4:BX5"/>
    <mergeCell ref="BI4:BJ5"/>
    <mergeCell ref="BK4:BL5"/>
    <mergeCell ref="BM4:BN5"/>
    <mergeCell ref="BO4:BP5"/>
    <mergeCell ref="BA4:BB5"/>
    <mergeCell ref="BC4:BD5"/>
    <mergeCell ref="BE4:BF5"/>
    <mergeCell ref="BG4:BH5"/>
    <mergeCell ref="AR4:AT5"/>
    <mergeCell ref="AU4:AV4"/>
    <mergeCell ref="AW4:AX5"/>
    <mergeCell ref="AY4:AZ5"/>
    <mergeCell ref="AU5:AV5"/>
    <mergeCell ref="AI4:AJ5"/>
    <mergeCell ref="AK4:AL4"/>
    <mergeCell ref="AM4:AN5"/>
    <mergeCell ref="AO4:AP4"/>
    <mergeCell ref="AK5:AL5"/>
    <mergeCell ref="AO5:AP5"/>
    <mergeCell ref="AA4:AB5"/>
    <mergeCell ref="AC4:AD5"/>
    <mergeCell ref="AE4:AF5"/>
    <mergeCell ref="AG4:AH5"/>
    <mergeCell ref="S4:T5"/>
    <mergeCell ref="U4:V5"/>
    <mergeCell ref="W4:X5"/>
    <mergeCell ref="Y4:Z5"/>
    <mergeCell ref="K4:L5"/>
    <mergeCell ref="M4:N5"/>
    <mergeCell ref="O4:P5"/>
    <mergeCell ref="Q4:R5"/>
    <mergeCell ref="B4:D5"/>
    <mergeCell ref="E4:F4"/>
    <mergeCell ref="G4:H5"/>
    <mergeCell ref="I4:J5"/>
    <mergeCell ref="E5:F5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0" horizontalDpi="600" verticalDpi="600" orientation="landscape" paperSize="9" scale="38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2018-05-11T00:41:54Z</cp:lastPrinted>
  <dcterms:created xsi:type="dcterms:W3CDTF">1996-12-11T19:01:50Z</dcterms:created>
  <dcterms:modified xsi:type="dcterms:W3CDTF">2021-08-23T00:49:48Z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