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65" windowWidth="11790" windowHeight="7860" tabRatio="599" activeTab="0"/>
  </bookViews>
  <sheets>
    <sheet name="人15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'人15'!$A$1:$AE$51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<sst xmlns="http://schemas.openxmlformats.org/spreadsheetml/2006/main" count="123" uniqueCount="42">
  <si>
    <t>総    数</t>
  </si>
  <si>
    <t>男</t>
  </si>
  <si>
    <t>女</t>
  </si>
  <si>
    <t>母の年齢</t>
  </si>
  <si>
    <t>単産－複産</t>
  </si>
  <si>
    <t>総  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</si>
  <si>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</si>
  <si>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</si>
  <si>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</si>
  <si>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</si>
  <si>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</si>
  <si>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</si>
  <si>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</si>
  <si>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</si>
  <si>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単    産</t>
  </si>
  <si>
    <t>複    産</t>
  </si>
  <si>
    <t>出　　生　　数</t>
  </si>
  <si>
    <t>不　　詳</t>
  </si>
  <si>
    <t>第１５表　出生数，体重・平均体重・性・単産－複産・母の年齢（５歳階級）別</t>
  </si>
  <si>
    <t>～14歳</t>
  </si>
  <si>
    <t>単産－複産</t>
  </si>
  <si>
    <t>～14歳</t>
  </si>
  <si>
    <t>不    詳</t>
  </si>
  <si>
    <t>不    詳</t>
  </si>
  <si>
    <t>不    詳</t>
  </si>
  <si>
    <t>1.0kg未満</t>
  </si>
  <si>
    <t>1.0～1.4kg</t>
  </si>
  <si>
    <t>1.5～1.9kg</t>
  </si>
  <si>
    <t>2.0～2.4kg</t>
  </si>
  <si>
    <t>2.5～2.9kg</t>
  </si>
  <si>
    <t>3.0～3.4kg</t>
  </si>
  <si>
    <t>3.5～3.9kg</t>
  </si>
  <si>
    <t>4.0～4.4kg</t>
  </si>
  <si>
    <t>4.5～4.9kg</t>
  </si>
  <si>
    <t>5.0kg以上</t>
  </si>
  <si>
    <t>2.5kg未満</t>
  </si>
  <si>
    <t>再　　掲</t>
  </si>
  <si>
    <t>平 均 体 重</t>
  </si>
  <si>
    <t>出 生 時 の</t>
  </si>
  <si>
    <t>母の年齢</t>
  </si>
  <si>
    <t>55～</t>
  </si>
  <si>
    <t xml:space="preserve">  令和元年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</si>
</sst>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;[Red]#,##0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9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7" fillId="0" borderId="0" xfId="0" applyFont="1" applyFill="1" applyAlignment="1" applyProtection="1">
      <alignment horizontal="left" vertical="center"/>
      <protection/>
    </xf>
    <xf numFmtId="37" fontId="8" fillId="0" borderId="10" xfId="0" applyFont="1" applyFill="1" applyBorder="1" applyAlignment="1">
      <alignment vertical="center"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Fill="1" applyBorder="1" applyAlignment="1">
      <alignment horizontal="center" vertical="center"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>
      <alignment horizontal="center" vertical="center"/>
    </xf>
    <xf numFmtId="37" fontId="9" fillId="0" borderId="16" xfId="0" applyFont="1" applyFill="1" applyBorder="1" applyAlignment="1">
      <alignment horizontal="center" vertical="center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>
      <alignment horizontal="center" vertical="center"/>
    </xf>
    <xf numFmtId="37" fontId="9" fillId="0" borderId="18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>
      <alignment horizontal="right" vertical="center"/>
    </xf>
    <xf numFmtId="37" fontId="9" fillId="0" borderId="18" xfId="0" applyFont="1" applyFill="1" applyBorder="1" applyAlignment="1">
      <alignment horizontal="center" vertical="center"/>
    </xf>
    <xf numFmtId="37" fontId="9" fillId="0" borderId="13" xfId="0" applyFont="1" applyFill="1" applyBorder="1" applyAlignment="1">
      <alignment horizontal="center" vertical="center"/>
    </xf>
    <xf numFmtId="37" fontId="9" fillId="0" borderId="18" xfId="0" applyFont="1" applyFill="1" applyBorder="1" applyAlignment="1" applyProtection="1" quotePrefix="1">
      <alignment horizontal="center" vertical="center"/>
      <protection/>
    </xf>
    <xf numFmtId="37" fontId="9" fillId="0" borderId="13" xfId="0" applyFont="1" applyFill="1" applyBorder="1" applyAlignment="1" applyProtection="1" quotePrefix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40" fontId="9" fillId="0" borderId="10" xfId="0" applyNumberFormat="1" applyFont="1" applyFill="1" applyBorder="1" applyAlignment="1">
      <alignment horizontal="right" vertical="center"/>
    </xf>
    <xf numFmtId="40" fontId="9" fillId="0" borderId="20" xfId="0" applyNumberFormat="1" applyFont="1" applyFill="1" applyBorder="1" applyAlignment="1">
      <alignment horizontal="right" vertical="center"/>
    </xf>
    <xf numFmtId="37" fontId="9" fillId="0" borderId="21" xfId="0" applyFont="1" applyFill="1" applyBorder="1" applyAlignment="1" applyProtection="1">
      <alignment horizontal="center" vertical="center"/>
      <protection/>
    </xf>
    <xf numFmtId="37" fontId="9" fillId="0" borderId="22" xfId="0" applyFont="1" applyFill="1" applyBorder="1" applyAlignment="1" applyProtection="1">
      <alignment horizontal="center" vertical="center"/>
      <protection/>
    </xf>
    <xf numFmtId="40" fontId="9" fillId="33" borderId="0" xfId="0" applyNumberFormat="1" applyFont="1" applyFill="1" applyBorder="1" applyAlignment="1">
      <alignment horizontal="right" vertical="center"/>
    </xf>
    <xf numFmtId="37" fontId="8" fillId="0" borderId="0" xfId="0" applyFont="1" applyFill="1" applyAlignment="1">
      <alignment horizontal="center" vertical="center"/>
    </xf>
    <xf numFmtId="37" fontId="6" fillId="0" borderId="0" xfId="0" applyFont="1" applyFill="1" applyAlignment="1">
      <alignment horizontal="center" vertical="center"/>
    </xf>
    <xf numFmtId="37" fontId="9" fillId="0" borderId="23" xfId="0" applyFont="1" applyFill="1" applyBorder="1" applyAlignment="1">
      <alignment horizontal="center" vertical="center"/>
    </xf>
    <xf numFmtId="40" fontId="9" fillId="33" borderId="24" xfId="0" applyNumberFormat="1" applyFont="1" applyFill="1" applyBorder="1" applyAlignment="1" applyProtection="1">
      <alignment horizontal="right" vertical="center"/>
      <protection/>
    </xf>
    <xf numFmtId="40" fontId="9" fillId="0" borderId="24" xfId="0" applyNumberFormat="1" applyFont="1" applyFill="1" applyBorder="1" applyAlignment="1" applyProtection="1">
      <alignment horizontal="right" vertical="center"/>
      <protection/>
    </xf>
    <xf numFmtId="37" fontId="9" fillId="0" borderId="25" xfId="0" applyFont="1" applyFill="1" applyBorder="1" applyAlignment="1" applyProtection="1" quotePrefix="1">
      <alignment horizontal="center" vertical="center"/>
      <protection/>
    </xf>
    <xf numFmtId="37" fontId="9" fillId="0" borderId="26" xfId="0" applyFont="1" applyFill="1" applyBorder="1" applyAlignment="1" applyProtection="1" quotePrefix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37" fontId="9" fillId="0" borderId="30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 quotePrefix="1">
      <alignment horizontal="center" vertical="center"/>
      <protection/>
    </xf>
    <xf numFmtId="37" fontId="9" fillId="0" borderId="31" xfId="0" applyFont="1" applyFill="1" applyBorder="1" applyAlignment="1" applyProtection="1">
      <alignment horizontal="center" vertical="center"/>
      <protection/>
    </xf>
    <xf numFmtId="37" fontId="9" fillId="0" borderId="24" xfId="0" applyFont="1" applyFill="1" applyBorder="1" applyAlignment="1" applyProtection="1">
      <alignment horizontal="center" vertical="center"/>
      <protection/>
    </xf>
    <xf numFmtId="41" fontId="9" fillId="33" borderId="0" xfId="0" applyNumberFormat="1" applyFont="1" applyFill="1" applyBorder="1" applyAlignment="1">
      <alignment horizontal="right" vertical="center"/>
    </xf>
    <xf numFmtId="41" fontId="9" fillId="33" borderId="24" xfId="0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32" xfId="0" applyNumberFormat="1" applyFont="1" applyFill="1" applyBorder="1" applyAlignment="1">
      <alignment horizontal="right" vertical="center"/>
    </xf>
    <xf numFmtId="41" fontId="9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56"/>
  <sheetViews>
    <sheetView showGridLines="0" tabSelected="1" view="pageBreakPreview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66015625" defaultRowHeight="18"/>
  <cols>
    <col min="1" max="1" width="10.58203125" style="1" customWidth="1"/>
    <col min="2" max="4" width="7.08203125" style="1" customWidth="1"/>
    <col min="5" max="12" width="6.58203125" style="1" customWidth="1"/>
    <col min="13" max="16" width="7" style="1" customWidth="1"/>
    <col min="17" max="30" width="6.58203125" style="1" customWidth="1"/>
    <col min="31" max="32" width="10.58203125" style="1" customWidth="1"/>
    <col min="33" max="35" width="7.25" style="1" customWidth="1"/>
    <col min="36" max="16384" width="10.58203125" style="1" customWidth="1"/>
  </cols>
  <sheetData>
    <row r="1" ht="24">
      <c r="A1" s="2" t="s">
        <v>18</v>
      </c>
    </row>
    <row r="2" spans="1:31" s="5" customFormat="1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41</v>
      </c>
    </row>
    <row r="3" spans="1:31" s="5" customFormat="1" ht="20.25" customHeight="1">
      <c r="A3" s="6"/>
      <c r="B3" s="34" t="s">
        <v>16</v>
      </c>
      <c r="C3" s="41"/>
      <c r="D3" s="35"/>
      <c r="E3" s="40" t="s">
        <v>25</v>
      </c>
      <c r="F3" s="35"/>
      <c r="G3" s="40" t="s">
        <v>26</v>
      </c>
      <c r="H3" s="35"/>
      <c r="I3" s="40" t="s">
        <v>27</v>
      </c>
      <c r="J3" s="35"/>
      <c r="K3" s="40" t="s">
        <v>28</v>
      </c>
      <c r="L3" s="35"/>
      <c r="M3" s="40" t="s">
        <v>29</v>
      </c>
      <c r="N3" s="35"/>
      <c r="O3" s="40" t="s">
        <v>30</v>
      </c>
      <c r="P3" s="35"/>
      <c r="Q3" s="40" t="s">
        <v>31</v>
      </c>
      <c r="R3" s="35"/>
      <c r="S3" s="40" t="s">
        <v>32</v>
      </c>
      <c r="T3" s="35"/>
      <c r="U3" s="40" t="s">
        <v>33</v>
      </c>
      <c r="V3" s="35"/>
      <c r="W3" s="40" t="s">
        <v>34</v>
      </c>
      <c r="X3" s="35"/>
      <c r="Y3" s="34" t="s">
        <v>17</v>
      </c>
      <c r="Z3" s="35"/>
      <c r="AA3" s="34" t="s">
        <v>36</v>
      </c>
      <c r="AB3" s="35"/>
      <c r="AC3" s="34" t="s">
        <v>38</v>
      </c>
      <c r="AD3" s="35"/>
      <c r="AE3" s="7"/>
    </row>
    <row r="4" spans="1:31" s="5" customFormat="1" ht="20.25" customHeight="1">
      <c r="A4" s="25" t="s">
        <v>39</v>
      </c>
      <c r="B4" s="36"/>
      <c r="C4" s="42"/>
      <c r="D4" s="37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2" t="s">
        <v>35</v>
      </c>
      <c r="AB4" s="33"/>
      <c r="AC4" s="36" t="s">
        <v>37</v>
      </c>
      <c r="AD4" s="37"/>
      <c r="AE4" s="8" t="s">
        <v>3</v>
      </c>
    </row>
    <row r="5" spans="1:31" s="5" customFormat="1" ht="20.25" customHeight="1">
      <c r="A5" s="25" t="s">
        <v>4</v>
      </c>
      <c r="B5" s="38" t="s">
        <v>5</v>
      </c>
      <c r="C5" s="38" t="s">
        <v>1</v>
      </c>
      <c r="D5" s="38" t="s">
        <v>2</v>
      </c>
      <c r="E5" s="38" t="s">
        <v>1</v>
      </c>
      <c r="F5" s="38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38" t="s">
        <v>1</v>
      </c>
      <c r="R5" s="38" t="s">
        <v>2</v>
      </c>
      <c r="S5" s="38" t="s">
        <v>1</v>
      </c>
      <c r="T5" s="38" t="s">
        <v>2</v>
      </c>
      <c r="U5" s="38" t="s">
        <v>1</v>
      </c>
      <c r="V5" s="38" t="s">
        <v>2</v>
      </c>
      <c r="W5" s="38" t="s">
        <v>1</v>
      </c>
      <c r="X5" s="38" t="s">
        <v>2</v>
      </c>
      <c r="Y5" s="38" t="s">
        <v>1</v>
      </c>
      <c r="Z5" s="38" t="s">
        <v>2</v>
      </c>
      <c r="AA5" s="38" t="s">
        <v>1</v>
      </c>
      <c r="AB5" s="38" t="s">
        <v>2</v>
      </c>
      <c r="AC5" s="38" t="s">
        <v>1</v>
      </c>
      <c r="AD5" s="38" t="s">
        <v>2</v>
      </c>
      <c r="AE5" s="8" t="s">
        <v>20</v>
      </c>
    </row>
    <row r="6" spans="1:31" s="5" customFormat="1" ht="20.25" customHeight="1">
      <c r="A6" s="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10"/>
    </row>
    <row r="7" spans="1:31" s="5" customFormat="1" ht="20.25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</row>
    <row r="8" spans="1:35" s="5" customFormat="1" ht="20.25" customHeight="1">
      <c r="A8" s="15" t="s">
        <v>0</v>
      </c>
      <c r="B8" s="43">
        <f>B23+B38</f>
        <v>8771</v>
      </c>
      <c r="C8" s="43">
        <f aca="true" t="shared" si="0" ref="C8:AB10">C23+C38</f>
        <v>4472</v>
      </c>
      <c r="D8" s="43">
        <f t="shared" si="0"/>
        <v>4299</v>
      </c>
      <c r="E8" s="43">
        <f t="shared" si="0"/>
        <v>20</v>
      </c>
      <c r="F8" s="43">
        <f t="shared" si="0"/>
        <v>13</v>
      </c>
      <c r="G8" s="43">
        <f t="shared" si="0"/>
        <v>19</v>
      </c>
      <c r="H8" s="43">
        <f t="shared" si="0"/>
        <v>19</v>
      </c>
      <c r="I8" s="43">
        <f t="shared" si="0"/>
        <v>59</v>
      </c>
      <c r="J8" s="43">
        <f t="shared" si="0"/>
        <v>38</v>
      </c>
      <c r="K8" s="43">
        <f t="shared" si="0"/>
        <v>325</v>
      </c>
      <c r="L8" s="43">
        <f t="shared" si="0"/>
        <v>380</v>
      </c>
      <c r="M8" s="43">
        <f t="shared" si="0"/>
        <v>1517</v>
      </c>
      <c r="N8" s="43">
        <f t="shared" si="0"/>
        <v>1799</v>
      </c>
      <c r="O8" s="43">
        <f t="shared" si="0"/>
        <v>1967</v>
      </c>
      <c r="P8" s="43">
        <f t="shared" si="0"/>
        <v>1674</v>
      </c>
      <c r="Q8" s="43">
        <f t="shared" si="0"/>
        <v>522</v>
      </c>
      <c r="R8" s="43">
        <f t="shared" si="0"/>
        <v>352</v>
      </c>
      <c r="S8" s="43">
        <f t="shared" si="0"/>
        <v>40</v>
      </c>
      <c r="T8" s="43">
        <f t="shared" si="0"/>
        <v>21</v>
      </c>
      <c r="U8" s="43">
        <f t="shared" si="0"/>
        <v>2</v>
      </c>
      <c r="V8" s="43">
        <f t="shared" si="0"/>
        <v>3</v>
      </c>
      <c r="W8" s="43">
        <f t="shared" si="0"/>
        <v>1</v>
      </c>
      <c r="X8" s="43">
        <f t="shared" si="0"/>
        <v>0</v>
      </c>
      <c r="Y8" s="43">
        <f t="shared" si="0"/>
        <v>0</v>
      </c>
      <c r="Z8" s="43">
        <f t="shared" si="0"/>
        <v>0</v>
      </c>
      <c r="AA8" s="43">
        <f t="shared" si="0"/>
        <v>423</v>
      </c>
      <c r="AB8" s="43">
        <f t="shared" si="0"/>
        <v>450</v>
      </c>
      <c r="AC8" s="26">
        <v>3.032721476510067</v>
      </c>
      <c r="AD8" s="26">
        <v>2.9674472093023256</v>
      </c>
      <c r="AE8" s="8" t="s">
        <v>0</v>
      </c>
      <c r="AG8" s="27" t="str">
        <f>IF(B8=C8+D8,"○","×")</f>
        <v>○</v>
      </c>
      <c r="AH8" s="27" t="str">
        <f>IF(C8=E8+G8+I8+K8+M8+O8+Q8+S8+U8+W8+Y8,"○","×")</f>
        <v>○</v>
      </c>
      <c r="AI8" s="27" t="str">
        <f>IF(D8=F8+H8+J8+L8+N8+P8+R8+T8+V8+X8+Z8,"○","×")</f>
        <v>○</v>
      </c>
    </row>
    <row r="9" spans="1:31" s="5" customFormat="1" ht="20.25" customHeight="1">
      <c r="A9" s="1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6"/>
      <c r="AD9" s="26"/>
      <c r="AE9" s="18"/>
    </row>
    <row r="10" spans="1:35" s="5" customFormat="1" ht="20.25" customHeight="1">
      <c r="A10" s="17" t="s">
        <v>19</v>
      </c>
      <c r="B10" s="43">
        <f>B25+B40</f>
        <v>1</v>
      </c>
      <c r="C10" s="43">
        <f t="shared" si="0"/>
        <v>1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1</v>
      </c>
      <c r="N10" s="43">
        <f t="shared" si="0"/>
        <v>0</v>
      </c>
      <c r="O10" s="43">
        <f t="shared" si="0"/>
        <v>0</v>
      </c>
      <c r="P10" s="43">
        <f t="shared" si="0"/>
        <v>0</v>
      </c>
      <c r="Q10" s="43">
        <f t="shared" si="0"/>
        <v>0</v>
      </c>
      <c r="R10" s="43">
        <f t="shared" si="0"/>
        <v>0</v>
      </c>
      <c r="S10" s="43">
        <f t="shared" si="0"/>
        <v>0</v>
      </c>
      <c r="T10" s="43">
        <f t="shared" si="0"/>
        <v>0</v>
      </c>
      <c r="U10" s="43">
        <f t="shared" si="0"/>
        <v>0</v>
      </c>
      <c r="V10" s="43">
        <f t="shared" si="0"/>
        <v>0</v>
      </c>
      <c r="W10" s="43">
        <f t="shared" si="0"/>
        <v>0</v>
      </c>
      <c r="X10" s="43">
        <f t="shared" si="0"/>
        <v>0</v>
      </c>
      <c r="Y10" s="43">
        <f t="shared" si="0"/>
        <v>0</v>
      </c>
      <c r="Z10" s="43">
        <f t="shared" si="0"/>
        <v>0</v>
      </c>
      <c r="AA10" s="43">
        <f t="shared" si="0"/>
        <v>0</v>
      </c>
      <c r="AB10" s="43">
        <f t="shared" si="0"/>
        <v>0</v>
      </c>
      <c r="AC10" s="26">
        <v>2.525</v>
      </c>
      <c r="AD10" s="26"/>
      <c r="AE10" s="18" t="s">
        <v>21</v>
      </c>
      <c r="AG10" s="27" t="str">
        <f aca="true" t="shared" si="1" ref="AG10:AG15">IF(B10=C10+D10,"○","×")</f>
        <v>○</v>
      </c>
      <c r="AH10" s="27" t="str">
        <f aca="true" t="shared" si="2" ref="AH10:AI15">IF(C10=E10+G10+I10+K10+M10+O10+Q10+S10+U10+W10+Y10,"○","×")</f>
        <v>○</v>
      </c>
      <c r="AI10" s="27" t="str">
        <f t="shared" si="2"/>
        <v>○</v>
      </c>
    </row>
    <row r="11" spans="1:35" s="5" customFormat="1" ht="20.25" customHeight="1">
      <c r="A11" s="19" t="s">
        <v>6</v>
      </c>
      <c r="B11" s="43">
        <f aca="true" t="shared" si="3" ref="B11:AB11">B26+B41</f>
        <v>111</v>
      </c>
      <c r="C11" s="43">
        <f t="shared" si="3"/>
        <v>63</v>
      </c>
      <c r="D11" s="43">
        <f t="shared" si="3"/>
        <v>48</v>
      </c>
      <c r="E11" s="43">
        <f t="shared" si="3"/>
        <v>0</v>
      </c>
      <c r="F11" s="43">
        <f t="shared" si="3"/>
        <v>0</v>
      </c>
      <c r="G11" s="43">
        <f t="shared" si="3"/>
        <v>1</v>
      </c>
      <c r="H11" s="43">
        <f t="shared" si="3"/>
        <v>0</v>
      </c>
      <c r="I11" s="43">
        <f t="shared" si="3"/>
        <v>2</v>
      </c>
      <c r="J11" s="43">
        <f t="shared" si="3"/>
        <v>0</v>
      </c>
      <c r="K11" s="43">
        <f t="shared" si="3"/>
        <v>3</v>
      </c>
      <c r="L11" s="43">
        <f t="shared" si="3"/>
        <v>4</v>
      </c>
      <c r="M11" s="43">
        <f t="shared" si="3"/>
        <v>21</v>
      </c>
      <c r="N11" s="43">
        <f t="shared" si="3"/>
        <v>19</v>
      </c>
      <c r="O11" s="43">
        <f t="shared" si="3"/>
        <v>28</v>
      </c>
      <c r="P11" s="43">
        <f t="shared" si="3"/>
        <v>25</v>
      </c>
      <c r="Q11" s="43">
        <f t="shared" si="3"/>
        <v>6</v>
      </c>
      <c r="R11" s="43">
        <f t="shared" si="3"/>
        <v>0</v>
      </c>
      <c r="S11" s="43">
        <f t="shared" si="3"/>
        <v>2</v>
      </c>
      <c r="T11" s="43">
        <f t="shared" si="3"/>
        <v>0</v>
      </c>
      <c r="U11" s="43">
        <f t="shared" si="3"/>
        <v>0</v>
      </c>
      <c r="V11" s="43">
        <f t="shared" si="3"/>
        <v>0</v>
      </c>
      <c r="W11" s="43">
        <f t="shared" si="3"/>
        <v>0</v>
      </c>
      <c r="X11" s="43">
        <f t="shared" si="3"/>
        <v>0</v>
      </c>
      <c r="Y11" s="43">
        <f t="shared" si="3"/>
        <v>0</v>
      </c>
      <c r="Z11" s="43">
        <f t="shared" si="3"/>
        <v>0</v>
      </c>
      <c r="AA11" s="43">
        <f t="shared" si="3"/>
        <v>6</v>
      </c>
      <c r="AB11" s="43">
        <f t="shared" si="3"/>
        <v>4</v>
      </c>
      <c r="AC11" s="26">
        <v>3.0005555555555556</v>
      </c>
      <c r="AD11" s="26">
        <v>2.9480833333333334</v>
      </c>
      <c r="AE11" s="20" t="s">
        <v>6</v>
      </c>
      <c r="AG11" s="27" t="str">
        <f t="shared" si="1"/>
        <v>○</v>
      </c>
      <c r="AH11" s="27" t="str">
        <f t="shared" si="2"/>
        <v>○</v>
      </c>
      <c r="AI11" s="27" t="str">
        <f t="shared" si="2"/>
        <v>○</v>
      </c>
    </row>
    <row r="12" spans="1:35" s="5" customFormat="1" ht="20.25" customHeight="1">
      <c r="A12" s="15" t="s">
        <v>7</v>
      </c>
      <c r="B12" s="43">
        <f aca="true" t="shared" si="4" ref="B12:AB12">B27+B42</f>
        <v>1014</v>
      </c>
      <c r="C12" s="43">
        <f t="shared" si="4"/>
        <v>510</v>
      </c>
      <c r="D12" s="43">
        <f t="shared" si="4"/>
        <v>504</v>
      </c>
      <c r="E12" s="43">
        <f t="shared" si="4"/>
        <v>0</v>
      </c>
      <c r="F12" s="43">
        <f t="shared" si="4"/>
        <v>0</v>
      </c>
      <c r="G12" s="43">
        <f t="shared" si="4"/>
        <v>1</v>
      </c>
      <c r="H12" s="43">
        <f t="shared" si="4"/>
        <v>3</v>
      </c>
      <c r="I12" s="43">
        <f t="shared" si="4"/>
        <v>6</v>
      </c>
      <c r="J12" s="43">
        <f t="shared" si="4"/>
        <v>2</v>
      </c>
      <c r="K12" s="43">
        <f t="shared" si="4"/>
        <v>28</v>
      </c>
      <c r="L12" s="43">
        <f t="shared" si="4"/>
        <v>45</v>
      </c>
      <c r="M12" s="43">
        <f t="shared" si="4"/>
        <v>175</v>
      </c>
      <c r="N12" s="43">
        <f t="shared" si="4"/>
        <v>219</v>
      </c>
      <c r="O12" s="43">
        <f t="shared" si="4"/>
        <v>238</v>
      </c>
      <c r="P12" s="43">
        <f t="shared" si="4"/>
        <v>197</v>
      </c>
      <c r="Q12" s="43">
        <f t="shared" si="4"/>
        <v>58</v>
      </c>
      <c r="R12" s="43">
        <f t="shared" si="4"/>
        <v>37</v>
      </c>
      <c r="S12" s="43">
        <f t="shared" si="4"/>
        <v>3</v>
      </c>
      <c r="T12" s="43">
        <f t="shared" si="4"/>
        <v>1</v>
      </c>
      <c r="U12" s="43">
        <f t="shared" si="4"/>
        <v>0</v>
      </c>
      <c r="V12" s="43">
        <f t="shared" si="4"/>
        <v>0</v>
      </c>
      <c r="W12" s="43">
        <f t="shared" si="4"/>
        <v>1</v>
      </c>
      <c r="X12" s="43">
        <f t="shared" si="4"/>
        <v>0</v>
      </c>
      <c r="Y12" s="43">
        <f t="shared" si="4"/>
        <v>0</v>
      </c>
      <c r="Z12" s="43">
        <f t="shared" si="4"/>
        <v>0</v>
      </c>
      <c r="AA12" s="43">
        <f t="shared" si="4"/>
        <v>35</v>
      </c>
      <c r="AB12" s="43">
        <f t="shared" si="4"/>
        <v>50</v>
      </c>
      <c r="AC12" s="26">
        <v>3.0605166994106088</v>
      </c>
      <c r="AD12" s="26">
        <v>2.9674563492063495</v>
      </c>
      <c r="AE12" s="8" t="s">
        <v>7</v>
      </c>
      <c r="AG12" s="27" t="str">
        <f t="shared" si="1"/>
        <v>○</v>
      </c>
      <c r="AH12" s="27" t="str">
        <f t="shared" si="2"/>
        <v>○</v>
      </c>
      <c r="AI12" s="27" t="str">
        <f t="shared" si="2"/>
        <v>○</v>
      </c>
    </row>
    <row r="13" spans="1:35" s="5" customFormat="1" ht="20.25" customHeight="1">
      <c r="A13" s="15" t="s">
        <v>8</v>
      </c>
      <c r="B13" s="43">
        <f aca="true" t="shared" si="5" ref="B13:AB13">B28+B43</f>
        <v>2512</v>
      </c>
      <c r="C13" s="43">
        <f t="shared" si="5"/>
        <v>1241</v>
      </c>
      <c r="D13" s="43">
        <f t="shared" si="5"/>
        <v>1271</v>
      </c>
      <c r="E13" s="43">
        <f t="shared" si="5"/>
        <v>6</v>
      </c>
      <c r="F13" s="43">
        <f t="shared" si="5"/>
        <v>6</v>
      </c>
      <c r="G13" s="43">
        <f t="shared" si="5"/>
        <v>6</v>
      </c>
      <c r="H13" s="43">
        <f t="shared" si="5"/>
        <v>4</v>
      </c>
      <c r="I13" s="43">
        <f t="shared" si="5"/>
        <v>13</v>
      </c>
      <c r="J13" s="43">
        <f t="shared" si="5"/>
        <v>9</v>
      </c>
      <c r="K13" s="43">
        <f t="shared" si="5"/>
        <v>85</v>
      </c>
      <c r="L13" s="43">
        <f t="shared" si="5"/>
        <v>101</v>
      </c>
      <c r="M13" s="43">
        <f t="shared" si="5"/>
        <v>436</v>
      </c>
      <c r="N13" s="43">
        <f t="shared" si="5"/>
        <v>540</v>
      </c>
      <c r="O13" s="43">
        <f t="shared" si="5"/>
        <v>559</v>
      </c>
      <c r="P13" s="43">
        <f t="shared" si="5"/>
        <v>496</v>
      </c>
      <c r="Q13" s="43">
        <f t="shared" si="5"/>
        <v>123</v>
      </c>
      <c r="R13" s="43">
        <f t="shared" si="5"/>
        <v>109</v>
      </c>
      <c r="S13" s="43">
        <f t="shared" si="5"/>
        <v>13</v>
      </c>
      <c r="T13" s="43">
        <f t="shared" si="5"/>
        <v>5</v>
      </c>
      <c r="U13" s="43">
        <f t="shared" si="5"/>
        <v>0</v>
      </c>
      <c r="V13" s="43">
        <f t="shared" si="5"/>
        <v>1</v>
      </c>
      <c r="W13" s="43">
        <f t="shared" si="5"/>
        <v>0</v>
      </c>
      <c r="X13" s="43">
        <f t="shared" si="5"/>
        <v>0</v>
      </c>
      <c r="Y13" s="43">
        <f t="shared" si="5"/>
        <v>0</v>
      </c>
      <c r="Z13" s="43">
        <f t="shared" si="5"/>
        <v>0</v>
      </c>
      <c r="AA13" s="43">
        <f t="shared" si="5"/>
        <v>110</v>
      </c>
      <c r="AB13" s="43">
        <f t="shared" si="5"/>
        <v>120</v>
      </c>
      <c r="AC13" s="26">
        <v>3.025048387096774</v>
      </c>
      <c r="AD13" s="26">
        <v>2.9755345911949687</v>
      </c>
      <c r="AE13" s="8" t="s">
        <v>8</v>
      </c>
      <c r="AG13" s="27" t="str">
        <f t="shared" si="1"/>
        <v>○</v>
      </c>
      <c r="AH13" s="27" t="str">
        <f t="shared" si="2"/>
        <v>○</v>
      </c>
      <c r="AI13" s="27" t="str">
        <f t="shared" si="2"/>
        <v>○</v>
      </c>
    </row>
    <row r="14" spans="1:35" s="5" customFormat="1" ht="20.25" customHeight="1">
      <c r="A14" s="15" t="s">
        <v>9</v>
      </c>
      <c r="B14" s="43">
        <f aca="true" t="shared" si="6" ref="B14:AB14">B29+B44</f>
        <v>2955</v>
      </c>
      <c r="C14" s="43">
        <f t="shared" si="6"/>
        <v>1528</v>
      </c>
      <c r="D14" s="43">
        <f t="shared" si="6"/>
        <v>1427</v>
      </c>
      <c r="E14" s="43">
        <f t="shared" si="6"/>
        <v>8</v>
      </c>
      <c r="F14" s="43">
        <f t="shared" si="6"/>
        <v>3</v>
      </c>
      <c r="G14" s="43">
        <f t="shared" si="6"/>
        <v>4</v>
      </c>
      <c r="H14" s="43">
        <f t="shared" si="6"/>
        <v>6</v>
      </c>
      <c r="I14" s="43">
        <f t="shared" si="6"/>
        <v>13</v>
      </c>
      <c r="J14" s="43">
        <f t="shared" si="6"/>
        <v>16</v>
      </c>
      <c r="K14" s="43">
        <f t="shared" si="6"/>
        <v>113</v>
      </c>
      <c r="L14" s="43">
        <f t="shared" si="6"/>
        <v>116</v>
      </c>
      <c r="M14" s="43">
        <f t="shared" si="6"/>
        <v>509</v>
      </c>
      <c r="N14" s="43">
        <f t="shared" si="6"/>
        <v>603</v>
      </c>
      <c r="O14" s="43">
        <f t="shared" si="6"/>
        <v>681</v>
      </c>
      <c r="P14" s="43">
        <f t="shared" si="6"/>
        <v>565</v>
      </c>
      <c r="Q14" s="43">
        <f t="shared" si="6"/>
        <v>186</v>
      </c>
      <c r="R14" s="43">
        <f t="shared" si="6"/>
        <v>110</v>
      </c>
      <c r="S14" s="43">
        <f t="shared" si="6"/>
        <v>13</v>
      </c>
      <c r="T14" s="43">
        <f t="shared" si="6"/>
        <v>7</v>
      </c>
      <c r="U14" s="43">
        <f t="shared" si="6"/>
        <v>1</v>
      </c>
      <c r="V14" s="43">
        <f t="shared" si="6"/>
        <v>1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138</v>
      </c>
      <c r="AB14" s="43">
        <f t="shared" si="6"/>
        <v>141</v>
      </c>
      <c r="AC14" s="26">
        <v>3.0461413612565442</v>
      </c>
      <c r="AD14" s="26">
        <v>2.9642347582340576</v>
      </c>
      <c r="AE14" s="8" t="s">
        <v>9</v>
      </c>
      <c r="AG14" s="27" t="str">
        <f t="shared" si="1"/>
        <v>○</v>
      </c>
      <c r="AH14" s="27" t="str">
        <f t="shared" si="2"/>
        <v>○</v>
      </c>
      <c r="AI14" s="27" t="str">
        <f t="shared" si="2"/>
        <v>○</v>
      </c>
    </row>
    <row r="15" spans="1:35" s="5" customFormat="1" ht="20.25" customHeight="1">
      <c r="A15" s="15" t="s">
        <v>10</v>
      </c>
      <c r="B15" s="43">
        <f aca="true" t="shared" si="7" ref="B15:AB17">B30+B45</f>
        <v>1774</v>
      </c>
      <c r="C15" s="43">
        <f t="shared" si="7"/>
        <v>895</v>
      </c>
      <c r="D15" s="43">
        <f t="shared" si="7"/>
        <v>879</v>
      </c>
      <c r="E15" s="43">
        <f t="shared" si="7"/>
        <v>6</v>
      </c>
      <c r="F15" s="43">
        <f t="shared" si="7"/>
        <v>3</v>
      </c>
      <c r="G15" s="43">
        <f t="shared" si="7"/>
        <v>4</v>
      </c>
      <c r="H15" s="43">
        <f t="shared" si="7"/>
        <v>5</v>
      </c>
      <c r="I15" s="43">
        <f t="shared" si="7"/>
        <v>17</v>
      </c>
      <c r="J15" s="43">
        <f t="shared" si="7"/>
        <v>9</v>
      </c>
      <c r="K15" s="43">
        <f t="shared" si="7"/>
        <v>77</v>
      </c>
      <c r="L15" s="43">
        <f t="shared" si="7"/>
        <v>94</v>
      </c>
      <c r="M15" s="43">
        <f t="shared" si="7"/>
        <v>291</v>
      </c>
      <c r="N15" s="43">
        <f t="shared" si="7"/>
        <v>364</v>
      </c>
      <c r="O15" s="43">
        <f t="shared" si="7"/>
        <v>377</v>
      </c>
      <c r="P15" s="43">
        <f t="shared" si="7"/>
        <v>323</v>
      </c>
      <c r="Q15" s="43">
        <f t="shared" si="7"/>
        <v>116</v>
      </c>
      <c r="R15" s="43">
        <f t="shared" si="7"/>
        <v>75</v>
      </c>
      <c r="S15" s="43">
        <f t="shared" si="7"/>
        <v>6</v>
      </c>
      <c r="T15" s="43">
        <f t="shared" si="7"/>
        <v>5</v>
      </c>
      <c r="U15" s="43">
        <f t="shared" si="7"/>
        <v>1</v>
      </c>
      <c r="V15" s="43">
        <f t="shared" si="7"/>
        <v>1</v>
      </c>
      <c r="W15" s="43">
        <f t="shared" si="7"/>
        <v>0</v>
      </c>
      <c r="X15" s="43">
        <f t="shared" si="7"/>
        <v>0</v>
      </c>
      <c r="Y15" s="43">
        <f t="shared" si="7"/>
        <v>0</v>
      </c>
      <c r="Z15" s="43">
        <f t="shared" si="7"/>
        <v>0</v>
      </c>
      <c r="AA15" s="43">
        <f t="shared" si="7"/>
        <v>104</v>
      </c>
      <c r="AB15" s="43">
        <f t="shared" si="7"/>
        <v>111</v>
      </c>
      <c r="AC15" s="26">
        <v>3.017808938547486</v>
      </c>
      <c r="AD15" s="26">
        <v>2.9534095563139933</v>
      </c>
      <c r="AE15" s="8" t="s">
        <v>10</v>
      </c>
      <c r="AG15" s="27" t="str">
        <f t="shared" si="1"/>
        <v>○</v>
      </c>
      <c r="AH15" s="27" t="str">
        <f t="shared" si="2"/>
        <v>○</v>
      </c>
      <c r="AI15" s="27" t="str">
        <f t="shared" si="2"/>
        <v>○</v>
      </c>
    </row>
    <row r="16" spans="1:31" s="5" customFormat="1" ht="20.25" customHeight="1">
      <c r="A16" s="17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26"/>
      <c r="AD16" s="26"/>
      <c r="AE16" s="18"/>
    </row>
    <row r="17" spans="1:35" s="5" customFormat="1" ht="20.25" customHeight="1">
      <c r="A17" s="15" t="s">
        <v>11</v>
      </c>
      <c r="B17" s="43">
        <f t="shared" si="7"/>
        <v>393</v>
      </c>
      <c r="C17" s="43">
        <f t="shared" si="7"/>
        <v>228</v>
      </c>
      <c r="D17" s="43">
        <f t="shared" si="7"/>
        <v>165</v>
      </c>
      <c r="E17" s="43">
        <f t="shared" si="7"/>
        <v>0</v>
      </c>
      <c r="F17" s="43">
        <f t="shared" si="7"/>
        <v>1</v>
      </c>
      <c r="G17" s="43">
        <f t="shared" si="7"/>
        <v>2</v>
      </c>
      <c r="H17" s="43">
        <f t="shared" si="7"/>
        <v>1</v>
      </c>
      <c r="I17" s="43">
        <f t="shared" si="7"/>
        <v>7</v>
      </c>
      <c r="J17" s="43">
        <f t="shared" si="7"/>
        <v>2</v>
      </c>
      <c r="K17" s="43">
        <f t="shared" si="7"/>
        <v>18</v>
      </c>
      <c r="L17" s="43">
        <f t="shared" si="7"/>
        <v>18</v>
      </c>
      <c r="M17" s="43">
        <f t="shared" si="7"/>
        <v>83</v>
      </c>
      <c r="N17" s="43">
        <f t="shared" si="7"/>
        <v>51</v>
      </c>
      <c r="O17" s="43">
        <f t="shared" si="7"/>
        <v>82</v>
      </c>
      <c r="P17" s="43">
        <f t="shared" si="7"/>
        <v>68</v>
      </c>
      <c r="Q17" s="43">
        <f t="shared" si="7"/>
        <v>33</v>
      </c>
      <c r="R17" s="43">
        <f t="shared" si="7"/>
        <v>21</v>
      </c>
      <c r="S17" s="43">
        <f t="shared" si="7"/>
        <v>3</v>
      </c>
      <c r="T17" s="43">
        <f t="shared" si="7"/>
        <v>3</v>
      </c>
      <c r="U17" s="43">
        <f t="shared" si="7"/>
        <v>0</v>
      </c>
      <c r="V17" s="43">
        <f t="shared" si="7"/>
        <v>0</v>
      </c>
      <c r="W17" s="43">
        <f t="shared" si="7"/>
        <v>0</v>
      </c>
      <c r="X17" s="43">
        <f t="shared" si="7"/>
        <v>0</v>
      </c>
      <c r="Y17" s="43">
        <f t="shared" si="7"/>
        <v>0</v>
      </c>
      <c r="Z17" s="43">
        <f t="shared" si="7"/>
        <v>0</v>
      </c>
      <c r="AA17" s="43">
        <f t="shared" si="7"/>
        <v>27</v>
      </c>
      <c r="AB17" s="43">
        <f t="shared" si="7"/>
        <v>22</v>
      </c>
      <c r="AC17" s="26">
        <v>3.0065526315789475</v>
      </c>
      <c r="AD17" s="26">
        <v>3.022987878787879</v>
      </c>
      <c r="AE17" s="8" t="s">
        <v>11</v>
      </c>
      <c r="AG17" s="27" t="str">
        <f>IF(B17=C17+D17,"○","×")</f>
        <v>○</v>
      </c>
      <c r="AH17" s="27" t="str">
        <f aca="true" t="shared" si="8" ref="AH17:AI21">IF(C17=E17+G17+I17+K17+M17+O17+Q17+S17+U17+W17+Y17,"○","×")</f>
        <v>○</v>
      </c>
      <c r="AI17" s="27" t="str">
        <f t="shared" si="8"/>
        <v>○</v>
      </c>
    </row>
    <row r="18" spans="1:35" s="5" customFormat="1" ht="20.25" customHeight="1">
      <c r="A18" s="15" t="s">
        <v>12</v>
      </c>
      <c r="B18" s="43">
        <f aca="true" t="shared" si="9" ref="B18:AB18">B33+B48</f>
        <v>11</v>
      </c>
      <c r="C18" s="43">
        <f t="shared" si="9"/>
        <v>6</v>
      </c>
      <c r="D18" s="43">
        <f t="shared" si="9"/>
        <v>5</v>
      </c>
      <c r="E18" s="43">
        <f t="shared" si="9"/>
        <v>0</v>
      </c>
      <c r="F18" s="43">
        <f t="shared" si="9"/>
        <v>0</v>
      </c>
      <c r="G18" s="43">
        <f t="shared" si="9"/>
        <v>1</v>
      </c>
      <c r="H18" s="43">
        <f t="shared" si="9"/>
        <v>0</v>
      </c>
      <c r="I18" s="43">
        <f t="shared" si="9"/>
        <v>1</v>
      </c>
      <c r="J18" s="43">
        <f t="shared" si="9"/>
        <v>0</v>
      </c>
      <c r="K18" s="43">
        <f t="shared" si="9"/>
        <v>1</v>
      </c>
      <c r="L18" s="43">
        <f t="shared" si="9"/>
        <v>2</v>
      </c>
      <c r="M18" s="43">
        <f t="shared" si="9"/>
        <v>1</v>
      </c>
      <c r="N18" s="43">
        <f t="shared" si="9"/>
        <v>3</v>
      </c>
      <c r="O18" s="43">
        <f t="shared" si="9"/>
        <v>2</v>
      </c>
      <c r="P18" s="43">
        <f t="shared" si="9"/>
        <v>0</v>
      </c>
      <c r="Q18" s="43">
        <f t="shared" si="9"/>
        <v>0</v>
      </c>
      <c r="R18" s="43">
        <f t="shared" si="9"/>
        <v>0</v>
      </c>
      <c r="S18" s="43">
        <f t="shared" si="9"/>
        <v>0</v>
      </c>
      <c r="T18" s="43">
        <f t="shared" si="9"/>
        <v>0</v>
      </c>
      <c r="U18" s="43">
        <f t="shared" si="9"/>
        <v>0</v>
      </c>
      <c r="V18" s="43">
        <f t="shared" si="9"/>
        <v>0</v>
      </c>
      <c r="W18" s="43">
        <f t="shared" si="9"/>
        <v>0</v>
      </c>
      <c r="X18" s="43">
        <f t="shared" si="9"/>
        <v>0</v>
      </c>
      <c r="Y18" s="43">
        <f t="shared" si="9"/>
        <v>0</v>
      </c>
      <c r="Z18" s="43">
        <f t="shared" si="9"/>
        <v>0</v>
      </c>
      <c r="AA18" s="43">
        <f t="shared" si="9"/>
        <v>3</v>
      </c>
      <c r="AB18" s="43">
        <f t="shared" si="9"/>
        <v>2</v>
      </c>
      <c r="AC18" s="26">
        <v>2.4838</v>
      </c>
      <c r="AD18" s="26">
        <v>2.632</v>
      </c>
      <c r="AE18" s="8" t="s">
        <v>12</v>
      </c>
      <c r="AG18" s="27" t="str">
        <f>IF(B18=C18+D18,"○","×")</f>
        <v>○</v>
      </c>
      <c r="AH18" s="27" t="str">
        <f t="shared" si="8"/>
        <v>○</v>
      </c>
      <c r="AI18" s="27" t="str">
        <f t="shared" si="8"/>
        <v>○</v>
      </c>
    </row>
    <row r="19" spans="1:35" s="5" customFormat="1" ht="20.25" customHeight="1">
      <c r="A19" s="15" t="s">
        <v>13</v>
      </c>
      <c r="B19" s="43">
        <f aca="true" t="shared" si="10" ref="B19:AB19">B34+B49</f>
        <v>0</v>
      </c>
      <c r="C19" s="43">
        <f t="shared" si="10"/>
        <v>0</v>
      </c>
      <c r="D19" s="43">
        <f t="shared" si="10"/>
        <v>0</v>
      </c>
      <c r="E19" s="43">
        <f t="shared" si="10"/>
        <v>0</v>
      </c>
      <c r="F19" s="43">
        <f t="shared" si="10"/>
        <v>0</v>
      </c>
      <c r="G19" s="43">
        <f t="shared" si="10"/>
        <v>0</v>
      </c>
      <c r="H19" s="43">
        <f t="shared" si="10"/>
        <v>0</v>
      </c>
      <c r="I19" s="43">
        <f t="shared" si="10"/>
        <v>0</v>
      </c>
      <c r="J19" s="43">
        <f t="shared" si="10"/>
        <v>0</v>
      </c>
      <c r="K19" s="43">
        <f t="shared" si="10"/>
        <v>0</v>
      </c>
      <c r="L19" s="43">
        <f t="shared" si="10"/>
        <v>0</v>
      </c>
      <c r="M19" s="43">
        <f t="shared" si="10"/>
        <v>0</v>
      </c>
      <c r="N19" s="43">
        <f t="shared" si="10"/>
        <v>0</v>
      </c>
      <c r="O19" s="43">
        <f t="shared" si="10"/>
        <v>0</v>
      </c>
      <c r="P19" s="43">
        <f t="shared" si="10"/>
        <v>0</v>
      </c>
      <c r="Q19" s="43">
        <f t="shared" si="10"/>
        <v>0</v>
      </c>
      <c r="R19" s="43">
        <f t="shared" si="10"/>
        <v>0</v>
      </c>
      <c r="S19" s="43">
        <f t="shared" si="10"/>
        <v>0</v>
      </c>
      <c r="T19" s="43">
        <f t="shared" si="10"/>
        <v>0</v>
      </c>
      <c r="U19" s="43">
        <f t="shared" si="10"/>
        <v>0</v>
      </c>
      <c r="V19" s="43">
        <f t="shared" si="10"/>
        <v>0</v>
      </c>
      <c r="W19" s="43">
        <f t="shared" si="10"/>
        <v>0</v>
      </c>
      <c r="X19" s="43">
        <f t="shared" si="10"/>
        <v>0</v>
      </c>
      <c r="Y19" s="43">
        <f t="shared" si="10"/>
        <v>0</v>
      </c>
      <c r="Z19" s="43">
        <f t="shared" si="10"/>
        <v>0</v>
      </c>
      <c r="AA19" s="43">
        <f t="shared" si="10"/>
        <v>0</v>
      </c>
      <c r="AB19" s="43">
        <f t="shared" si="10"/>
        <v>0</v>
      </c>
      <c r="AC19" s="26">
        <v>2.486</v>
      </c>
      <c r="AD19" s="26">
        <v>2.706</v>
      </c>
      <c r="AE19" s="8" t="s">
        <v>13</v>
      </c>
      <c r="AG19" s="27" t="str">
        <f>IF(B19=C19+D19,"○","×")</f>
        <v>○</v>
      </c>
      <c r="AH19" s="27" t="str">
        <f t="shared" si="8"/>
        <v>○</v>
      </c>
      <c r="AI19" s="27" t="str">
        <f t="shared" si="8"/>
        <v>○</v>
      </c>
    </row>
    <row r="20" spans="1:35" s="5" customFormat="1" ht="20.25" customHeight="1">
      <c r="A20" s="19" t="s">
        <v>40</v>
      </c>
      <c r="B20" s="43">
        <f aca="true" t="shared" si="11" ref="B20:AB20">B35+B50</f>
        <v>0</v>
      </c>
      <c r="C20" s="43">
        <f t="shared" si="11"/>
        <v>0</v>
      </c>
      <c r="D20" s="43">
        <f t="shared" si="11"/>
        <v>0</v>
      </c>
      <c r="E20" s="43">
        <f t="shared" si="11"/>
        <v>0</v>
      </c>
      <c r="F20" s="43">
        <f t="shared" si="11"/>
        <v>0</v>
      </c>
      <c r="G20" s="43">
        <f t="shared" si="11"/>
        <v>0</v>
      </c>
      <c r="H20" s="43">
        <f t="shared" si="11"/>
        <v>0</v>
      </c>
      <c r="I20" s="43">
        <f t="shared" si="11"/>
        <v>0</v>
      </c>
      <c r="J20" s="43">
        <f t="shared" si="11"/>
        <v>0</v>
      </c>
      <c r="K20" s="43">
        <f t="shared" si="11"/>
        <v>0</v>
      </c>
      <c r="L20" s="43">
        <f t="shared" si="11"/>
        <v>0</v>
      </c>
      <c r="M20" s="43">
        <f t="shared" si="11"/>
        <v>0</v>
      </c>
      <c r="N20" s="43">
        <f t="shared" si="11"/>
        <v>0</v>
      </c>
      <c r="O20" s="43">
        <f t="shared" si="11"/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 t="shared" si="11"/>
        <v>0</v>
      </c>
      <c r="T20" s="43">
        <f t="shared" si="11"/>
        <v>0</v>
      </c>
      <c r="U20" s="43">
        <f t="shared" si="11"/>
        <v>0</v>
      </c>
      <c r="V20" s="43">
        <f t="shared" si="11"/>
        <v>0</v>
      </c>
      <c r="W20" s="43">
        <f t="shared" si="11"/>
        <v>0</v>
      </c>
      <c r="X20" s="43">
        <f t="shared" si="11"/>
        <v>0</v>
      </c>
      <c r="Y20" s="43">
        <f t="shared" si="11"/>
        <v>0</v>
      </c>
      <c r="Z20" s="43">
        <f t="shared" si="11"/>
        <v>0</v>
      </c>
      <c r="AA20" s="43">
        <f t="shared" si="11"/>
        <v>0</v>
      </c>
      <c r="AB20" s="43">
        <f t="shared" si="11"/>
        <v>0</v>
      </c>
      <c r="AC20" s="26"/>
      <c r="AD20" s="26"/>
      <c r="AE20" s="20" t="s">
        <v>40</v>
      </c>
      <c r="AG20" s="27" t="str">
        <f>IF(B20=C20+D20,"○","×")</f>
        <v>○</v>
      </c>
      <c r="AH20" s="27" t="str">
        <f t="shared" si="8"/>
        <v>○</v>
      </c>
      <c r="AI20" s="27" t="str">
        <f t="shared" si="8"/>
        <v>○</v>
      </c>
    </row>
    <row r="21" spans="1:35" s="5" customFormat="1" ht="20.25" customHeight="1">
      <c r="A21" s="15" t="s">
        <v>24</v>
      </c>
      <c r="B21" s="43">
        <f aca="true" t="shared" si="12" ref="B21:AB21">B36+B51</f>
        <v>0</v>
      </c>
      <c r="C21" s="43">
        <f t="shared" si="12"/>
        <v>0</v>
      </c>
      <c r="D21" s="43">
        <f t="shared" si="12"/>
        <v>0</v>
      </c>
      <c r="E21" s="43">
        <f t="shared" si="12"/>
        <v>0</v>
      </c>
      <c r="F21" s="43">
        <f t="shared" si="12"/>
        <v>0</v>
      </c>
      <c r="G21" s="43">
        <f t="shared" si="12"/>
        <v>0</v>
      </c>
      <c r="H21" s="43">
        <f t="shared" si="12"/>
        <v>0</v>
      </c>
      <c r="I21" s="43">
        <f t="shared" si="12"/>
        <v>0</v>
      </c>
      <c r="J21" s="43">
        <f t="shared" si="12"/>
        <v>0</v>
      </c>
      <c r="K21" s="43">
        <f t="shared" si="12"/>
        <v>0</v>
      </c>
      <c r="L21" s="43">
        <f t="shared" si="12"/>
        <v>0</v>
      </c>
      <c r="M21" s="43">
        <f t="shared" si="12"/>
        <v>0</v>
      </c>
      <c r="N21" s="43">
        <f t="shared" si="12"/>
        <v>0</v>
      </c>
      <c r="O21" s="43">
        <f t="shared" si="12"/>
        <v>0</v>
      </c>
      <c r="P21" s="43">
        <f t="shared" si="12"/>
        <v>0</v>
      </c>
      <c r="Q21" s="43">
        <f t="shared" si="12"/>
        <v>0</v>
      </c>
      <c r="R21" s="43">
        <f t="shared" si="12"/>
        <v>0</v>
      </c>
      <c r="S21" s="43">
        <f t="shared" si="12"/>
        <v>0</v>
      </c>
      <c r="T21" s="43">
        <f t="shared" si="12"/>
        <v>0</v>
      </c>
      <c r="U21" s="43">
        <f t="shared" si="12"/>
        <v>0</v>
      </c>
      <c r="V21" s="43">
        <f t="shared" si="12"/>
        <v>0</v>
      </c>
      <c r="W21" s="43">
        <f t="shared" si="12"/>
        <v>0</v>
      </c>
      <c r="X21" s="43">
        <f t="shared" si="12"/>
        <v>0</v>
      </c>
      <c r="Y21" s="43">
        <f t="shared" si="12"/>
        <v>0</v>
      </c>
      <c r="Z21" s="43">
        <f t="shared" si="12"/>
        <v>0</v>
      </c>
      <c r="AA21" s="43">
        <f t="shared" si="12"/>
        <v>0</v>
      </c>
      <c r="AB21" s="43">
        <f t="shared" si="12"/>
        <v>0</v>
      </c>
      <c r="AC21" s="26"/>
      <c r="AD21" s="26"/>
      <c r="AE21" s="8" t="s">
        <v>24</v>
      </c>
      <c r="AG21" s="27" t="str">
        <f>IF(B21=C21+D21,"○","×")</f>
        <v>○</v>
      </c>
      <c r="AH21" s="27" t="str">
        <f t="shared" si="8"/>
        <v>○</v>
      </c>
      <c r="AI21" s="27" t="str">
        <f t="shared" si="8"/>
        <v>○</v>
      </c>
    </row>
    <row r="22" spans="1:35" s="5" customFormat="1" ht="20.25" customHeight="1">
      <c r="A22" s="2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0"/>
      <c r="AD22" s="30"/>
      <c r="AE22" s="10"/>
      <c r="AG22" s="27"/>
      <c r="AH22" s="27"/>
      <c r="AI22" s="27"/>
    </row>
    <row r="23" spans="1:35" s="5" customFormat="1" ht="20.25" customHeight="1">
      <c r="A23" s="15" t="s">
        <v>14</v>
      </c>
      <c r="B23" s="43">
        <f>C23+D23</f>
        <v>8585</v>
      </c>
      <c r="C23" s="43">
        <f>E23+G23+I23+K23+M23+O23+Q23+S23+U23+W23+Y23</f>
        <v>4370</v>
      </c>
      <c r="D23" s="43">
        <f>F23+H23+J23+L23+N23+P23+R23+T23+V23+X23+Z23</f>
        <v>4215</v>
      </c>
      <c r="E23" s="43">
        <f>SUM(E25:E36)</f>
        <v>18</v>
      </c>
      <c r="F23" s="43">
        <f aca="true" t="shared" si="13" ref="F23:AB23">SUM(F25:F36)</f>
        <v>9</v>
      </c>
      <c r="G23" s="43">
        <f t="shared" si="13"/>
        <v>14</v>
      </c>
      <c r="H23" s="43">
        <f t="shared" si="13"/>
        <v>16</v>
      </c>
      <c r="I23" s="43">
        <f t="shared" si="13"/>
        <v>43</v>
      </c>
      <c r="J23" s="43">
        <f t="shared" si="13"/>
        <v>30</v>
      </c>
      <c r="K23" s="43">
        <f t="shared" si="13"/>
        <v>280</v>
      </c>
      <c r="L23" s="43">
        <f t="shared" si="13"/>
        <v>334</v>
      </c>
      <c r="M23" s="43">
        <f t="shared" si="13"/>
        <v>1489</v>
      </c>
      <c r="N23" s="43">
        <f t="shared" si="13"/>
        <v>1778</v>
      </c>
      <c r="O23" s="43">
        <f t="shared" si="13"/>
        <v>1962</v>
      </c>
      <c r="P23" s="43">
        <f t="shared" si="13"/>
        <v>1672</v>
      </c>
      <c r="Q23" s="43">
        <f t="shared" si="13"/>
        <v>521</v>
      </c>
      <c r="R23" s="43">
        <f t="shared" si="13"/>
        <v>352</v>
      </c>
      <c r="S23" s="43">
        <f t="shared" si="13"/>
        <v>40</v>
      </c>
      <c r="T23" s="43">
        <f t="shared" si="13"/>
        <v>21</v>
      </c>
      <c r="U23" s="43">
        <f t="shared" si="13"/>
        <v>2</v>
      </c>
      <c r="V23" s="43">
        <f t="shared" si="13"/>
        <v>3</v>
      </c>
      <c r="W23" s="43">
        <f t="shared" si="13"/>
        <v>1</v>
      </c>
      <c r="X23" s="43">
        <f t="shared" si="13"/>
        <v>0</v>
      </c>
      <c r="Y23" s="43">
        <f t="shared" si="13"/>
        <v>0</v>
      </c>
      <c r="Z23" s="43">
        <f t="shared" si="13"/>
        <v>0</v>
      </c>
      <c r="AA23" s="43">
        <f t="shared" si="13"/>
        <v>355</v>
      </c>
      <c r="AB23" s="43">
        <f t="shared" si="13"/>
        <v>389</v>
      </c>
      <c r="AC23" s="26">
        <v>3.050709544518196</v>
      </c>
      <c r="AD23" s="26">
        <v>2.9821074733096085</v>
      </c>
      <c r="AE23" s="8" t="s">
        <v>14</v>
      </c>
      <c r="AG23" s="27" t="str">
        <f>IF(B23=C23+D23,"○","×")</f>
        <v>○</v>
      </c>
      <c r="AH23" s="27" t="str">
        <f>IF(C23=E23+G23+I23+K23+M23+O23+Q23+S23+U23+W23+Y23,"○","×")</f>
        <v>○</v>
      </c>
      <c r="AI23" s="27" t="str">
        <f>IF(D23=F23+H23+J23+L23+N23+P23+R23+T23+V23+X23+Z23,"○","×")</f>
        <v>○</v>
      </c>
    </row>
    <row r="24" spans="1:31" s="5" customFormat="1" ht="20.25" customHeight="1">
      <c r="A24" s="1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6"/>
      <c r="AD24" s="26"/>
      <c r="AE24" s="18"/>
    </row>
    <row r="25" spans="1:35" s="5" customFormat="1" ht="20.25" customHeight="1">
      <c r="A25" s="17" t="s">
        <v>19</v>
      </c>
      <c r="B25" s="43">
        <f>C25+D25</f>
        <v>1</v>
      </c>
      <c r="C25" s="43">
        <f>E25+G25+I25+K25+M25+O25+Q25+S25+U25+W25+Y25</f>
        <v>1</v>
      </c>
      <c r="D25" s="43">
        <f>F25+H25+J25+L25+N25+P25+R25+T25+V25+X25+Z25</f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f>E25+G25+I25+K25</f>
        <v>0</v>
      </c>
      <c r="AB25" s="43">
        <f>F25+H25+J25+L25</f>
        <v>0</v>
      </c>
      <c r="AC25" s="26">
        <v>2.525</v>
      </c>
      <c r="AD25" s="26">
        <v>0</v>
      </c>
      <c r="AE25" s="18" t="s">
        <v>21</v>
      </c>
      <c r="AG25" s="27" t="str">
        <f aca="true" t="shared" si="14" ref="AG25:AG30">IF(B25=C25+D25,"○","×")</f>
        <v>○</v>
      </c>
      <c r="AH25" s="27" t="str">
        <f aca="true" t="shared" si="15" ref="AH25:AI30">IF(C25=E25+G25+I25+K25+M25+O25+Q25+S25+U25+W25+Y25,"○","×")</f>
        <v>○</v>
      </c>
      <c r="AI25" s="27" t="str">
        <f t="shared" si="15"/>
        <v>○</v>
      </c>
    </row>
    <row r="26" spans="1:35" s="5" customFormat="1" ht="20.25" customHeight="1">
      <c r="A26" s="19" t="s">
        <v>6</v>
      </c>
      <c r="B26" s="43">
        <f aca="true" t="shared" si="16" ref="B26:B36">C26+D26</f>
        <v>109</v>
      </c>
      <c r="C26" s="43">
        <f aca="true" t="shared" si="17" ref="C26:C36">E26+G26+I26+K26+M26+O26+Q26+S26+U26+W26+Y26</f>
        <v>61</v>
      </c>
      <c r="D26" s="43">
        <f aca="true" t="shared" si="18" ref="D26:D36">F26+H26+J26+L26+N26+P26+R26+T26+V26+X26+Z26</f>
        <v>48</v>
      </c>
      <c r="E26" s="43">
        <v>0</v>
      </c>
      <c r="F26" s="43">
        <v>0</v>
      </c>
      <c r="G26" s="43">
        <v>0</v>
      </c>
      <c r="H26" s="43">
        <v>0</v>
      </c>
      <c r="I26" s="43">
        <v>1</v>
      </c>
      <c r="J26" s="43">
        <v>0</v>
      </c>
      <c r="K26" s="43">
        <v>3</v>
      </c>
      <c r="L26" s="43">
        <v>4</v>
      </c>
      <c r="M26" s="43">
        <v>21</v>
      </c>
      <c r="N26" s="43">
        <v>19</v>
      </c>
      <c r="O26" s="43">
        <v>28</v>
      </c>
      <c r="P26" s="43">
        <v>25</v>
      </c>
      <c r="Q26" s="43">
        <v>6</v>
      </c>
      <c r="R26" s="43">
        <v>0</v>
      </c>
      <c r="S26" s="43">
        <v>2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f aca="true" t="shared" si="19" ref="AA26:AA36">E26+G26+I26+K26</f>
        <v>4</v>
      </c>
      <c r="AB26" s="43">
        <f aca="true" t="shared" si="20" ref="AB26:AB36">F26+H26+J26+L26</f>
        <v>4</v>
      </c>
      <c r="AC26" s="26">
        <v>3.05027868852459</v>
      </c>
      <c r="AD26" s="26">
        <v>2.9480833333333334</v>
      </c>
      <c r="AE26" s="20" t="s">
        <v>6</v>
      </c>
      <c r="AG26" s="27" t="str">
        <f t="shared" si="14"/>
        <v>○</v>
      </c>
      <c r="AH26" s="27" t="str">
        <f t="shared" si="15"/>
        <v>○</v>
      </c>
      <c r="AI26" s="27" t="str">
        <f t="shared" si="15"/>
        <v>○</v>
      </c>
    </row>
    <row r="27" spans="1:35" s="5" customFormat="1" ht="20.25" customHeight="1">
      <c r="A27" s="15" t="s">
        <v>7</v>
      </c>
      <c r="B27" s="43">
        <f t="shared" si="16"/>
        <v>1008</v>
      </c>
      <c r="C27" s="43">
        <f t="shared" si="17"/>
        <v>505</v>
      </c>
      <c r="D27" s="43">
        <f t="shared" si="18"/>
        <v>503</v>
      </c>
      <c r="E27" s="43">
        <v>0</v>
      </c>
      <c r="F27" s="43">
        <v>0</v>
      </c>
      <c r="G27" s="43">
        <v>1</v>
      </c>
      <c r="H27" s="43">
        <v>3</v>
      </c>
      <c r="I27" s="43">
        <v>3</v>
      </c>
      <c r="J27" s="43">
        <v>2</v>
      </c>
      <c r="K27" s="43">
        <v>27</v>
      </c>
      <c r="L27" s="43">
        <v>44</v>
      </c>
      <c r="M27" s="43">
        <v>174</v>
      </c>
      <c r="N27" s="43">
        <v>219</v>
      </c>
      <c r="O27" s="43">
        <v>238</v>
      </c>
      <c r="P27" s="43">
        <v>197</v>
      </c>
      <c r="Q27" s="43">
        <v>58</v>
      </c>
      <c r="R27" s="43">
        <v>37</v>
      </c>
      <c r="S27" s="43">
        <v>3</v>
      </c>
      <c r="T27" s="43">
        <v>1</v>
      </c>
      <c r="U27" s="43">
        <v>0</v>
      </c>
      <c r="V27" s="43">
        <v>0</v>
      </c>
      <c r="W27" s="43">
        <v>1</v>
      </c>
      <c r="X27" s="43">
        <v>0</v>
      </c>
      <c r="Y27" s="43">
        <v>0</v>
      </c>
      <c r="Z27" s="43">
        <v>0</v>
      </c>
      <c r="AA27" s="43">
        <f t="shared" si="19"/>
        <v>31</v>
      </c>
      <c r="AB27" s="43">
        <f t="shared" si="20"/>
        <v>49</v>
      </c>
      <c r="AC27" s="26">
        <v>3.070751984126984</v>
      </c>
      <c r="AD27" s="26">
        <v>2.9691650099403577</v>
      </c>
      <c r="AE27" s="8" t="s">
        <v>7</v>
      </c>
      <c r="AG27" s="27" t="str">
        <f t="shared" si="14"/>
        <v>○</v>
      </c>
      <c r="AH27" s="27" t="str">
        <f t="shared" si="15"/>
        <v>○</v>
      </c>
      <c r="AI27" s="27" t="str">
        <f t="shared" si="15"/>
        <v>○</v>
      </c>
    </row>
    <row r="28" spans="1:35" s="5" customFormat="1" ht="20.25" customHeight="1">
      <c r="A28" s="15" t="s">
        <v>8</v>
      </c>
      <c r="B28" s="43">
        <f t="shared" si="16"/>
        <v>2478</v>
      </c>
      <c r="C28" s="43">
        <f t="shared" si="17"/>
        <v>1224</v>
      </c>
      <c r="D28" s="43">
        <f t="shared" si="18"/>
        <v>1254</v>
      </c>
      <c r="E28" s="43">
        <v>5</v>
      </c>
      <c r="F28" s="43">
        <v>5</v>
      </c>
      <c r="G28" s="43">
        <v>6</v>
      </c>
      <c r="H28" s="43">
        <v>4</v>
      </c>
      <c r="I28" s="43">
        <v>12</v>
      </c>
      <c r="J28" s="43">
        <v>8</v>
      </c>
      <c r="K28" s="43">
        <v>75</v>
      </c>
      <c r="L28" s="43">
        <v>93</v>
      </c>
      <c r="M28" s="43">
        <v>433</v>
      </c>
      <c r="N28" s="43">
        <v>533</v>
      </c>
      <c r="O28" s="43">
        <v>558</v>
      </c>
      <c r="P28" s="43">
        <v>496</v>
      </c>
      <c r="Q28" s="43">
        <v>122</v>
      </c>
      <c r="R28" s="43">
        <v>109</v>
      </c>
      <c r="S28" s="43">
        <v>13</v>
      </c>
      <c r="T28" s="43">
        <v>5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f t="shared" si="19"/>
        <v>98</v>
      </c>
      <c r="AB28" s="43">
        <f t="shared" si="20"/>
        <v>110</v>
      </c>
      <c r="AC28" s="26">
        <v>3.035013888888889</v>
      </c>
      <c r="AD28" s="26">
        <v>2.984542264752791</v>
      </c>
      <c r="AE28" s="8" t="s">
        <v>8</v>
      </c>
      <c r="AG28" s="27" t="str">
        <f t="shared" si="14"/>
        <v>○</v>
      </c>
      <c r="AH28" s="27" t="str">
        <f t="shared" si="15"/>
        <v>○</v>
      </c>
      <c r="AI28" s="27" t="str">
        <f t="shared" si="15"/>
        <v>○</v>
      </c>
    </row>
    <row r="29" spans="1:35" s="5" customFormat="1" ht="20.25" customHeight="1">
      <c r="A29" s="15" t="s">
        <v>9</v>
      </c>
      <c r="B29" s="43">
        <f t="shared" si="16"/>
        <v>2878</v>
      </c>
      <c r="C29" s="43">
        <f t="shared" si="17"/>
        <v>1494</v>
      </c>
      <c r="D29" s="43">
        <f t="shared" si="18"/>
        <v>1384</v>
      </c>
      <c r="E29" s="43">
        <v>7</v>
      </c>
      <c r="F29" s="43">
        <v>2</v>
      </c>
      <c r="G29" s="43">
        <v>1</v>
      </c>
      <c r="H29" s="43">
        <v>3</v>
      </c>
      <c r="I29" s="43">
        <v>11</v>
      </c>
      <c r="J29" s="43">
        <v>10</v>
      </c>
      <c r="K29" s="43">
        <v>100</v>
      </c>
      <c r="L29" s="43">
        <v>92</v>
      </c>
      <c r="M29" s="43">
        <v>497</v>
      </c>
      <c r="N29" s="43">
        <v>595</v>
      </c>
      <c r="O29" s="43">
        <v>678</v>
      </c>
      <c r="P29" s="43">
        <v>564</v>
      </c>
      <c r="Q29" s="43">
        <v>186</v>
      </c>
      <c r="R29" s="43">
        <v>110</v>
      </c>
      <c r="S29" s="43">
        <v>13</v>
      </c>
      <c r="T29" s="43">
        <v>7</v>
      </c>
      <c r="U29" s="43">
        <v>1</v>
      </c>
      <c r="V29" s="43">
        <v>1</v>
      </c>
      <c r="W29" s="43">
        <v>0</v>
      </c>
      <c r="X29" s="43">
        <v>0</v>
      </c>
      <c r="Y29" s="43">
        <v>0</v>
      </c>
      <c r="Z29" s="43">
        <v>0</v>
      </c>
      <c r="AA29" s="43">
        <f t="shared" si="19"/>
        <v>119</v>
      </c>
      <c r="AB29" s="43">
        <f t="shared" si="20"/>
        <v>107</v>
      </c>
      <c r="AC29" s="26">
        <v>3.0623761713520747</v>
      </c>
      <c r="AD29" s="26">
        <v>2.988126445086705</v>
      </c>
      <c r="AE29" s="8" t="s">
        <v>9</v>
      </c>
      <c r="AG29" s="27" t="str">
        <f t="shared" si="14"/>
        <v>○</v>
      </c>
      <c r="AH29" s="27" t="str">
        <f t="shared" si="15"/>
        <v>○</v>
      </c>
      <c r="AI29" s="27" t="str">
        <f t="shared" si="15"/>
        <v>○</v>
      </c>
    </row>
    <row r="30" spans="1:35" s="5" customFormat="1" ht="20.25" customHeight="1">
      <c r="A30" s="15" t="s">
        <v>10</v>
      </c>
      <c r="B30" s="43">
        <f t="shared" si="16"/>
        <v>1721</v>
      </c>
      <c r="C30" s="43">
        <f t="shared" si="17"/>
        <v>861</v>
      </c>
      <c r="D30" s="43">
        <f t="shared" si="18"/>
        <v>860</v>
      </c>
      <c r="E30" s="43">
        <v>6</v>
      </c>
      <c r="F30" s="43">
        <v>1</v>
      </c>
      <c r="G30" s="43">
        <v>3</v>
      </c>
      <c r="H30" s="43">
        <v>5</v>
      </c>
      <c r="I30" s="43">
        <v>11</v>
      </c>
      <c r="J30" s="43">
        <v>8</v>
      </c>
      <c r="K30" s="43">
        <v>60</v>
      </c>
      <c r="L30" s="43">
        <v>84</v>
      </c>
      <c r="M30" s="43">
        <v>281</v>
      </c>
      <c r="N30" s="43">
        <v>359</v>
      </c>
      <c r="O30" s="43">
        <v>377</v>
      </c>
      <c r="P30" s="43">
        <v>322</v>
      </c>
      <c r="Q30" s="43">
        <v>116</v>
      </c>
      <c r="R30" s="43">
        <v>75</v>
      </c>
      <c r="S30" s="43">
        <v>6</v>
      </c>
      <c r="T30" s="43">
        <v>5</v>
      </c>
      <c r="U30" s="43">
        <v>1</v>
      </c>
      <c r="V30" s="43">
        <v>1</v>
      </c>
      <c r="W30" s="43">
        <v>0</v>
      </c>
      <c r="X30" s="43">
        <v>0</v>
      </c>
      <c r="Y30" s="43">
        <v>0</v>
      </c>
      <c r="Z30" s="43">
        <v>0</v>
      </c>
      <c r="AA30" s="43">
        <f t="shared" si="19"/>
        <v>80</v>
      </c>
      <c r="AB30" s="43">
        <f t="shared" si="20"/>
        <v>98</v>
      </c>
      <c r="AC30" s="26">
        <v>3.0478455284552846</v>
      </c>
      <c r="AD30" s="26">
        <v>2.969938372093023</v>
      </c>
      <c r="AE30" s="8" t="s">
        <v>10</v>
      </c>
      <c r="AG30" s="27" t="str">
        <f t="shared" si="14"/>
        <v>○</v>
      </c>
      <c r="AH30" s="27" t="str">
        <f t="shared" si="15"/>
        <v>○</v>
      </c>
      <c r="AI30" s="27" t="str">
        <f t="shared" si="15"/>
        <v>○</v>
      </c>
    </row>
    <row r="31" spans="1:31" s="5" customFormat="1" ht="20.25" customHeight="1">
      <c r="A31" s="1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6"/>
      <c r="AD31" s="26"/>
      <c r="AE31" s="18"/>
    </row>
    <row r="32" spans="1:35" s="5" customFormat="1" ht="20.25" customHeight="1">
      <c r="A32" s="15" t="s">
        <v>11</v>
      </c>
      <c r="B32" s="43">
        <f t="shared" si="16"/>
        <v>381</v>
      </c>
      <c r="C32" s="43">
        <f t="shared" si="17"/>
        <v>219</v>
      </c>
      <c r="D32" s="43">
        <f t="shared" si="18"/>
        <v>162</v>
      </c>
      <c r="E32" s="43">
        <v>0</v>
      </c>
      <c r="F32" s="43">
        <v>1</v>
      </c>
      <c r="G32" s="43">
        <v>2</v>
      </c>
      <c r="H32" s="43">
        <v>1</v>
      </c>
      <c r="I32" s="43">
        <v>4</v>
      </c>
      <c r="J32" s="43">
        <v>2</v>
      </c>
      <c r="K32" s="43">
        <v>15</v>
      </c>
      <c r="L32" s="43">
        <v>15</v>
      </c>
      <c r="M32" s="43">
        <v>81</v>
      </c>
      <c r="N32" s="43">
        <v>51</v>
      </c>
      <c r="O32" s="43">
        <v>81</v>
      </c>
      <c r="P32" s="43">
        <v>68</v>
      </c>
      <c r="Q32" s="43">
        <v>33</v>
      </c>
      <c r="R32" s="43">
        <v>21</v>
      </c>
      <c r="S32" s="43">
        <v>3</v>
      </c>
      <c r="T32" s="43">
        <v>3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f t="shared" si="19"/>
        <v>21</v>
      </c>
      <c r="AB32" s="43">
        <f t="shared" si="20"/>
        <v>19</v>
      </c>
      <c r="AC32" s="26">
        <v>3.039442922374429</v>
      </c>
      <c r="AD32" s="26">
        <v>3.0353518518518516</v>
      </c>
      <c r="AE32" s="8" t="s">
        <v>11</v>
      </c>
      <c r="AG32" s="27" t="str">
        <f>IF(B32=C32+D32,"○","×")</f>
        <v>○</v>
      </c>
      <c r="AH32" s="27" t="str">
        <f aca="true" t="shared" si="21" ref="AH32:AI36">IF(C32=E32+G32+I32+K32+M32+O32+Q32+S32+U32+W32+Y32,"○","×")</f>
        <v>○</v>
      </c>
      <c r="AI32" s="27" t="str">
        <f t="shared" si="21"/>
        <v>○</v>
      </c>
    </row>
    <row r="33" spans="1:35" s="5" customFormat="1" ht="20.25" customHeight="1">
      <c r="A33" s="15" t="s">
        <v>12</v>
      </c>
      <c r="B33" s="43">
        <f t="shared" si="16"/>
        <v>9</v>
      </c>
      <c r="C33" s="43">
        <f t="shared" si="17"/>
        <v>5</v>
      </c>
      <c r="D33" s="43">
        <f t="shared" si="18"/>
        <v>4</v>
      </c>
      <c r="E33" s="43">
        <v>0</v>
      </c>
      <c r="F33" s="43">
        <v>0</v>
      </c>
      <c r="G33" s="43">
        <v>1</v>
      </c>
      <c r="H33" s="43">
        <v>0</v>
      </c>
      <c r="I33" s="43">
        <v>1</v>
      </c>
      <c r="J33" s="43">
        <v>0</v>
      </c>
      <c r="K33" s="43">
        <v>0</v>
      </c>
      <c r="L33" s="43">
        <v>2</v>
      </c>
      <c r="M33" s="43">
        <v>1</v>
      </c>
      <c r="N33" s="43">
        <v>2</v>
      </c>
      <c r="O33" s="43">
        <v>2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f t="shared" si="19"/>
        <v>2</v>
      </c>
      <c r="AB33" s="43">
        <f t="shared" si="20"/>
        <v>2</v>
      </c>
      <c r="AC33" s="26">
        <v>2.4838</v>
      </c>
      <c r="AD33" s="26">
        <v>2.632</v>
      </c>
      <c r="AE33" s="8" t="s">
        <v>12</v>
      </c>
      <c r="AG33" s="27" t="str">
        <f>IF(B33=C33+D33,"○","×")</f>
        <v>○</v>
      </c>
      <c r="AH33" s="27" t="str">
        <f t="shared" si="21"/>
        <v>○</v>
      </c>
      <c r="AI33" s="27" t="str">
        <f t="shared" si="21"/>
        <v>○</v>
      </c>
    </row>
    <row r="34" spans="1:35" s="5" customFormat="1" ht="20.25" customHeight="1">
      <c r="A34" s="15" t="s">
        <v>13</v>
      </c>
      <c r="B34" s="43">
        <f t="shared" si="16"/>
        <v>0</v>
      </c>
      <c r="C34" s="43">
        <f t="shared" si="17"/>
        <v>0</v>
      </c>
      <c r="D34" s="43">
        <f t="shared" si="18"/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f t="shared" si="19"/>
        <v>0</v>
      </c>
      <c r="AB34" s="43">
        <f t="shared" si="20"/>
        <v>0</v>
      </c>
      <c r="AC34" s="26"/>
      <c r="AD34" s="26"/>
      <c r="AE34" s="8" t="s">
        <v>13</v>
      </c>
      <c r="AG34" s="27" t="str">
        <f>IF(B34=C34+D34,"○","×")</f>
        <v>○</v>
      </c>
      <c r="AH34" s="27" t="str">
        <f t="shared" si="21"/>
        <v>○</v>
      </c>
      <c r="AI34" s="27" t="str">
        <f t="shared" si="21"/>
        <v>○</v>
      </c>
    </row>
    <row r="35" spans="1:35" s="5" customFormat="1" ht="20.25" customHeight="1">
      <c r="A35" s="19" t="s">
        <v>40</v>
      </c>
      <c r="B35" s="43">
        <f t="shared" si="16"/>
        <v>0</v>
      </c>
      <c r="C35" s="43">
        <f t="shared" si="17"/>
        <v>0</v>
      </c>
      <c r="D35" s="43">
        <f t="shared" si="18"/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f t="shared" si="19"/>
        <v>0</v>
      </c>
      <c r="AB35" s="43">
        <f t="shared" si="20"/>
        <v>0</v>
      </c>
      <c r="AC35" s="26"/>
      <c r="AD35" s="26"/>
      <c r="AE35" s="20" t="s">
        <v>40</v>
      </c>
      <c r="AG35" s="27" t="str">
        <f>IF(B35=C35+D35,"○","×")</f>
        <v>○</v>
      </c>
      <c r="AH35" s="27" t="str">
        <f t="shared" si="21"/>
        <v>○</v>
      </c>
      <c r="AI35" s="27" t="str">
        <f t="shared" si="21"/>
        <v>○</v>
      </c>
    </row>
    <row r="36" spans="1:35" s="5" customFormat="1" ht="20.25" customHeight="1">
      <c r="A36" s="15" t="s">
        <v>24</v>
      </c>
      <c r="B36" s="43">
        <f t="shared" si="16"/>
        <v>0</v>
      </c>
      <c r="C36" s="43">
        <f t="shared" si="17"/>
        <v>0</v>
      </c>
      <c r="D36" s="43">
        <f t="shared" si="18"/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f t="shared" si="19"/>
        <v>0</v>
      </c>
      <c r="AB36" s="43">
        <f t="shared" si="20"/>
        <v>0</v>
      </c>
      <c r="AC36" s="26"/>
      <c r="AD36" s="26"/>
      <c r="AE36" s="8" t="s">
        <v>24</v>
      </c>
      <c r="AG36" s="27" t="str">
        <f>IF(B36=C36+D36,"○","×")</f>
        <v>○</v>
      </c>
      <c r="AH36" s="27" t="str">
        <f t="shared" si="21"/>
        <v>○</v>
      </c>
      <c r="AI36" s="27" t="str">
        <f t="shared" si="21"/>
        <v>○</v>
      </c>
    </row>
    <row r="37" spans="1:35" s="5" customFormat="1" ht="20.25" customHeight="1">
      <c r="A37" s="2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31"/>
      <c r="AD37" s="31"/>
      <c r="AE37" s="10"/>
      <c r="AG37" s="27"/>
      <c r="AH37" s="27"/>
      <c r="AI37" s="27"/>
    </row>
    <row r="38" spans="1:35" s="5" customFormat="1" ht="20.25" customHeight="1">
      <c r="A38" s="15" t="s">
        <v>15</v>
      </c>
      <c r="B38" s="43">
        <f>C38+D38</f>
        <v>186</v>
      </c>
      <c r="C38" s="43">
        <f>E38+G38+I38+K38+M38+O38+Q38+S38+U38+W38+Y38</f>
        <v>102</v>
      </c>
      <c r="D38" s="43">
        <f>F38+H38+J38+L38+N38+P38+R38+T38+V38+X38+Z38</f>
        <v>84</v>
      </c>
      <c r="E38" s="43">
        <f>SUM(E40:E51)</f>
        <v>2</v>
      </c>
      <c r="F38" s="43">
        <f aca="true" t="shared" si="22" ref="F38:AB38">SUM(F40:F51)</f>
        <v>4</v>
      </c>
      <c r="G38" s="43">
        <f t="shared" si="22"/>
        <v>5</v>
      </c>
      <c r="H38" s="43">
        <f t="shared" si="22"/>
        <v>3</v>
      </c>
      <c r="I38" s="43">
        <f t="shared" si="22"/>
        <v>16</v>
      </c>
      <c r="J38" s="43">
        <f t="shared" si="22"/>
        <v>8</v>
      </c>
      <c r="K38" s="43">
        <f t="shared" si="22"/>
        <v>45</v>
      </c>
      <c r="L38" s="43">
        <f t="shared" si="22"/>
        <v>46</v>
      </c>
      <c r="M38" s="43">
        <f t="shared" si="22"/>
        <v>28</v>
      </c>
      <c r="N38" s="43">
        <f t="shared" si="22"/>
        <v>21</v>
      </c>
      <c r="O38" s="43">
        <f t="shared" si="22"/>
        <v>5</v>
      </c>
      <c r="P38" s="43">
        <f t="shared" si="22"/>
        <v>2</v>
      </c>
      <c r="Q38" s="43">
        <f t="shared" si="22"/>
        <v>1</v>
      </c>
      <c r="R38" s="43">
        <f t="shared" si="22"/>
        <v>0</v>
      </c>
      <c r="S38" s="43">
        <f t="shared" si="22"/>
        <v>0</v>
      </c>
      <c r="T38" s="43">
        <f t="shared" si="22"/>
        <v>0</v>
      </c>
      <c r="U38" s="43">
        <f t="shared" si="22"/>
        <v>0</v>
      </c>
      <c r="V38" s="43">
        <f t="shared" si="22"/>
        <v>0</v>
      </c>
      <c r="W38" s="43">
        <f t="shared" si="22"/>
        <v>0</v>
      </c>
      <c r="X38" s="43">
        <f t="shared" si="22"/>
        <v>0</v>
      </c>
      <c r="Y38" s="43">
        <f t="shared" si="22"/>
        <v>0</v>
      </c>
      <c r="Z38" s="43">
        <f t="shared" si="22"/>
        <v>0</v>
      </c>
      <c r="AA38" s="43">
        <f t="shared" si="22"/>
        <v>68</v>
      </c>
      <c r="AB38" s="43">
        <f t="shared" si="22"/>
        <v>61</v>
      </c>
      <c r="AC38" s="16">
        <v>2.2546039603960395</v>
      </c>
      <c r="AD38" s="16">
        <v>2.240470588235294</v>
      </c>
      <c r="AE38" s="8" t="s">
        <v>15</v>
      </c>
      <c r="AG38" s="27" t="str">
        <f>IF(B38=C38+D38,"○","×")</f>
        <v>○</v>
      </c>
      <c r="AH38" s="27" t="str">
        <f>IF(C38=E38+G38+I38+K38+M38+O38+Q38+S38+U38+W38+Y38,"○","×")</f>
        <v>○</v>
      </c>
      <c r="AI38" s="27" t="str">
        <f>IF(D38=F38+H38+J38+L38+N38+P38+R38+T38+V38+X38+Z38,"○","×")</f>
        <v>○</v>
      </c>
    </row>
    <row r="39" spans="1:31" s="5" customFormat="1" ht="20.25" customHeight="1">
      <c r="A39" s="17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16"/>
      <c r="AD39" s="16"/>
      <c r="AE39" s="18"/>
    </row>
    <row r="40" spans="1:35" s="5" customFormat="1" ht="20.25" customHeight="1">
      <c r="A40" s="17" t="s">
        <v>19</v>
      </c>
      <c r="B40" s="43">
        <f>C40+D40</f>
        <v>0</v>
      </c>
      <c r="C40" s="43">
        <f>E40+G40+I40+K40+M40+O40+Q40+S40+U40+W40+Y40</f>
        <v>0</v>
      </c>
      <c r="D40" s="43">
        <f>F40+H40+J40+L40+N40+P40+R40+T40+V40+X40+Z40</f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3">
        <f>E40+G40+I40+K40</f>
        <v>0</v>
      </c>
      <c r="AB40" s="43">
        <f>F40+H40+J40+L40</f>
        <v>0</v>
      </c>
      <c r="AC40" s="16"/>
      <c r="AD40" s="16"/>
      <c r="AE40" s="18" t="s">
        <v>21</v>
      </c>
      <c r="AG40" s="27" t="str">
        <f aca="true" t="shared" si="23" ref="AG40:AG45">IF(B40=C40+D40,"○","×")</f>
        <v>○</v>
      </c>
      <c r="AH40" s="27" t="str">
        <f aca="true" t="shared" si="24" ref="AH40:AI45">IF(C40=E40+G40+I40+K40+M40+O40+Q40+S40+U40+W40+Y40,"○","×")</f>
        <v>○</v>
      </c>
      <c r="AI40" s="27" t="str">
        <f t="shared" si="24"/>
        <v>○</v>
      </c>
    </row>
    <row r="41" spans="1:35" s="5" customFormat="1" ht="20.25" customHeight="1">
      <c r="A41" s="19" t="s">
        <v>6</v>
      </c>
      <c r="B41" s="46">
        <f aca="true" t="shared" si="25" ref="B41:B51">C41+D41</f>
        <v>2</v>
      </c>
      <c r="C41" s="46">
        <f aca="true" t="shared" si="26" ref="C41:C51">E41+G41+I41+K41+M41+O41+Q41+S41+U41+W41+Y41</f>
        <v>2</v>
      </c>
      <c r="D41" s="46">
        <f aca="true" t="shared" si="27" ref="D41:D51">F41+H41+J41+L41+N41+P41+R41+T41+V41+X41+Z41</f>
        <v>0</v>
      </c>
      <c r="E41" s="46">
        <v>0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f aca="true" t="shared" si="28" ref="AA41:AA51">E41+G41+I41+K41</f>
        <v>2</v>
      </c>
      <c r="AB41" s="46">
        <f aca="true" t="shared" si="29" ref="AB41:AB51">F41+H41+J41+L41</f>
        <v>0</v>
      </c>
      <c r="AC41" s="16">
        <v>1.484</v>
      </c>
      <c r="AD41" s="16">
        <v>0</v>
      </c>
      <c r="AE41" s="20" t="s">
        <v>6</v>
      </c>
      <c r="AG41" s="27" t="str">
        <f t="shared" si="23"/>
        <v>○</v>
      </c>
      <c r="AH41" s="27" t="str">
        <f t="shared" si="24"/>
        <v>○</v>
      </c>
      <c r="AI41" s="27" t="str">
        <f t="shared" si="24"/>
        <v>○</v>
      </c>
    </row>
    <row r="42" spans="1:35" s="5" customFormat="1" ht="20.25" customHeight="1">
      <c r="A42" s="15" t="s">
        <v>7</v>
      </c>
      <c r="B42" s="46">
        <f t="shared" si="25"/>
        <v>6</v>
      </c>
      <c r="C42" s="46">
        <f t="shared" si="26"/>
        <v>5</v>
      </c>
      <c r="D42" s="46">
        <f t="shared" si="27"/>
        <v>1</v>
      </c>
      <c r="E42" s="46">
        <v>0</v>
      </c>
      <c r="F42" s="46">
        <v>0</v>
      </c>
      <c r="G42" s="46">
        <v>0</v>
      </c>
      <c r="H42" s="46">
        <v>0</v>
      </c>
      <c r="I42" s="46">
        <v>3</v>
      </c>
      <c r="J42" s="46">
        <v>0</v>
      </c>
      <c r="K42" s="46">
        <v>1</v>
      </c>
      <c r="L42" s="46">
        <v>1</v>
      </c>
      <c r="M42" s="46">
        <v>1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f t="shared" si="28"/>
        <v>4</v>
      </c>
      <c r="AB42" s="46">
        <f t="shared" si="29"/>
        <v>1</v>
      </c>
      <c r="AC42" s="16">
        <v>2.0288</v>
      </c>
      <c r="AD42" s="16">
        <v>2.108</v>
      </c>
      <c r="AE42" s="8" t="s">
        <v>7</v>
      </c>
      <c r="AG42" s="27" t="str">
        <f t="shared" si="23"/>
        <v>○</v>
      </c>
      <c r="AH42" s="27" t="str">
        <f t="shared" si="24"/>
        <v>○</v>
      </c>
      <c r="AI42" s="27" t="str">
        <f t="shared" si="24"/>
        <v>○</v>
      </c>
    </row>
    <row r="43" spans="1:35" s="5" customFormat="1" ht="20.25" customHeight="1">
      <c r="A43" s="15" t="s">
        <v>8</v>
      </c>
      <c r="B43" s="46">
        <f t="shared" si="25"/>
        <v>34</v>
      </c>
      <c r="C43" s="46">
        <f t="shared" si="26"/>
        <v>17</v>
      </c>
      <c r="D43" s="46">
        <f t="shared" si="27"/>
        <v>17</v>
      </c>
      <c r="E43" s="46">
        <v>1</v>
      </c>
      <c r="F43" s="46">
        <v>1</v>
      </c>
      <c r="G43" s="46">
        <v>0</v>
      </c>
      <c r="H43" s="46">
        <v>0</v>
      </c>
      <c r="I43" s="46">
        <v>1</v>
      </c>
      <c r="J43" s="46">
        <v>1</v>
      </c>
      <c r="K43" s="46">
        <v>10</v>
      </c>
      <c r="L43" s="46">
        <v>8</v>
      </c>
      <c r="M43" s="46">
        <v>3</v>
      </c>
      <c r="N43" s="46">
        <v>7</v>
      </c>
      <c r="O43" s="46">
        <v>1</v>
      </c>
      <c r="P43" s="46">
        <v>0</v>
      </c>
      <c r="Q43" s="46">
        <v>1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f t="shared" si="28"/>
        <v>12</v>
      </c>
      <c r="AB43" s="46">
        <f t="shared" si="29"/>
        <v>10</v>
      </c>
      <c r="AC43" s="16">
        <v>2.2626875</v>
      </c>
      <c r="AD43" s="16">
        <v>2.348</v>
      </c>
      <c r="AE43" s="8" t="s">
        <v>8</v>
      </c>
      <c r="AG43" s="27" t="str">
        <f t="shared" si="23"/>
        <v>○</v>
      </c>
      <c r="AH43" s="27" t="str">
        <f t="shared" si="24"/>
        <v>○</v>
      </c>
      <c r="AI43" s="27" t="str">
        <f t="shared" si="24"/>
        <v>○</v>
      </c>
    </row>
    <row r="44" spans="1:35" s="5" customFormat="1" ht="20.25" customHeight="1">
      <c r="A44" s="15" t="s">
        <v>9</v>
      </c>
      <c r="B44" s="46">
        <f t="shared" si="25"/>
        <v>77</v>
      </c>
      <c r="C44" s="46">
        <f t="shared" si="26"/>
        <v>34</v>
      </c>
      <c r="D44" s="46">
        <f t="shared" si="27"/>
        <v>43</v>
      </c>
      <c r="E44" s="46">
        <v>1</v>
      </c>
      <c r="F44" s="46">
        <v>1</v>
      </c>
      <c r="G44" s="46">
        <v>3</v>
      </c>
      <c r="H44" s="46">
        <v>3</v>
      </c>
      <c r="I44" s="46">
        <v>2</v>
      </c>
      <c r="J44" s="46">
        <v>6</v>
      </c>
      <c r="K44" s="46">
        <v>13</v>
      </c>
      <c r="L44" s="46">
        <v>24</v>
      </c>
      <c r="M44" s="46">
        <v>12</v>
      </c>
      <c r="N44" s="46">
        <v>8</v>
      </c>
      <c r="O44" s="46">
        <v>3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f t="shared" si="28"/>
        <v>19</v>
      </c>
      <c r="AB44" s="46">
        <f t="shared" si="29"/>
        <v>34</v>
      </c>
      <c r="AC44" s="16">
        <v>2.332764705882353</v>
      </c>
      <c r="AD44" s="16">
        <v>2.1952558139534886</v>
      </c>
      <c r="AE44" s="8" t="s">
        <v>9</v>
      </c>
      <c r="AG44" s="27" t="str">
        <f t="shared" si="23"/>
        <v>○</v>
      </c>
      <c r="AH44" s="27" t="str">
        <f t="shared" si="24"/>
        <v>○</v>
      </c>
      <c r="AI44" s="27" t="str">
        <f t="shared" si="24"/>
        <v>○</v>
      </c>
    </row>
    <row r="45" spans="1:35" s="5" customFormat="1" ht="20.25" customHeight="1">
      <c r="A45" s="15" t="s">
        <v>10</v>
      </c>
      <c r="B45" s="46">
        <f t="shared" si="25"/>
        <v>53</v>
      </c>
      <c r="C45" s="46">
        <f t="shared" si="26"/>
        <v>34</v>
      </c>
      <c r="D45" s="46">
        <f t="shared" si="27"/>
        <v>19</v>
      </c>
      <c r="E45" s="46">
        <v>0</v>
      </c>
      <c r="F45" s="46">
        <v>2</v>
      </c>
      <c r="G45" s="46">
        <v>1</v>
      </c>
      <c r="H45" s="46">
        <v>0</v>
      </c>
      <c r="I45" s="46">
        <v>6</v>
      </c>
      <c r="J45" s="46">
        <v>1</v>
      </c>
      <c r="K45" s="46">
        <v>17</v>
      </c>
      <c r="L45" s="46">
        <v>10</v>
      </c>
      <c r="M45" s="46">
        <v>10</v>
      </c>
      <c r="N45" s="46">
        <v>5</v>
      </c>
      <c r="O45" s="46">
        <v>0</v>
      </c>
      <c r="P45" s="46">
        <v>1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f t="shared" si="28"/>
        <v>24</v>
      </c>
      <c r="AB45" s="46">
        <f t="shared" si="29"/>
        <v>13</v>
      </c>
      <c r="AC45" s="16">
        <v>2.2571764705882353</v>
      </c>
      <c r="AD45" s="16">
        <v>2.205263157894737</v>
      </c>
      <c r="AE45" s="8" t="s">
        <v>10</v>
      </c>
      <c r="AG45" s="27" t="str">
        <f t="shared" si="23"/>
        <v>○</v>
      </c>
      <c r="AH45" s="27" t="str">
        <f t="shared" si="24"/>
        <v>○</v>
      </c>
      <c r="AI45" s="27" t="str">
        <f t="shared" si="24"/>
        <v>○</v>
      </c>
    </row>
    <row r="46" spans="1:31" s="5" customFormat="1" ht="20.25" customHeight="1">
      <c r="A46" s="1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16"/>
      <c r="AD46" s="16"/>
      <c r="AE46" s="18"/>
    </row>
    <row r="47" spans="1:35" s="5" customFormat="1" ht="20.25" customHeight="1">
      <c r="A47" s="15" t="s">
        <v>11</v>
      </c>
      <c r="B47" s="46">
        <f t="shared" si="25"/>
        <v>12</v>
      </c>
      <c r="C47" s="46">
        <f t="shared" si="26"/>
        <v>9</v>
      </c>
      <c r="D47" s="46">
        <f t="shared" si="27"/>
        <v>3</v>
      </c>
      <c r="E47" s="46">
        <v>0</v>
      </c>
      <c r="F47" s="46">
        <v>0</v>
      </c>
      <c r="G47" s="46">
        <v>0</v>
      </c>
      <c r="H47" s="46">
        <v>0</v>
      </c>
      <c r="I47" s="46">
        <v>3</v>
      </c>
      <c r="J47" s="46">
        <v>0</v>
      </c>
      <c r="K47" s="46">
        <v>3</v>
      </c>
      <c r="L47" s="46">
        <v>3</v>
      </c>
      <c r="M47" s="46">
        <v>2</v>
      </c>
      <c r="N47" s="46">
        <v>0</v>
      </c>
      <c r="O47" s="46">
        <v>1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f t="shared" si="28"/>
        <v>6</v>
      </c>
      <c r="AB47" s="46">
        <f t="shared" si="29"/>
        <v>3</v>
      </c>
      <c r="AC47" s="16">
        <v>2.2062222222222223</v>
      </c>
      <c r="AD47" s="16">
        <v>2.3553333333333333</v>
      </c>
      <c r="AE47" s="8" t="s">
        <v>11</v>
      </c>
      <c r="AG47" s="27" t="str">
        <f>IF(B47=C47+D47,"○","×")</f>
        <v>○</v>
      </c>
      <c r="AH47" s="27" t="str">
        <f aca="true" t="shared" si="30" ref="AH47:AI51">IF(C47=E47+G47+I47+K47+M47+O47+Q47+S47+U47+W47+Y47,"○","×")</f>
        <v>○</v>
      </c>
      <c r="AI47" s="27" t="str">
        <f t="shared" si="30"/>
        <v>○</v>
      </c>
    </row>
    <row r="48" spans="1:35" s="5" customFormat="1" ht="20.25" customHeight="1">
      <c r="A48" s="15" t="s">
        <v>12</v>
      </c>
      <c r="B48" s="46">
        <f t="shared" si="25"/>
        <v>2</v>
      </c>
      <c r="C48" s="46">
        <f t="shared" si="26"/>
        <v>1</v>
      </c>
      <c r="D48" s="46">
        <f t="shared" si="27"/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</v>
      </c>
      <c r="L48" s="46">
        <v>0</v>
      </c>
      <c r="M48" s="46">
        <v>0</v>
      </c>
      <c r="N48" s="46">
        <v>1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f t="shared" si="28"/>
        <v>1</v>
      </c>
      <c r="AB48" s="46">
        <f t="shared" si="29"/>
        <v>0</v>
      </c>
      <c r="AC48" s="16">
        <v>2.486</v>
      </c>
      <c r="AD48" s="16">
        <v>2.706</v>
      </c>
      <c r="AE48" s="8" t="s">
        <v>12</v>
      </c>
      <c r="AG48" s="27" t="str">
        <f>IF(B48=C48+D48,"○","×")</f>
        <v>○</v>
      </c>
      <c r="AH48" s="27" t="str">
        <f t="shared" si="30"/>
        <v>○</v>
      </c>
      <c r="AI48" s="27" t="str">
        <f t="shared" si="30"/>
        <v>○</v>
      </c>
    </row>
    <row r="49" spans="1:35" s="5" customFormat="1" ht="20.25" customHeight="1">
      <c r="A49" s="15" t="s">
        <v>13</v>
      </c>
      <c r="B49" s="46">
        <f t="shared" si="25"/>
        <v>0</v>
      </c>
      <c r="C49" s="46">
        <f t="shared" si="26"/>
        <v>0</v>
      </c>
      <c r="D49" s="46">
        <f t="shared" si="27"/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f t="shared" si="28"/>
        <v>0</v>
      </c>
      <c r="AB49" s="46">
        <f t="shared" si="29"/>
        <v>0</v>
      </c>
      <c r="AC49" s="16"/>
      <c r="AD49" s="16"/>
      <c r="AE49" s="8" t="s">
        <v>13</v>
      </c>
      <c r="AG49" s="27" t="str">
        <f>IF(B49=C49+D49,"○","×")</f>
        <v>○</v>
      </c>
      <c r="AH49" s="27" t="str">
        <f t="shared" si="30"/>
        <v>○</v>
      </c>
      <c r="AI49" s="27" t="str">
        <f t="shared" si="30"/>
        <v>○</v>
      </c>
    </row>
    <row r="50" spans="1:35" s="5" customFormat="1" ht="20.25" customHeight="1">
      <c r="A50" s="19" t="s">
        <v>40</v>
      </c>
      <c r="B50" s="46">
        <f t="shared" si="25"/>
        <v>0</v>
      </c>
      <c r="C50" s="46">
        <f t="shared" si="26"/>
        <v>0</v>
      </c>
      <c r="D50" s="46">
        <f t="shared" si="27"/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f t="shared" si="28"/>
        <v>0</v>
      </c>
      <c r="AB50" s="46">
        <f t="shared" si="29"/>
        <v>0</v>
      </c>
      <c r="AC50" s="16"/>
      <c r="AD50" s="16"/>
      <c r="AE50" s="20" t="s">
        <v>40</v>
      </c>
      <c r="AG50" s="27" t="str">
        <f>IF(B50=C50+D50,"○","×")</f>
        <v>○</v>
      </c>
      <c r="AH50" s="27" t="str">
        <f t="shared" si="30"/>
        <v>○</v>
      </c>
      <c r="AI50" s="27" t="str">
        <f t="shared" si="30"/>
        <v>○</v>
      </c>
    </row>
    <row r="51" spans="1:35" s="5" customFormat="1" ht="20.25" customHeight="1" thickBot="1">
      <c r="A51" s="21" t="s">
        <v>23</v>
      </c>
      <c r="B51" s="47">
        <f t="shared" si="25"/>
        <v>0</v>
      </c>
      <c r="C51" s="48">
        <f t="shared" si="26"/>
        <v>0</v>
      </c>
      <c r="D51" s="48">
        <f t="shared" si="27"/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f t="shared" si="28"/>
        <v>0</v>
      </c>
      <c r="AB51" s="48">
        <f t="shared" si="29"/>
        <v>0</v>
      </c>
      <c r="AC51" s="22"/>
      <c r="AD51" s="23"/>
      <c r="AE51" s="24" t="s">
        <v>22</v>
      </c>
      <c r="AG51" s="27" t="str">
        <f>IF(B51=C51+D51,"○","×")</f>
        <v>○</v>
      </c>
      <c r="AH51" s="27" t="str">
        <f t="shared" si="30"/>
        <v>○</v>
      </c>
      <c r="AI51" s="27" t="str">
        <f t="shared" si="30"/>
        <v>○</v>
      </c>
    </row>
    <row r="54" spans="2:28" ht="17.25">
      <c r="B54" s="28" t="str">
        <f>IF(B8=SUM(B10:B21),"○","×")</f>
        <v>○</v>
      </c>
      <c r="C54" s="28" t="str">
        <f aca="true" t="shared" si="31" ref="C54:AB54">IF(C8=SUM(C10:C21),"○","×")</f>
        <v>○</v>
      </c>
      <c r="D54" s="28" t="str">
        <f t="shared" si="31"/>
        <v>○</v>
      </c>
      <c r="E54" s="28" t="str">
        <f t="shared" si="31"/>
        <v>○</v>
      </c>
      <c r="F54" s="28" t="str">
        <f t="shared" si="31"/>
        <v>○</v>
      </c>
      <c r="G54" s="28" t="str">
        <f t="shared" si="31"/>
        <v>○</v>
      </c>
      <c r="H54" s="28" t="str">
        <f t="shared" si="31"/>
        <v>○</v>
      </c>
      <c r="I54" s="28" t="str">
        <f t="shared" si="31"/>
        <v>○</v>
      </c>
      <c r="J54" s="28" t="str">
        <f t="shared" si="31"/>
        <v>○</v>
      </c>
      <c r="K54" s="28" t="str">
        <f t="shared" si="31"/>
        <v>○</v>
      </c>
      <c r="L54" s="28" t="str">
        <f t="shared" si="31"/>
        <v>○</v>
      </c>
      <c r="M54" s="28" t="str">
        <f t="shared" si="31"/>
        <v>○</v>
      </c>
      <c r="N54" s="28" t="str">
        <f t="shared" si="31"/>
        <v>○</v>
      </c>
      <c r="O54" s="28" t="str">
        <f t="shared" si="31"/>
        <v>○</v>
      </c>
      <c r="P54" s="28" t="str">
        <f t="shared" si="31"/>
        <v>○</v>
      </c>
      <c r="Q54" s="28" t="str">
        <f t="shared" si="31"/>
        <v>○</v>
      </c>
      <c r="R54" s="28" t="str">
        <f t="shared" si="31"/>
        <v>○</v>
      </c>
      <c r="S54" s="28" t="str">
        <f t="shared" si="31"/>
        <v>○</v>
      </c>
      <c r="T54" s="28" t="str">
        <f t="shared" si="31"/>
        <v>○</v>
      </c>
      <c r="U54" s="28" t="str">
        <f t="shared" si="31"/>
        <v>○</v>
      </c>
      <c r="V54" s="28" t="str">
        <f t="shared" si="31"/>
        <v>○</v>
      </c>
      <c r="W54" s="28" t="str">
        <f t="shared" si="31"/>
        <v>○</v>
      </c>
      <c r="X54" s="28" t="str">
        <f t="shared" si="31"/>
        <v>○</v>
      </c>
      <c r="Y54" s="28" t="str">
        <f t="shared" si="31"/>
        <v>○</v>
      </c>
      <c r="Z54" s="28" t="str">
        <f t="shared" si="31"/>
        <v>○</v>
      </c>
      <c r="AA54" s="28" t="str">
        <f t="shared" si="31"/>
        <v>○</v>
      </c>
      <c r="AB54" s="28" t="str">
        <f t="shared" si="31"/>
        <v>○</v>
      </c>
    </row>
    <row r="55" spans="2:28" ht="17.25">
      <c r="B55" s="28" t="str">
        <f>IF(B23=SUM(B25:B36),"○","×")</f>
        <v>○</v>
      </c>
      <c r="C55" s="28" t="str">
        <f aca="true" t="shared" si="32" ref="C55:AB55">IF(C23=SUM(C25:C36),"○","×")</f>
        <v>○</v>
      </c>
      <c r="D55" s="28" t="str">
        <f t="shared" si="32"/>
        <v>○</v>
      </c>
      <c r="E55" s="28" t="str">
        <f t="shared" si="32"/>
        <v>○</v>
      </c>
      <c r="F55" s="28" t="str">
        <f t="shared" si="32"/>
        <v>○</v>
      </c>
      <c r="G55" s="28" t="str">
        <f t="shared" si="32"/>
        <v>○</v>
      </c>
      <c r="H55" s="28" t="str">
        <f t="shared" si="32"/>
        <v>○</v>
      </c>
      <c r="I55" s="28" t="str">
        <f t="shared" si="32"/>
        <v>○</v>
      </c>
      <c r="J55" s="28" t="str">
        <f t="shared" si="32"/>
        <v>○</v>
      </c>
      <c r="K55" s="28" t="str">
        <f t="shared" si="32"/>
        <v>○</v>
      </c>
      <c r="L55" s="28" t="str">
        <f t="shared" si="32"/>
        <v>○</v>
      </c>
      <c r="M55" s="28" t="str">
        <f t="shared" si="32"/>
        <v>○</v>
      </c>
      <c r="N55" s="28" t="str">
        <f t="shared" si="32"/>
        <v>○</v>
      </c>
      <c r="O55" s="28" t="str">
        <f t="shared" si="32"/>
        <v>○</v>
      </c>
      <c r="P55" s="28" t="str">
        <f t="shared" si="32"/>
        <v>○</v>
      </c>
      <c r="Q55" s="28" t="str">
        <f t="shared" si="32"/>
        <v>○</v>
      </c>
      <c r="R55" s="28" t="str">
        <f t="shared" si="32"/>
        <v>○</v>
      </c>
      <c r="S55" s="28" t="str">
        <f t="shared" si="32"/>
        <v>○</v>
      </c>
      <c r="T55" s="28" t="str">
        <f t="shared" si="32"/>
        <v>○</v>
      </c>
      <c r="U55" s="28" t="str">
        <f t="shared" si="32"/>
        <v>○</v>
      </c>
      <c r="V55" s="28" t="str">
        <f t="shared" si="32"/>
        <v>○</v>
      </c>
      <c r="W55" s="28" t="str">
        <f t="shared" si="32"/>
        <v>○</v>
      </c>
      <c r="X55" s="28" t="str">
        <f t="shared" si="32"/>
        <v>○</v>
      </c>
      <c r="Y55" s="28" t="str">
        <f t="shared" si="32"/>
        <v>○</v>
      </c>
      <c r="Z55" s="28" t="str">
        <f t="shared" si="32"/>
        <v>○</v>
      </c>
      <c r="AA55" s="28" t="str">
        <f t="shared" si="32"/>
        <v>○</v>
      </c>
      <c r="AB55" s="28" t="str">
        <f t="shared" si="32"/>
        <v>○</v>
      </c>
    </row>
    <row r="56" spans="2:28" ht="17.25">
      <c r="B56" s="28" t="str">
        <f>IF(B38=SUM(B40:B51),"○","×")</f>
        <v>○</v>
      </c>
      <c r="C56" s="28" t="str">
        <f aca="true" t="shared" si="33" ref="C56:AB56">IF(C38=SUM(C40:C51),"○","×")</f>
        <v>○</v>
      </c>
      <c r="D56" s="28" t="str">
        <f t="shared" si="33"/>
        <v>○</v>
      </c>
      <c r="E56" s="28" t="str">
        <f t="shared" si="33"/>
        <v>○</v>
      </c>
      <c r="F56" s="28" t="str">
        <f t="shared" si="33"/>
        <v>○</v>
      </c>
      <c r="G56" s="28" t="str">
        <f t="shared" si="33"/>
        <v>○</v>
      </c>
      <c r="H56" s="28" t="str">
        <f t="shared" si="33"/>
        <v>○</v>
      </c>
      <c r="I56" s="28" t="str">
        <f t="shared" si="33"/>
        <v>○</v>
      </c>
      <c r="J56" s="28" t="str">
        <f t="shared" si="33"/>
        <v>○</v>
      </c>
      <c r="K56" s="28" t="str">
        <f t="shared" si="33"/>
        <v>○</v>
      </c>
      <c r="L56" s="28" t="str">
        <f t="shared" si="33"/>
        <v>○</v>
      </c>
      <c r="M56" s="28" t="str">
        <f t="shared" si="33"/>
        <v>○</v>
      </c>
      <c r="N56" s="28" t="str">
        <f t="shared" si="33"/>
        <v>○</v>
      </c>
      <c r="O56" s="28" t="str">
        <f t="shared" si="33"/>
        <v>○</v>
      </c>
      <c r="P56" s="28" t="str">
        <f t="shared" si="33"/>
        <v>○</v>
      </c>
      <c r="Q56" s="28" t="str">
        <f t="shared" si="33"/>
        <v>○</v>
      </c>
      <c r="R56" s="28" t="str">
        <f t="shared" si="33"/>
        <v>○</v>
      </c>
      <c r="S56" s="28" t="str">
        <f t="shared" si="33"/>
        <v>○</v>
      </c>
      <c r="T56" s="28" t="str">
        <f t="shared" si="33"/>
        <v>○</v>
      </c>
      <c r="U56" s="28" t="str">
        <f t="shared" si="33"/>
        <v>○</v>
      </c>
      <c r="V56" s="28" t="str">
        <f t="shared" si="33"/>
        <v>○</v>
      </c>
      <c r="W56" s="28" t="str">
        <f t="shared" si="33"/>
        <v>○</v>
      </c>
      <c r="X56" s="28" t="str">
        <f t="shared" si="33"/>
        <v>○</v>
      </c>
      <c r="Y56" s="28" t="str">
        <f t="shared" si="33"/>
        <v>○</v>
      </c>
      <c r="Z56" s="28" t="str">
        <f t="shared" si="33"/>
        <v>○</v>
      </c>
      <c r="AA56" s="28" t="str">
        <f t="shared" si="33"/>
        <v>○</v>
      </c>
      <c r="AB56" s="28" t="str">
        <f t="shared" si="33"/>
        <v>○</v>
      </c>
    </row>
  </sheetData>
  <sheetProtection/>
  <mergeCells count="45">
    <mergeCell ref="B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A4:AB4"/>
    <mergeCell ref="AA3:AB3"/>
    <mergeCell ref="AC3:AD3"/>
    <mergeCell ref="AC4:AD4"/>
    <mergeCell ref="AD5:AD6"/>
    <mergeCell ref="Z5:Z6"/>
    <mergeCell ref="AA5:AA6"/>
    <mergeCell ref="AB5:AB6"/>
    <mergeCell ref="AC5:AC6"/>
  </mergeCells>
  <printOptions horizontalCentered="1"/>
  <pageMargins left="0.7874015748031497" right="0.7874015748031497" top="0.5905511811023623" bottom="0.6299212598425197" header="0.5118110236220472" footer="0.5118110236220472"/>
  <pageSetup fitToHeight="1" fitToWidth="1" horizontalDpi="300" verticalDpi="300" orientation="landscape" paperSize="9" scale="47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2018-05-10T11:16:50Z</cp:lastPrinted>
  <dcterms:created xsi:type="dcterms:W3CDTF">1996-12-11T19:01:50Z</dcterms:created>
  <dcterms:modified xsi:type="dcterms:W3CDTF">2021-08-23T00:53:58Z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