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9000水道局\01総務課\経理係\14経営比較分析表\経営比較分析資料（R4.2.下旬予定）\"/>
    </mc:Choice>
  </mc:AlternateContent>
  <workbookProtection workbookAlgorithmName="SHA-512" workbookHashValue="vG6gPvOzZvL6L/T2fCDt15E8eUQq7LOZdEhyjkY7tnWDittQRMVTJBIB2aCEdtFqzGS7Q8ClfTu7FtMeopO+pA==" workbookSaltValue="SbL9ILjVu97xU477TtfXjg==" workbookSpinCount="100000" lockStructure="1"/>
  <bookViews>
    <workbookView xWindow="0" yWindow="0" windowWidth="15360" windowHeight="7635"/>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<sst xmlns="http://schemas.openxmlformats.org/spreadsheetml/2006/main" count="228" uniqueCount="114">
  <si>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</si>
  <si>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</si>
  <si>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</si>
  <si>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</si>
  <si>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</si>
  <si>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</si>
  <si>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</si>
  <si>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</si>
  <si>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</si>
  <si>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</si>
  <si>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</si>
  <si>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</si>
  <si>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</si>
  <si>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</si>
  <si>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</si>
  <si>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</si>
  <si>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</si>
  <si>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</si>
  <si>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</si>
  <si>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</si>
  <si>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</si>
  <si>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</si>
  <si>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</si>
  <si>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</si>
  <si>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</si>
  <si>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</si>
  <si>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</si>
  <si>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</si>
  <si>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</si>
  <si>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</si>
  <si>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</si>
  <si>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</si>
  <si>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</si>
  <si>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</si>
  <si>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</si>
  <si>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</si>
  <si>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</si>
  <si>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</si>
  <si>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</si>
  <si>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</si>
  <si>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</si>
  <si>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</si>
  <si>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</si>
  <si>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</si>
  <si>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</si>
  <si>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</si>
  <si>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</si>
  <si>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</si>
  <si>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</si>
  <si>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</si>
  <si>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</si>
  <si>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</si>
  <si>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</si>
  <si>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</si>
  <si>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</si>
  <si>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</si>
  <si>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</si>
  <si>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</si>
  <si>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</si>
  <si>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</si>
  <si>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</si>
  <si>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</si>
  <si>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</si>
  <si>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</si>
  <si>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</si>
  <si>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</si>
  <si>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</si>
  <si>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</si>
  <si>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</si>
  <si>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</si>
  <si>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</si>
  <si>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</si>
  <si>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</si>
  <si>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</si>
  <si>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</si>
  <si>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</si>
  <si>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</si>
  <si>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</si>
  <si>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</si>
  <si>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</si>
  <si>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</si>
  <si>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</si>
  <si>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</si>
  <si>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</si>
  <si>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</si>
  <si>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</si>
  <si>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</si>
  <si>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</si>
  <si>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</si>
  <si>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</si>
  <si>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</si>
  <si>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</si>
  <si>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</si>
  <si>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</si>
  <si>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</si>
  <si>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</si>
  <si>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</si>
  <si>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</si>
  <si>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</si>
  <si>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</si>
  <si>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</si>
  <si>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</si>
  <si>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</si>
  <si>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</si>
  <si>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</si>
  <si>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</si>
  <si>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</si>
  <si>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</si>
  <si>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</si>
  <si>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</si>
  <si>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</si>
  <si>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100％以上ではあるが、維持費や修繕費などの経費が年々嵩んでおり比率が減少傾向にある。
③流動比率（％）
　類似団体と比較すると下回っているが、300％前後を保っているため、支払能力に問題はない。
④企業債残高対給水収益比率（％）
　給水収益は減少傾向にあり、水道施設の老朽化による更新事業費が嵩み、それに伴い企業債も増加傾向にある。計画的に施設の更新を遂行し、財源の確保のために国及び一般会計からの補助金の活用や料金改定も視野に入れていく必要がある。
⑤料金回収率（％）
　給水収益の減少と減価償却費や支払利息等の経費増により100%を切っている状況である。全国平均値との差も広がっており、早急に取り組むべき課題となっている。
⑥給水原価（円）
　施設の更新をしたことによる減価償却費の増加などにより年々費用は増加傾向にある。
⑧有収率（％）
　全国平均以上の有収率となってはいるが、配水施設の老朽化による漏水が多発しており有収率は下降傾向である。定期的な巡視や漏水調査及び老朽管更新などを実施し有収率をできるだけ高く保つように努力している。</t>
    <rPh sb="1" eb="3">
      <t>ケイジョウ</t>
    </rPh>
    <rPh sb="3" eb="5">
      <t>シュウシ</t>
    </rPh>
    <rPh sb="5" eb="7">
      <t>ヒリツ</t>
    </rPh>
    <rPh sb="16" eb="18">
      <t>イジョウ</t>
    </rPh>
    <rPh sb="24" eb="26">
      <t>イジ</t>
    </rPh>
    <rPh sb="26" eb="27">
      <t>ヒ</t>
    </rPh>
    <rPh sb="28" eb="31">
      <t>シュウゼンヒ</t>
    </rPh>
    <rPh sb="34" eb="36">
      <t>ケイヒ</t>
    </rPh>
    <rPh sb="37" eb="39">
      <t>ネンネン</t>
    </rPh>
    <rPh sb="39" eb="40">
      <t>カサ</t>
    </rPh>
    <rPh sb="44" eb="46">
      <t>ヒリツ</t>
    </rPh>
    <rPh sb="47" eb="49">
      <t>ゲンショウ</t>
    </rPh>
    <rPh sb="49" eb="51">
      <t>ケイコウ</t>
    </rPh>
    <rPh sb="57" eb="59">
      <t>リュウドウ</t>
    </rPh>
    <rPh sb="59" eb="61">
      <t>ヒリツ</t>
    </rPh>
    <rPh sb="66" eb="68">
      <t>ルイジ</t>
    </rPh>
    <rPh sb="68" eb="70">
      <t>ダンタイ</t>
    </rPh>
    <rPh sb="71" eb="73">
      <t>ヒカク</t>
    </rPh>
    <rPh sb="76" eb="78">
      <t>シタマワ</t>
    </rPh>
    <rPh sb="88" eb="90">
      <t>ゼンゴ</t>
    </rPh>
    <rPh sb="91" eb="92">
      <t>タモ</t>
    </rPh>
    <rPh sb="99" eb="101">
      <t>シハライ</t>
    </rPh>
    <rPh sb="101" eb="103">
      <t>ノウリョク</t>
    </rPh>
    <rPh sb="104" eb="106">
      <t>モンダイ</t>
    </rPh>
    <rPh sb="112" eb="114">
      <t>キギョウ</t>
    </rPh>
    <rPh sb="114" eb="115">
      <t>サイ</t>
    </rPh>
    <rPh sb="115" eb="117">
      <t>ザンダカ</t>
    </rPh>
    <rPh sb="117" eb="118">
      <t>タイ</t>
    </rPh>
    <rPh sb="118" eb="120">
      <t>キュウスイ</t>
    </rPh>
    <rPh sb="120" eb="122">
      <t>シュウエキ</t>
    </rPh>
    <rPh sb="122" eb="124">
      <t>ヒリツ</t>
    </rPh>
    <rPh sb="129" eb="131">
      <t>キュウスイ</t>
    </rPh>
    <rPh sb="131" eb="133">
      <t>シュウエキ</t>
    </rPh>
    <rPh sb="134" eb="136">
      <t>ゲンショウ</t>
    </rPh>
    <rPh sb="136" eb="138">
      <t>ケイコウ</t>
    </rPh>
    <rPh sb="142" eb="144">
      <t>スイドウ</t>
    </rPh>
    <rPh sb="144" eb="146">
      <t>シセツ</t>
    </rPh>
    <rPh sb="147" eb="150">
      <t>ロウキュウカ</t>
    </rPh>
    <rPh sb="153" eb="155">
      <t>コウシン</t>
    </rPh>
    <rPh sb="155" eb="157">
      <t>ジギョウ</t>
    </rPh>
    <rPh sb="157" eb="158">
      <t>ヒ</t>
    </rPh>
    <rPh sb="159" eb="160">
      <t>カサ</t>
    </rPh>
    <rPh sb="165" eb="166">
      <t>トモナ</t>
    </rPh>
    <rPh sb="167" eb="169">
      <t>キギョウ</t>
    </rPh>
    <rPh sb="169" eb="170">
      <t>サイ</t>
    </rPh>
    <rPh sb="193" eb="195">
      <t>ザイゲン</t>
    </rPh>
    <rPh sb="196" eb="198">
      <t>カクホ</t>
    </rPh>
    <rPh sb="216" eb="218">
      <t>カツヨウ</t>
    </rPh>
    <rPh sb="219" eb="221">
      <t>リョウキン</t>
    </rPh>
    <rPh sb="221" eb="223">
      <t>カイテイ</t>
    </rPh>
    <rPh sb="224" eb="226">
      <t>シヤ</t>
    </rPh>
    <rPh sb="227" eb="228">
      <t>イ</t>
    </rPh>
    <rPh sb="232" eb="234">
      <t>ヒツヨウ</t>
    </rPh>
    <rPh sb="240" eb="242">
      <t>リョウキン</t>
    </rPh>
    <rPh sb="242" eb="244">
      <t>カイシュウ</t>
    </rPh>
    <rPh sb="244" eb="245">
      <t>リツ</t>
    </rPh>
    <rPh sb="250" eb="252">
      <t>キュウスイ</t>
    </rPh>
    <rPh sb="252" eb="254">
      <t>シュウエキ</t>
    </rPh>
    <rPh sb="255" eb="257">
      <t>ゲンショウ</t>
    </rPh>
    <rPh sb="258" eb="260">
      <t>ゲンカ</t>
    </rPh>
    <rPh sb="260" eb="262">
      <t>ショウキャク</t>
    </rPh>
    <rPh sb="262" eb="263">
      <t>ヒ</t>
    </rPh>
    <rPh sb="264" eb="266">
      <t>シハラ</t>
    </rPh>
    <rPh sb="266" eb="268">
      <t>リソク</t>
    </rPh>
    <rPh sb="268" eb="269">
      <t>トウ</t>
    </rPh>
    <rPh sb="270" eb="272">
      <t>ケイヒ</t>
    </rPh>
    <rPh sb="281" eb="282">
      <t>キ</t>
    </rPh>
    <rPh sb="286" eb="288">
      <t>ジョウキョウ</t>
    </rPh>
    <rPh sb="292" eb="294">
      <t>ゼンコク</t>
    </rPh>
    <rPh sb="294" eb="296">
      <t>ヘイキン</t>
    </rPh>
    <rPh sb="296" eb="297">
      <t>アタイ</t>
    </rPh>
    <rPh sb="299" eb="300">
      <t>サ</t>
    </rPh>
    <rPh sb="301" eb="302">
      <t>ヒロ</t>
    </rPh>
    <rPh sb="308" eb="310">
      <t>ソウキュウ</t>
    </rPh>
    <rPh sb="311" eb="312">
      <t>ト</t>
    </rPh>
    <rPh sb="313" eb="314">
      <t>ク</t>
    </rPh>
    <rPh sb="317" eb="319">
      <t>カダイ</t>
    </rPh>
    <rPh sb="328" eb="330">
      <t>キュウスイ</t>
    </rPh>
    <rPh sb="330" eb="332">
      <t>ゲンカ</t>
    </rPh>
    <rPh sb="333" eb="334">
      <t>エン</t>
    </rPh>
    <rPh sb="337" eb="339">
      <t>シセツ</t>
    </rPh>
    <rPh sb="340" eb="342">
      <t>コウシン</t>
    </rPh>
    <rPh sb="350" eb="352">
      <t>ゲンカ</t>
    </rPh>
    <rPh sb="352" eb="354">
      <t>ショウキャク</t>
    </rPh>
    <rPh sb="354" eb="355">
      <t>ヒ</t>
    </rPh>
    <rPh sb="356" eb="358">
      <t>ゾウカ</t>
    </rPh>
    <rPh sb="363" eb="365">
      <t>ネンネン</t>
    </rPh>
    <rPh sb="365" eb="367">
      <t>ヒヨウ</t>
    </rPh>
    <rPh sb="368" eb="370">
      <t>ゾウカ</t>
    </rPh>
    <rPh sb="370" eb="372">
      <t>ケイコウ</t>
    </rPh>
    <rPh sb="378" eb="379">
      <t>ユウ</t>
    </rPh>
    <rPh sb="380" eb="381">
      <t>リツ</t>
    </rPh>
    <rPh sb="386" eb="388">
      <t>ゼンコク</t>
    </rPh>
    <rPh sb="388" eb="390">
      <t>ヘイキン</t>
    </rPh>
    <rPh sb="390" eb="392">
      <t>イジョウ</t>
    </rPh>
    <rPh sb="393" eb="396">
      <t>ユウシュウリツ</t>
    </rPh>
    <rPh sb="405" eb="407">
      <t>ハイスイ</t>
    </rPh>
    <rPh sb="407" eb="409">
      <t>シセツ</t>
    </rPh>
    <rPh sb="410" eb="413">
      <t>ロウキュウカ</t>
    </rPh>
    <rPh sb="416" eb="418">
      <t>ロウスイ</t>
    </rPh>
    <rPh sb="419" eb="421">
      <t>タハツ</t>
    </rPh>
    <rPh sb="425" eb="428">
      <t>ユウシュウリツ</t>
    </rPh>
    <rPh sb="429" eb="431">
      <t>カコウ</t>
    </rPh>
    <rPh sb="431" eb="433">
      <t>ケイコウ</t>
    </rPh>
    <rPh sb="437" eb="440">
      <t>テイキテキ</t>
    </rPh>
    <rPh sb="441" eb="443">
      <t>ジュンシ</t>
    </rPh>
    <rPh sb="444" eb="446">
      <t>ロウスイ</t>
    </rPh>
    <rPh sb="446" eb="448">
      <t>チョウサ</t>
    </rPh>
    <rPh sb="448" eb="449">
      <t>オヨ</t>
    </rPh>
    <rPh sb="450" eb="452">
      <t>ロウキュウ</t>
    </rPh>
    <rPh sb="452" eb="453">
      <t>カン</t>
    </rPh>
    <rPh sb="453" eb="455">
      <t>コウシン</t>
    </rPh>
    <rPh sb="458" eb="460">
      <t>ジッシ</t>
    </rPh>
    <rPh sb="461" eb="462">
      <t>ユウ</t>
    </rPh>
    <rPh sb="462" eb="464">
      <t>シュウリツ</t>
    </rPh>
    <rPh sb="470" eb="471">
      <t>タカ</t>
    </rPh>
    <rPh sb="472" eb="473">
      <t>タモ</t>
    </rPh>
    <rPh sb="477" eb="479">
      <t>ドリョク</t>
    </rPh>
    <phoneticPr fontId="16"/>
  </si>
  <si>
    <t>　岩国市の水道事業を取り巻く情勢は、高度成長時代に大量に建設された上水道施設の更新や、平成28年度に統合を完了した旧簡易水道（中山間地域に小規模な15水源、12浄水場、22配水池が広範囲に点在する）の老朽化した施設の維持管理や更新などもあり、費用が嵩む中で、人口減少や近年のコロナウィルス感染症により給水収益が更に落ち込み財政を圧迫している。
「水道施設耐震化10ヵ年計画」から経営戦略を策定したが、収支均衡を保つための財源の確保が厳しくなっており、根本的な見直しが急務である。今後、長寿命化や適切な料金水準等を見据えて各既存目標値を再設定しながら補完したもので運用し、持続可能な安定経営に努め世代間負担の偏りが生じないことは勿論のこと、安全で安心して飲める水道水を安定的に供給し、災害に備えた防災拠点として機能強化を図っていく構えである。</t>
    <rPh sb="1" eb="3">
      <t>イワクニ</t>
    </rPh>
    <rPh sb="3" eb="4">
      <t>シ</t>
    </rPh>
    <rPh sb="5" eb="7">
      <t>スイドウ</t>
    </rPh>
    <rPh sb="7" eb="9">
      <t>ジギョウ</t>
    </rPh>
    <rPh sb="10" eb="11">
      <t>ト</t>
    </rPh>
    <rPh sb="12" eb="13">
      <t>マ</t>
    </rPh>
    <rPh sb="14" eb="16">
      <t>ジョウセイ</t>
    </rPh>
    <rPh sb="18" eb="20">
      <t>コウド</t>
    </rPh>
    <rPh sb="20" eb="22">
      <t>セイチョウ</t>
    </rPh>
    <rPh sb="22" eb="24">
      <t>ジダイ</t>
    </rPh>
    <rPh sb="25" eb="27">
      <t>タイリョウ</t>
    </rPh>
    <rPh sb="28" eb="30">
      <t>ケンセツ</t>
    </rPh>
    <rPh sb="33" eb="36">
      <t>ジョウスイドウ</t>
    </rPh>
    <rPh sb="36" eb="38">
      <t>シセツ</t>
    </rPh>
    <rPh sb="39" eb="41">
      <t>コウシン</t>
    </rPh>
    <rPh sb="43" eb="45">
      <t>ヘイセイ</t>
    </rPh>
    <rPh sb="47" eb="49">
      <t>ネンド</t>
    </rPh>
    <rPh sb="50" eb="52">
      <t>トウゴウ</t>
    </rPh>
    <rPh sb="53" eb="55">
      <t>カンリョウ</t>
    </rPh>
    <rPh sb="57" eb="58">
      <t>キュウ</t>
    </rPh>
    <rPh sb="58" eb="60">
      <t>カンイ</t>
    </rPh>
    <rPh sb="60" eb="62">
      <t>スイドウ</t>
    </rPh>
    <rPh sb="63" eb="64">
      <t>チュウ</t>
    </rPh>
    <rPh sb="64" eb="66">
      <t>サンカン</t>
    </rPh>
    <rPh sb="66" eb="68">
      <t>チイキ</t>
    </rPh>
    <rPh sb="69" eb="72">
      <t>ショウキボ</t>
    </rPh>
    <rPh sb="75" eb="77">
      <t>スイゲン</t>
    </rPh>
    <rPh sb="80" eb="83">
      <t>ジョウスイジョウ</t>
    </rPh>
    <rPh sb="86" eb="89">
      <t>ハイスイチ</t>
    </rPh>
    <rPh sb="90" eb="93">
      <t>コウハンイ</t>
    </rPh>
    <rPh sb="94" eb="96">
      <t>テンザイ</t>
    </rPh>
    <rPh sb="100" eb="103">
      <t>ロウキュウカ</t>
    </rPh>
    <rPh sb="105" eb="107">
      <t>シセツ</t>
    </rPh>
    <rPh sb="108" eb="110">
      <t>イジ</t>
    </rPh>
    <rPh sb="110" eb="112">
      <t>カンリ</t>
    </rPh>
    <rPh sb="113" eb="115">
      <t>コウシン</t>
    </rPh>
    <rPh sb="121" eb="123">
      <t>ヒヨウ</t>
    </rPh>
    <rPh sb="124" eb="125">
      <t>カサ</t>
    </rPh>
    <rPh sb="126" eb="127">
      <t>ナカ</t>
    </rPh>
    <rPh sb="129" eb="131">
      <t>ジンコウ</t>
    </rPh>
    <rPh sb="131" eb="133">
      <t>ゲンショウ</t>
    </rPh>
    <rPh sb="134" eb="136">
      <t>キンネン</t>
    </rPh>
    <rPh sb="144" eb="147">
      <t>カンセンショウ</t>
    </rPh>
    <rPh sb="150" eb="152">
      <t>キュウスイ</t>
    </rPh>
    <rPh sb="152" eb="154">
      <t>シュウエキ</t>
    </rPh>
    <rPh sb="155" eb="156">
      <t>サラ</t>
    </rPh>
    <rPh sb="157" eb="158">
      <t>オ</t>
    </rPh>
    <rPh sb="159" eb="160">
      <t>コ</t>
    </rPh>
    <rPh sb="161" eb="163">
      <t>ザイセイ</t>
    </rPh>
    <rPh sb="164" eb="166">
      <t>アッパク</t>
    </rPh>
    <rPh sb="173" eb="175">
      <t>スイドウ</t>
    </rPh>
    <rPh sb="175" eb="177">
      <t>シセツ</t>
    </rPh>
    <rPh sb="177" eb="180">
      <t>タイシンカ</t>
    </rPh>
    <rPh sb="183" eb="184">
      <t>ネン</t>
    </rPh>
    <rPh sb="184" eb="186">
      <t>ケイカク</t>
    </rPh>
    <rPh sb="189" eb="191">
      <t>ケイエイ</t>
    </rPh>
    <rPh sb="191" eb="193">
      <t>センリャク</t>
    </rPh>
    <rPh sb="194" eb="196">
      <t>サクテイ</t>
    </rPh>
    <rPh sb="200" eb="202">
      <t>シュウシ</t>
    </rPh>
    <rPh sb="202" eb="204">
      <t>キンコウ</t>
    </rPh>
    <rPh sb="205" eb="206">
      <t>タモ</t>
    </rPh>
    <rPh sb="210" eb="212">
      <t>ザイゲン</t>
    </rPh>
    <rPh sb="213" eb="215">
      <t>カクホ</t>
    </rPh>
    <rPh sb="216" eb="217">
      <t>キビ</t>
    </rPh>
    <rPh sb="225" eb="228">
      <t>コンポンテキ</t>
    </rPh>
    <rPh sb="229" eb="231">
      <t>ミナオ</t>
    </rPh>
    <rPh sb="233" eb="235">
      <t>キュウム</t>
    </rPh>
    <rPh sb="239" eb="241">
      <t>コンゴ</t>
    </rPh>
    <rPh sb="242" eb="246">
      <t>チョウジュミョウカ</t>
    </rPh>
    <rPh sb="247" eb="249">
      <t>テキセツ</t>
    </rPh>
    <rPh sb="250" eb="252">
      <t>リョウキン</t>
    </rPh>
    <rPh sb="252" eb="254">
      <t>スイジュン</t>
    </rPh>
    <rPh sb="254" eb="255">
      <t>トウ</t>
    </rPh>
    <rPh sb="256" eb="258">
      <t>ミス</t>
    </rPh>
    <rPh sb="260" eb="261">
      <t>カク</t>
    </rPh>
    <rPh sb="261" eb="263">
      <t>キゾン</t>
    </rPh>
    <rPh sb="263" eb="266">
      <t>モクヒョウチ</t>
    </rPh>
    <rPh sb="267" eb="270">
      <t>サイセッテイ</t>
    </rPh>
    <rPh sb="274" eb="276">
      <t>ホカン</t>
    </rPh>
    <rPh sb="281" eb="283">
      <t>ウンヨウ</t>
    </rPh>
    <rPh sb="285" eb="287">
      <t>ジゾク</t>
    </rPh>
    <rPh sb="287" eb="289">
      <t>カノウ</t>
    </rPh>
    <rPh sb="290" eb="292">
      <t>アンテイ</t>
    </rPh>
    <rPh sb="292" eb="294">
      <t>ケイエイ</t>
    </rPh>
    <rPh sb="295" eb="296">
      <t>ツト</t>
    </rPh>
    <rPh sb="297" eb="300">
      <t>セダイカン</t>
    </rPh>
    <rPh sb="300" eb="302">
      <t>フタン</t>
    </rPh>
    <rPh sb="303" eb="304">
      <t>カタヨ</t>
    </rPh>
    <rPh sb="306" eb="307">
      <t>ショウ</t>
    </rPh>
    <rPh sb="313" eb="315">
      <t>モチロン</t>
    </rPh>
    <rPh sb="319" eb="321">
      <t>アンゼン</t>
    </rPh>
    <rPh sb="322" eb="324">
      <t>アンシン</t>
    </rPh>
    <rPh sb="326" eb="327">
      <t>ノ</t>
    </rPh>
    <rPh sb="329" eb="332">
      <t>スイドウスイ</t>
    </rPh>
    <rPh sb="333" eb="336">
      <t>アンテイテキ</t>
    </rPh>
    <rPh sb="337" eb="339">
      <t>キョウキュウ</t>
    </rPh>
    <rPh sb="341" eb="343">
      <t>サイガイ</t>
    </rPh>
    <rPh sb="344" eb="345">
      <t>ソナ</t>
    </rPh>
    <rPh sb="347" eb="349">
      <t>ボウサイ</t>
    </rPh>
    <rPh sb="349" eb="351">
      <t>キョテン</t>
    </rPh>
    <rPh sb="354" eb="356">
      <t>キノウ</t>
    </rPh>
    <rPh sb="356" eb="358">
      <t>キョウカ</t>
    </rPh>
    <rPh sb="359" eb="360">
      <t>ハカ</t>
    </rPh>
    <rPh sb="364" eb="365">
      <t>カマ</t>
    </rPh>
    <phoneticPr fontId="16"/>
  </si>
  <si>
    <t>　減価償却率については、由宇地区給水事業等の大規模な資産が計上されたため一旦は低下した。
　現在の老朽管路状況は、管路総延長が910kmほどに対し、法定耐用年数を経過した管路延長は370kmに及ぶ。簡易水道統合（平成28年度に完了）により管路総延長が増加したため、管路更新率が低下した。老朽管の更新は、法定耐用年数を超過し、重要度・緊急度を考慮した更新計画に基づいて実施しているが、依然として管路更新率は低い状況であり、目標耐用年数を見直しすることで合理的な更新計画を策定していく。施設に関しては、統合した旧簡易水道施設の更新などの経費増が見込まれる。また、基幹施設である錦見浄水場の耐震化計画に基づき、現在取水施設の耐震化工事を行っている。</t>
    <rPh sb="1" eb="3">
      <t>ゲンカ</t>
    </rPh>
    <rPh sb="3" eb="5">
      <t>ショウキャク</t>
    </rPh>
    <rPh sb="5" eb="6">
      <t>リツ</t>
    </rPh>
    <rPh sb="12" eb="14">
      <t>ユウ</t>
    </rPh>
    <rPh sb="14" eb="16">
      <t>チク</t>
    </rPh>
    <rPh sb="16" eb="18">
      <t>キュウスイ</t>
    </rPh>
    <rPh sb="18" eb="20">
      <t>ジギョウ</t>
    </rPh>
    <rPh sb="20" eb="21">
      <t>トウ</t>
    </rPh>
    <rPh sb="22" eb="25">
      <t>ダイキボ</t>
    </rPh>
    <rPh sb="26" eb="28">
      <t>シサン</t>
    </rPh>
    <rPh sb="29" eb="31">
      <t>ケイジョウ</t>
    </rPh>
    <rPh sb="36" eb="38">
      <t>イッタン</t>
    </rPh>
    <rPh sb="39" eb="41">
      <t>テイカ</t>
    </rPh>
    <rPh sb="46" eb="48">
      <t>ゲンザイ</t>
    </rPh>
    <rPh sb="49" eb="51">
      <t>ロウキュウ</t>
    </rPh>
    <rPh sb="51" eb="53">
      <t>カンロ</t>
    </rPh>
    <rPh sb="53" eb="55">
      <t>ジョウキョウ</t>
    </rPh>
    <rPh sb="57" eb="59">
      <t>カンロ</t>
    </rPh>
    <rPh sb="59" eb="62">
      <t>ソウエンチョウ</t>
    </rPh>
    <rPh sb="71" eb="72">
      <t>タイ</t>
    </rPh>
    <rPh sb="74" eb="76">
      <t>ホウテイ</t>
    </rPh>
    <rPh sb="76" eb="78">
      <t>タイヨウ</t>
    </rPh>
    <rPh sb="78" eb="80">
      <t>ネンスウ</t>
    </rPh>
    <rPh sb="81" eb="83">
      <t>ケイカ</t>
    </rPh>
    <rPh sb="85" eb="87">
      <t>カンロ</t>
    </rPh>
    <rPh sb="87" eb="89">
      <t>エンチョウ</t>
    </rPh>
    <rPh sb="96" eb="97">
      <t>オヨ</t>
    </rPh>
    <rPh sb="99" eb="101">
      <t>カンイ</t>
    </rPh>
    <rPh sb="101" eb="103">
      <t>スイドウ</t>
    </rPh>
    <rPh sb="103" eb="105">
      <t>トウゴウ</t>
    </rPh>
    <rPh sb="106" eb="108">
      <t>ヘイセイ</t>
    </rPh>
    <rPh sb="110" eb="111">
      <t>ネン</t>
    </rPh>
    <rPh sb="111" eb="112">
      <t>ド</t>
    </rPh>
    <rPh sb="113" eb="115">
      <t>カンリョウ</t>
    </rPh>
    <rPh sb="119" eb="121">
      <t>カンロ</t>
    </rPh>
    <rPh sb="121" eb="124">
      <t>ソウエンチョウ</t>
    </rPh>
    <rPh sb="125" eb="127">
      <t>ゾウカ</t>
    </rPh>
    <rPh sb="132" eb="134">
      <t>カンロ</t>
    </rPh>
    <rPh sb="134" eb="136">
      <t>コウシン</t>
    </rPh>
    <rPh sb="136" eb="137">
      <t>リツ</t>
    </rPh>
    <rPh sb="138" eb="140">
      <t>テイカ</t>
    </rPh>
    <rPh sb="143" eb="145">
      <t>ロウキュウ</t>
    </rPh>
    <rPh sb="145" eb="146">
      <t>カン</t>
    </rPh>
    <rPh sb="147" eb="149">
      <t>コウシン</t>
    </rPh>
    <rPh sb="151" eb="153">
      <t>ホウテイ</t>
    </rPh>
    <rPh sb="153" eb="155">
      <t>タイヨウ</t>
    </rPh>
    <rPh sb="155" eb="157">
      <t>ネンスウ</t>
    </rPh>
    <rPh sb="158" eb="160">
      <t>チョウカ</t>
    </rPh>
    <rPh sb="162" eb="165">
      <t>ジュウヨウド</t>
    </rPh>
    <rPh sb="166" eb="169">
      <t>キンキュウド</t>
    </rPh>
    <rPh sb="170" eb="172">
      <t>コウリョ</t>
    </rPh>
    <rPh sb="174" eb="176">
      <t>コウシン</t>
    </rPh>
    <rPh sb="176" eb="178">
      <t>ケイカク</t>
    </rPh>
    <rPh sb="179" eb="180">
      <t>モト</t>
    </rPh>
    <rPh sb="183" eb="185">
      <t>ジッシ</t>
    </rPh>
    <rPh sb="191" eb="193">
      <t>イゼン</t>
    </rPh>
    <rPh sb="196" eb="198">
      <t>カンロ</t>
    </rPh>
    <rPh sb="198" eb="200">
      <t>コウシン</t>
    </rPh>
    <rPh sb="200" eb="201">
      <t>リツ</t>
    </rPh>
    <rPh sb="202" eb="203">
      <t>ヒク</t>
    </rPh>
    <rPh sb="204" eb="206">
      <t>ジョウキョウ</t>
    </rPh>
    <rPh sb="210" eb="212">
      <t>モクヒョウ</t>
    </rPh>
    <rPh sb="212" eb="214">
      <t>タイヨウ</t>
    </rPh>
    <rPh sb="214" eb="216">
      <t>ネンスウ</t>
    </rPh>
    <rPh sb="217" eb="219">
      <t>ミナオ</t>
    </rPh>
    <rPh sb="225" eb="228">
      <t>ゴウリテキ</t>
    </rPh>
    <rPh sb="229" eb="231">
      <t>コウシン</t>
    </rPh>
    <rPh sb="231" eb="233">
      <t>ケイカク</t>
    </rPh>
    <rPh sb="234" eb="236">
      <t>サクテイ</t>
    </rPh>
    <rPh sb="241" eb="243">
      <t>シセツ</t>
    </rPh>
    <rPh sb="244" eb="245">
      <t>カン</t>
    </rPh>
    <rPh sb="249" eb="251">
      <t>トウゴウ</t>
    </rPh>
    <rPh sb="253" eb="254">
      <t>キュウ</t>
    </rPh>
    <rPh sb="254" eb="256">
      <t>カンイ</t>
    </rPh>
    <rPh sb="256" eb="258">
      <t>スイドウ</t>
    </rPh>
    <rPh sb="258" eb="260">
      <t>シセツ</t>
    </rPh>
    <rPh sb="261" eb="263">
      <t>コウシン</t>
    </rPh>
    <rPh sb="266" eb="268">
      <t>ケイヒ</t>
    </rPh>
    <rPh sb="268" eb="269">
      <t>ゾウ</t>
    </rPh>
    <rPh sb="270" eb="272">
      <t>ミコ</t>
    </rPh>
    <rPh sb="279" eb="281">
      <t>キカン</t>
    </rPh>
    <rPh sb="281" eb="283">
      <t>シセツ</t>
    </rPh>
    <rPh sb="286" eb="287">
      <t>ニシキ</t>
    </rPh>
    <rPh sb="287" eb="288">
      <t>ミ</t>
    </rPh>
    <rPh sb="288" eb="290">
      <t>ジョウスイ</t>
    </rPh>
    <rPh sb="290" eb="291">
      <t>ジョウ</t>
    </rPh>
    <rPh sb="292" eb="295">
      <t>タイシンカ</t>
    </rPh>
    <rPh sb="295" eb="297">
      <t>ケイカク</t>
    </rPh>
    <rPh sb="298" eb="299">
      <t>モト</t>
    </rPh>
    <rPh sb="302" eb="304">
      <t>ゲンザイ</t>
    </rPh>
    <rPh sb="304" eb="306">
      <t>シュスイ</t>
    </rPh>
    <rPh sb="306" eb="308">
      <t>シセツ</t>
    </rPh>
    <rPh sb="309" eb="312">
      <t>タイシンカ</t>
    </rPh>
    <rPh sb="312" eb="314">
      <t>コウジ</t>
    </rPh>
    <rPh sb="315" eb="316">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</si>
</sst>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0.3</c:v>
                </c:pt>
                <c:pt idx="2">
                  <c:v>0.16</c:v>
                </c:pt>
                <c:pt idx="3">
                  <c:v>0.25</c:v>
                </c:pt>
                <c:pt idx="4">
                  <c:v>0.17</c:v>
                </c:pt>
              </c:numCache>
            </c:numRef>
          </c:val>
          <c:extLst>
            <c:ext xmlns:c16="http://schemas.microsoft.com/office/drawing/2014/chart" uri="{C3380CC4-5D6E-409C-BE32-E72D297353CC}">
              <c16:uniqueId val="{00000000-81E1-4DC3-B6E2-DBBE956643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81E1-4DC3-B6E2-DBBE956643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48.42</c:v>
                </c:pt>
                <c:pt idx="1">
                  <c:v>48.56</c:v>
                </c:pt>
                <c:pt idx="2">
                  <c:v>48.57</c:v>
                </c:pt>
                <c:pt idx="3">
                  <c:v>48.67</c:v>
                </c:pt>
                <c:pt idx="4">
                  <c:v>48.08</c:v>
                </c:pt>
              </c:numCache>
            </c:numRef>
          </c:val>
          <c:extLst>
            <c:ext xmlns:c16="http://schemas.microsoft.com/office/drawing/2014/chart" uri="{C3380CC4-5D6E-409C-BE32-E72D297353CC}">
              <c16:uniqueId val="{00000000-349F-4EFB-A065-52FE510ACB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349F-4EFB-A065-52FE510ACB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91.76</c:v>
                </c:pt>
                <c:pt idx="1">
                  <c:v>90.62</c:v>
                </c:pt>
                <c:pt idx="2">
                  <c:v>90.8</c:v>
                </c:pt>
                <c:pt idx="3">
                  <c:v>88.42</c:v>
                </c:pt>
                <c:pt idx="4">
                  <c:v>89.93</c:v>
                </c:pt>
              </c:numCache>
            </c:numRef>
          </c:val>
          <c:extLst>
            <c:ext xmlns:c16="http://schemas.microsoft.com/office/drawing/2014/chart" uri="{C3380CC4-5D6E-409C-BE32-E72D297353CC}">
              <c16:uniqueId val="{00000000-2E9F-49D7-98A5-1B557BF878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2E9F-49D7-98A5-1B557BF878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120.15</c:v>
                </c:pt>
                <c:pt idx="1">
                  <c:v>113.4</c:v>
                </c:pt>
                <c:pt idx="2">
                  <c:v>110.98</c:v>
                </c:pt>
                <c:pt idx="3">
                  <c:v>108.68</c:v>
                </c:pt>
                <c:pt idx="4">
                  <c:v>103.67</c:v>
                </c:pt>
              </c:numCache>
            </c:numRef>
          </c:val>
          <c:extLst>
            <c:ext xmlns:c16="http://schemas.microsoft.com/office/drawing/2014/chart" uri="{C3380CC4-5D6E-409C-BE32-E72D297353CC}">
              <c16:uniqueId val="{00000000-8E44-4109-AB51-B93708B110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8E44-4109-AB51-B93708B110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48.33</c:v>
                </c:pt>
                <c:pt idx="1">
                  <c:v>47.84</c:v>
                </c:pt>
                <c:pt idx="2">
                  <c:v>49.46</c:v>
                </c:pt>
                <c:pt idx="3">
                  <c:v>43.08</c:v>
                </c:pt>
                <c:pt idx="4">
                  <c:v>43.78</c:v>
                </c:pt>
              </c:numCache>
            </c:numRef>
          </c:val>
          <c:extLst>
            <c:ext xmlns:c16="http://schemas.microsoft.com/office/drawing/2014/chart" uri="{C3380CC4-5D6E-409C-BE32-E72D297353CC}">
              <c16:uniqueId val="{00000000-E3DB-4118-A73C-FA26FC8E1A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3DB-4118-A73C-FA26FC8E1A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30.68</c:v>
                </c:pt>
                <c:pt idx="1">
                  <c:v>31.88</c:v>
                </c:pt>
                <c:pt idx="2">
                  <c:v>34.880000000000003</c:v>
                </c:pt>
                <c:pt idx="3">
                  <c:v>38.35</c:v>
                </c:pt>
                <c:pt idx="4">
                  <c:v>40.68</c:v>
                </c:pt>
              </c:numCache>
            </c:numRef>
          </c:val>
          <c:extLst>
            <c:ext xmlns:c16="http://schemas.microsoft.com/office/drawing/2014/chart" uri="{C3380CC4-5D6E-409C-BE32-E72D297353CC}">
              <c16:uniqueId val="{00000000-CBBC-4C5B-86D4-1C57E283C0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BBC-4C5B-86D4-1C57E283C0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BC-43E4-92DC-34A0E438E4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5BC-43E4-92DC-34A0E438E4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330.69</c:v>
                </c:pt>
                <c:pt idx="1">
                  <c:v>320.64</c:v>
                </c:pt>
                <c:pt idx="2">
                  <c:v>248.2</c:v>
                </c:pt>
                <c:pt idx="3">
                  <c:v>336.37</c:v>
                </c:pt>
                <c:pt idx="4">
                  <c:v>298.95999999999998</c:v>
                </c:pt>
              </c:numCache>
            </c:numRef>
          </c:val>
          <c:extLst>
            <c:ext xmlns:c16="http://schemas.microsoft.com/office/drawing/2014/chart" uri="{C3380CC4-5D6E-409C-BE32-E72D297353CC}">
              <c16:uniqueId val="{00000000-7A71-4FC2-8AD5-A353D5840C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7A71-4FC2-8AD5-A353D5840C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269.31</c:v>
                </c:pt>
                <c:pt idx="1">
                  <c:v>299.7</c:v>
                </c:pt>
                <c:pt idx="2">
                  <c:v>319.79000000000002</c:v>
                </c:pt>
                <c:pt idx="3">
                  <c:v>342.92</c:v>
                </c:pt>
                <c:pt idx="4">
                  <c:v>357.55</c:v>
                </c:pt>
              </c:numCache>
            </c:numRef>
          </c:val>
          <c:extLst>
            <c:ext xmlns:c16="http://schemas.microsoft.com/office/drawing/2014/chart" uri="{C3380CC4-5D6E-409C-BE32-E72D297353CC}">
              <c16:uniqueId val="{00000000-1048-46F3-B94B-3A693452F8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1048-46F3-B94B-3A693452F8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105.17</c:v>
                </c:pt>
                <c:pt idx="1">
                  <c:v>102.69</c:v>
                </c:pt>
                <c:pt idx="2">
                  <c:v>100.65</c:v>
                </c:pt>
                <c:pt idx="3">
                  <c:v>99.45</c:v>
                </c:pt>
                <c:pt idx="4">
                  <c:v>92.86</c:v>
                </c:pt>
              </c:numCache>
            </c:numRef>
          </c:val>
          <c:extLst>
            <c:ext xmlns:c16="http://schemas.microsoft.com/office/drawing/2014/chart" uri="{C3380CC4-5D6E-409C-BE32-E72D297353CC}">
              <c16:uniqueId val="{00000000-10E5-43E7-ABB5-6D871B608D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10E5-43E7-ABB5-6D871B608D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119.76</c:v>
                </c:pt>
                <c:pt idx="1">
                  <c:v>123.02</c:v>
                </c:pt>
                <c:pt idx="2">
                  <c:v>126.95</c:v>
                </c:pt>
                <c:pt idx="3">
                  <c:v>128.15</c:v>
                </c:pt>
                <c:pt idx="4">
                  <c:v>134.30000000000001</c:v>
                </c:pt>
              </c:numCache>
            </c:numRef>
          </c:val>
          <c:extLst>
            <c:ext xmlns:c16="http://schemas.microsoft.com/office/drawing/2014/chart" uri="{C3380CC4-5D6E-409C-BE32-E72D297353CC}">
              <c16:uniqueId val="{00000000-36B1-43EA-8406-77BBF3C51C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36B1-43EA-8406-77BBF3C51C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K59" sqref="BK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岩国市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132187</v>
      </c>
      <c r="AM8" s="71"/>
      <c r="AN8" s="71"/>
      <c r="AO8" s="71"/>
      <c r="AP8" s="71"/>
      <c r="AQ8" s="71"/>
      <c r="AR8" s="71"/>
      <c r="AS8" s="71"/>
      <c r="AT8" s="67">
        <f>データ!$S$6</f>
        <v>873.72</v>
      </c>
      <c r="AU8" s="68"/>
      <c r="AV8" s="68"/>
      <c r="AW8" s="68"/>
      <c r="AX8" s="68"/>
      <c r="AY8" s="68"/>
      <c r="AZ8" s="68"/>
      <c r="BA8" s="68"/>
      <c r="BB8" s="70">
        <f>データ!$T$6</f>
        <v>151.29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67.599999999999994</v>
      </c>
      <c r="J10" s="68"/>
      <c r="K10" s="68"/>
      <c r="L10" s="68"/>
      <c r="M10" s="68"/>
      <c r="N10" s="68"/>
      <c r="O10" s="69"/>
      <c r="P10" s="70">
        <f>データ!$P$6</f>
        <v>82.88</v>
      </c>
      <c r="Q10" s="70"/>
      <c r="R10" s="70"/>
      <c r="S10" s="70"/>
      <c r="T10" s="70"/>
      <c r="U10" s="70"/>
      <c r="V10" s="70"/>
      <c r="W10" s="71">
        <f>データ!$Q$6</f>
        <v>1705</v>
      </c>
      <c r="X10" s="71"/>
      <c r="Y10" s="71"/>
      <c r="Z10" s="71"/>
      <c r="AA10" s="71"/>
      <c r="AB10" s="71"/>
      <c r="AC10" s="71"/>
      <c r="AD10" s="2"/>
      <c r="AE10" s="2"/>
      <c r="AF10" s="2"/>
      <c r="AG10" s="2"/>
      <c r="AH10" s="4"/>
      <c r="AI10" s="4"/>
      <c r="AJ10" s="4"/>
      <c r="AK10" s="4"/>
      <c r="AL10" s="71">
        <f>データ!$U$6</f>
        <v>112173</v>
      </c>
      <c r="AM10" s="71"/>
      <c r="AN10" s="71"/>
      <c r="AO10" s="71"/>
      <c r="AP10" s="71"/>
      <c r="AQ10" s="71"/>
      <c r="AR10" s="71"/>
      <c r="AS10" s="71"/>
      <c r="AT10" s="67">
        <f>データ!$V$6</f>
        <v>95.34</v>
      </c>
      <c r="AU10" s="68"/>
      <c r="AV10" s="68"/>
      <c r="AW10" s="68"/>
      <c r="AX10" s="68"/>
      <c r="AY10" s="68"/>
      <c r="AZ10" s="68"/>
      <c r="BA10" s="68"/>
      <c r="BB10" s="70">
        <f>データ!$W$6</f>
        <v>1176.56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P2IuNwufRsOwx46IvIuNFsCMuWR19RpapqpNrs6IlhqsBocPT5rLbLXwXm42XD5snIlf2rnMllbBdQkk1ca+g==" saltValue="AIUhoXmZHAYhIoMWBVDr6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352080</v>
      </c>
      <c r="D6" s="34">
        <f t="shared" si="3"/>
        <v>46</v>
      </c>
      <c r="E6" s="34">
        <f t="shared" si="3"/>
        <v>1</v>
      </c>
      <c r="F6" s="34">
        <f t="shared" si="3"/>
        <v>0</v>
      </c>
      <c r="G6" s="34">
        <f t="shared" si="3"/>
        <v>1</v>
      </c>
      <c r="H6" s="34" t="str">
        <f t="shared" si="3"/>
        <v>山口県　岩国市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67.599999999999994</v>
      </c>
      <c r="P6" s="35">
        <f t="shared" si="3"/>
        <v>82.88</v>
      </c>
      <c r="Q6" s="35">
        <f t="shared" si="3"/>
        <v>1705</v>
      </c>
      <c r="R6" s="35">
        <f t="shared" si="3"/>
        <v>132187</v>
      </c>
      <c r="S6" s="35">
        <f t="shared" si="3"/>
        <v>873.72</v>
      </c>
      <c r="T6" s="35">
        <f t="shared" si="3"/>
        <v>151.29</v>
      </c>
      <c r="U6" s="35">
        <f t="shared" si="3"/>
        <v>112173</v>
      </c>
      <c r="V6" s="35">
        <f t="shared" si="3"/>
        <v>95.34</v>
      </c>
      <c r="W6" s="35">
        <f t="shared" si="3"/>
        <v>1176.56</v>
      </c>
      <c r="X6" s="36">
        <f>IF(X7="",NA(),X7)</f>
        <v>120.15</v>
      </c>
      <c r="Y6" s="36">
        <f t="shared" ref="Y6:AG6" si="4">IF(Y7="",NA(),Y7)</f>
        <v>113.4</v>
      </c>
      <c r="Z6" s="36">
        <f t="shared" si="4"/>
        <v>110.98</v>
      </c>
      <c r="AA6" s="36">
        <f t="shared" si="4"/>
        <v>108.68</v>
      </c>
      <c r="AB6" s="36">
        <f t="shared" si="4"/>
        <v>103.67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330.69</v>
      </c>
      <c r="AU6" s="36">
        <f t="shared" ref="AU6:BC6" si="6">IF(AU7="",NA(),AU7)</f>
        <v>320.64</v>
      </c>
      <c r="AV6" s="36">
        <f t="shared" si="6"/>
        <v>248.2</v>
      </c>
      <c r="AW6" s="36">
        <f t="shared" si="6"/>
        <v>336.37</v>
      </c>
      <c r="AX6" s="36">
        <f t="shared" si="6"/>
        <v>298.95999999999998</v>
      </c>
      <c r="AY6" s="36">
        <f t="shared" si="6"/>
        <v>349.04</v>
      </c>
      <c r="AZ6" s="36">
        <f t="shared" si="6"/>
        <v>337.49</v>
      </c>
      <c r="BA6" s="36">
        <f t="shared" si="6"/>
        <v>335.6</v>
      </c>
      <c r="BB6" s="36">
        <f t="shared" si="6"/>
        <v>358.91</v>
      </c>
      <c r="BC6" s="36">
        <f t="shared" si="6"/>
        <v>360.96</v>
      </c>
      <c r="BD6" s="35" t="str">
        <f>IF(BD7="","",IF(BD7="-","【-】","【"&amp;SUBSTITUTE(TEXT(BD7,"#,##0.00"),"-","△")&amp;"】"))</f>
        <v>【260.31】</v>
      </c>
      <c r="BE6" s="36">
        <f>IF(BE7="",NA(),BE7)</f>
        <v>269.31</v>
      </c>
      <c r="BF6" s="36">
        <f t="shared" ref="BF6:BN6" si="7">IF(BF7="",NA(),BF7)</f>
        <v>299.7</v>
      </c>
      <c r="BG6" s="36">
        <f t="shared" si="7"/>
        <v>319.79000000000002</v>
      </c>
      <c r="BH6" s="36">
        <f t="shared" si="7"/>
        <v>342.92</v>
      </c>
      <c r="BI6" s="36">
        <f t="shared" si="7"/>
        <v>357.55</v>
      </c>
      <c r="BJ6" s="36">
        <f t="shared" si="7"/>
        <v>254.54</v>
      </c>
      <c r="BK6" s="36">
        <f t="shared" si="7"/>
        <v>265.92</v>
      </c>
      <c r="BL6" s="36">
        <f t="shared" si="7"/>
        <v>258.26</v>
      </c>
      <c r="BM6" s="36">
        <f t="shared" si="7"/>
        <v>247.27</v>
      </c>
      <c r="BN6" s="36">
        <f t="shared" si="7"/>
        <v>239.18</v>
      </c>
      <c r="BO6" s="35" t="str">
        <f>IF(BO7="","",IF(BO7="-","【-】","【"&amp;SUBSTITUTE(TEXT(BO7,"#,##0.00"),"-","△")&amp;"】"))</f>
        <v>【275.67】</v>
      </c>
      <c r="BP6" s="36">
        <f>IF(BP7="",NA(),BP7)</f>
        <v>105.17</v>
      </c>
      <c r="BQ6" s="36">
        <f t="shared" ref="BQ6:BY6" si="8">IF(BQ7="",NA(),BQ7)</f>
        <v>102.69</v>
      </c>
      <c r="BR6" s="36">
        <f t="shared" si="8"/>
        <v>100.65</v>
      </c>
      <c r="BS6" s="36">
        <f t="shared" si="8"/>
        <v>99.45</v>
      </c>
      <c r="BT6" s="36">
        <f t="shared" si="8"/>
        <v>92.86</v>
      </c>
      <c r="BU6" s="36">
        <f t="shared" si="8"/>
        <v>106.52</v>
      </c>
      <c r="BV6" s="36">
        <f t="shared" si="8"/>
        <v>105.86</v>
      </c>
      <c r="BW6" s="36">
        <f t="shared" si="8"/>
        <v>106.07</v>
      </c>
      <c r="BX6" s="36">
        <f t="shared" si="8"/>
        <v>105.34</v>
      </c>
      <c r="BY6" s="36">
        <f t="shared" si="8"/>
        <v>101.89</v>
      </c>
      <c r="BZ6" s="35" t="str">
        <f>IF(BZ7="","",IF(BZ7="-","【-】","【"&amp;SUBSTITUTE(TEXT(BZ7,"#,##0.00"),"-","△")&amp;"】"))</f>
        <v>【100.05】</v>
      </c>
      <c r="CA6" s="36">
        <f>IF(CA7="",NA(),CA7)</f>
        <v>119.76</v>
      </c>
      <c r="CB6" s="36">
        <f t="shared" ref="CB6:CJ6" si="9">IF(CB7="",NA(),CB7)</f>
        <v>123.02</v>
      </c>
      <c r="CC6" s="36">
        <f t="shared" si="9"/>
        <v>126.95</v>
      </c>
      <c r="CD6" s="36">
        <f t="shared" si="9"/>
        <v>128.15</v>
      </c>
      <c r="CE6" s="36">
        <f t="shared" si="9"/>
        <v>134.30000000000001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48.42</v>
      </c>
      <c r="CM6" s="36">
        <f t="shared" ref="CM6:CU6" si="10">IF(CM7="",NA(),CM7)</f>
        <v>48.56</v>
      </c>
      <c r="CN6" s="36">
        <f t="shared" si="10"/>
        <v>48.57</v>
      </c>
      <c r="CO6" s="36">
        <f t="shared" si="10"/>
        <v>48.67</v>
      </c>
      <c r="CP6" s="36">
        <f t="shared" si="10"/>
        <v>48.08</v>
      </c>
      <c r="CQ6" s="36">
        <f t="shared" si="10"/>
        <v>62.1</v>
      </c>
      <c r="CR6" s="36">
        <f t="shared" si="10"/>
        <v>62.38</v>
      </c>
      <c r="CS6" s="36">
        <f t="shared" si="10"/>
        <v>62.83</v>
      </c>
      <c r="CT6" s="36">
        <f t="shared" si="10"/>
        <v>62.05</v>
      </c>
      <c r="CU6" s="36">
        <f t="shared" si="10"/>
        <v>63.23</v>
      </c>
      <c r="CV6" s="35" t="str">
        <f>IF(CV7="","",IF(CV7="-","【-】","【"&amp;SUBSTITUTE(TEXT(CV7,"#,##0.00"),"-","△")&amp;"】"))</f>
        <v>【60.69】</v>
      </c>
      <c r="CW6" s="36">
        <f>IF(CW7="",NA(),CW7)</f>
        <v>91.76</v>
      </c>
      <c r="CX6" s="36">
        <f t="shared" ref="CX6:DF6" si="11">IF(CX7="",NA(),CX7)</f>
        <v>90.62</v>
      </c>
      <c r="CY6" s="36">
        <f t="shared" si="11"/>
        <v>90.8</v>
      </c>
      <c r="CZ6" s="36">
        <f t="shared" si="11"/>
        <v>88.42</v>
      </c>
      <c r="DA6" s="36">
        <f t="shared" si="11"/>
        <v>89.93</v>
      </c>
      <c r="DB6" s="36">
        <f t="shared" si="11"/>
        <v>89.52</v>
      </c>
      <c r="DC6" s="36">
        <f t="shared" si="11"/>
        <v>89.17</v>
      </c>
      <c r="DD6" s="36">
        <f t="shared" si="11"/>
        <v>88.86</v>
      </c>
      <c r="DE6" s="36">
        <f t="shared" si="11"/>
        <v>89.11</v>
      </c>
      <c r="DF6" s="36">
        <f t="shared" si="11"/>
        <v>89.35</v>
      </c>
      <c r="DG6" s="35" t="str">
        <f>IF(DG7="","",IF(DG7="-","【-】","【"&amp;SUBSTITUTE(TEXT(DG7,"#,##0.00"),"-","△")&amp;"】"))</f>
        <v>【89.82】</v>
      </c>
      <c r="DH6" s="36">
        <f>IF(DH7="",NA(),DH7)</f>
        <v>48.33</v>
      </c>
      <c r="DI6" s="36">
        <f t="shared" ref="DI6:DQ6" si="12">IF(DI7="",NA(),DI7)</f>
        <v>47.84</v>
      </c>
      <c r="DJ6" s="36">
        <f t="shared" si="12"/>
        <v>49.46</v>
      </c>
      <c r="DK6" s="36">
        <f t="shared" si="12"/>
        <v>43.08</v>
      </c>
      <c r="DL6" s="36">
        <f t="shared" si="12"/>
        <v>43.78</v>
      </c>
      <c r="DM6" s="36">
        <f t="shared" si="12"/>
        <v>46.58</v>
      </c>
      <c r="DN6" s="36">
        <f t="shared" si="12"/>
        <v>46.99</v>
      </c>
      <c r="DO6" s="36">
        <f t="shared" si="12"/>
        <v>47.89</v>
      </c>
      <c r="DP6" s="36">
        <f t="shared" si="12"/>
        <v>48.69</v>
      </c>
      <c r="DQ6" s="36">
        <f t="shared" si="12"/>
        <v>49.62</v>
      </c>
      <c r="DR6" s="35" t="str">
        <f>IF(DR7="","",IF(DR7="-","【-】","【"&amp;SUBSTITUTE(TEXT(DR7,"#,##0.00"),"-","△")&amp;"】"))</f>
        <v>【50.19】</v>
      </c>
      <c r="DS6" s="36">
        <f>IF(DS7="",NA(),DS7)</f>
        <v>30.68</v>
      </c>
      <c r="DT6" s="36">
        <f t="shared" ref="DT6:EB6" si="13">IF(DT7="",NA(),DT7)</f>
        <v>31.88</v>
      </c>
      <c r="DU6" s="36">
        <f t="shared" si="13"/>
        <v>34.880000000000003</v>
      </c>
      <c r="DV6" s="36">
        <f t="shared" si="13"/>
        <v>38.35</v>
      </c>
      <c r="DW6" s="36">
        <f t="shared" si="13"/>
        <v>40.68</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0.17</v>
      </c>
      <c r="EE6" s="36">
        <f t="shared" ref="EE6:EM6" si="14">IF(EE7="",NA(),EE7)</f>
        <v>0.3</v>
      </c>
      <c r="EF6" s="36">
        <f t="shared" si="14"/>
        <v>0.16</v>
      </c>
      <c r="EG6" s="36">
        <f t="shared" si="14"/>
        <v>0.25</v>
      </c>
      <c r="EH6" s="36">
        <f t="shared" si="14"/>
        <v>0.17</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352080</v>
      </c>
      <c r="D7" s="38">
        <v>46</v>
      </c>
      <c r="E7" s="38">
        <v>1</v>
      </c>
      <c r="F7" s="38">
        <v>0</v>
      </c>
      <c r="G7" s="38">
        <v>1</v>
      </c>
      <c r="H7" s="38" t="s">
        <v>93</v>
      </c>
      <c r="I7" s="38" t="s">
        <v>94</v>
      </c>
      <c r="J7" s="38" t="s">
        <v>95</v>
      </c>
      <c r="K7" s="38" t="s">
        <v>96</v>
      </c>
      <c r="L7" s="38" t="s">
        <v>97</v>
      </c>
      <c r="M7" s="38" t="s">
        <v>98</v>
      </c>
      <c r="N7" s="39" t="s">
        <v>99</v>
      </c>
      <c r="O7" s="39">
        <v>67.599999999999994</v>
      </c>
      <c r="P7" s="39">
        <v>82.88</v>
      </c>
      <c r="Q7" s="39">
        <v>1705</v>
      </c>
      <c r="R7" s="39">
        <v>132187</v>
      </c>
      <c r="S7" s="39">
        <v>873.72</v>
      </c>
      <c r="T7" s="39">
        <v>151.29</v>
      </c>
      <c r="U7" s="39">
        <v>112173</v>
      </c>
      <c r="V7" s="39">
        <v>95.34</v>
      </c>
      <c r="W7" s="39">
        <v>1176.56</v>
      </c>
      <c r="X7" s="39">
        <v>120.15</v>
      </c>
      <c r="Y7" s="39">
        <v>113.4</v>
      </c>
      <c r="Z7" s="39">
        <v>110.98</v>
      </c>
      <c r="AA7" s="39">
        <v>108.68</v>
      </c>
      <c r="AB7" s="39">
        <v>103.67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330.69</v>
      </c>
      <c r="AU7" s="39">
        <v>320.64</v>
      </c>
      <c r="AV7" s="39">
        <v>248.2</v>
      </c>
      <c r="AW7" s="39">
        <v>336.37</v>
      </c>
      <c r="AX7" s="39">
        <v>298.95999999999998</v>
      </c>
      <c r="AY7" s="39">
        <v>349.04</v>
      </c>
      <c r="AZ7" s="39">
        <v>337.49</v>
      </c>
      <c r="BA7" s="39">
        <v>335.6</v>
      </c>
      <c r="BB7" s="39">
        <v>358.91</v>
      </c>
      <c r="BC7" s="39">
        <v>360.96</v>
      </c>
      <c r="BD7" s="39">
        <v>260.31</v>
      </c>
      <c r="BE7" s="39">
        <v>269.31</v>
      </c>
      <c r="BF7" s="39">
        <v>299.7</v>
      </c>
      <c r="BG7" s="39">
        <v>319.79000000000002</v>
      </c>
      <c r="BH7" s="39">
        <v>342.92</v>
      </c>
      <c r="BI7" s="39">
        <v>357.55</v>
      </c>
      <c r="BJ7" s="39">
        <v>254.54</v>
      </c>
      <c r="BK7" s="39">
        <v>265.92</v>
      </c>
      <c r="BL7" s="39">
        <v>258.26</v>
      </c>
      <c r="BM7" s="39">
        <v>247.27</v>
      </c>
      <c r="BN7" s="39">
        <v>239.18</v>
      </c>
      <c r="BO7" s="39">
        <v>275.67</v>
      </c>
      <c r="BP7" s="39">
        <v>105.17</v>
      </c>
      <c r="BQ7" s="39">
        <v>102.69</v>
      </c>
      <c r="BR7" s="39">
        <v>100.65</v>
      </c>
      <c r="BS7" s="39">
        <v>99.45</v>
      </c>
      <c r="BT7" s="39">
        <v>92.86</v>
      </c>
      <c r="BU7" s="39">
        <v>106.52</v>
      </c>
      <c r="BV7" s="39">
        <v>105.86</v>
      </c>
      <c r="BW7" s="39">
        <v>106.07</v>
      </c>
      <c r="BX7" s="39">
        <v>105.34</v>
      </c>
      <c r="BY7" s="39">
        <v>101.89</v>
      </c>
      <c r="BZ7" s="39">
        <v>100.05</v>
      </c>
      <c r="CA7" s="39">
        <v>119.76</v>
      </c>
      <c r="CB7" s="39">
        <v>123.02</v>
      </c>
      <c r="CC7" s="39">
        <v>126.95</v>
      </c>
      <c r="CD7" s="39">
        <v>128.15</v>
      </c>
      <c r="CE7" s="39">
        <v>134.30000000000001</v>
      </c>
      <c r="CF7" s="39">
        <v>155.80000000000001</v>
      </c>
      <c r="CG7" s="39">
        <v>158.58000000000001</v>
      </c>
      <c r="CH7" s="39">
        <v>159.22</v>
      </c>
      <c r="CI7" s="39">
        <v>159.6</v>
      </c>
      <c r="CJ7" s="39">
        <v>156.32</v>
      </c>
      <c r="CK7" s="39">
        <v>166.4</v>
      </c>
      <c r="CL7" s="39">
        <v>48.42</v>
      </c>
      <c r="CM7" s="39">
        <v>48.56</v>
      </c>
      <c r="CN7" s="39">
        <v>48.57</v>
      </c>
      <c r="CO7" s="39">
        <v>48.67</v>
      </c>
      <c r="CP7" s="39">
        <v>48.08</v>
      </c>
      <c r="CQ7" s="39">
        <v>62.1</v>
      </c>
      <c r="CR7" s="39">
        <v>62.38</v>
      </c>
      <c r="CS7" s="39">
        <v>62.83</v>
      </c>
      <c r="CT7" s="39">
        <v>62.05</v>
      </c>
      <c r="CU7" s="39">
        <v>63.23</v>
      </c>
      <c r="CV7" s="39">
        <v>60.69</v>
      </c>
      <c r="CW7" s="39">
        <v>91.76</v>
      </c>
      <c r="CX7" s="39">
        <v>90.62</v>
      </c>
      <c r="CY7" s="39">
        <v>90.8</v>
      </c>
      <c r="CZ7" s="39">
        <v>88.42</v>
      </c>
      <c r="DA7" s="39">
        <v>89.93</v>
      </c>
      <c r="DB7" s="39">
        <v>89.52</v>
      </c>
      <c r="DC7" s="39">
        <v>89.17</v>
      </c>
      <c r="DD7" s="39">
        <v>88.86</v>
      </c>
      <c r="DE7" s="39">
        <v>89.11</v>
      </c>
      <c r="DF7" s="39">
        <v>89.35</v>
      </c>
      <c r="DG7" s="39">
        <v>89.82</v>
      </c>
      <c r="DH7" s="39">
        <v>48.33</v>
      </c>
      <c r="DI7" s="39">
        <v>47.84</v>
      </c>
      <c r="DJ7" s="39">
        <v>49.46</v>
      </c>
      <c r="DK7" s="39">
        <v>43.08</v>
      </c>
      <c r="DL7" s="39">
        <v>43.78</v>
      </c>
      <c r="DM7" s="39">
        <v>46.58</v>
      </c>
      <c r="DN7" s="39">
        <v>46.99</v>
      </c>
      <c r="DO7" s="39">
        <v>47.89</v>
      </c>
      <c r="DP7" s="39">
        <v>48.69</v>
      </c>
      <c r="DQ7" s="39">
        <v>49.62</v>
      </c>
      <c r="DR7" s="39">
        <v>50.19</v>
      </c>
      <c r="DS7" s="39">
        <v>30.68</v>
      </c>
      <c r="DT7" s="39">
        <v>31.88</v>
      </c>
      <c r="DU7" s="39">
        <v>34.880000000000003</v>
      </c>
      <c r="DV7" s="39">
        <v>38.35</v>
      </c>
      <c r="DW7" s="39">
        <v>40.68</v>
      </c>
      <c r="DX7" s="39">
        <v>14.45</v>
      </c>
      <c r="DY7" s="39">
        <v>15.83</v>
      </c>
      <c r="DZ7" s="39">
        <v>16.899999999999999</v>
      </c>
      <c r="EA7" s="39">
        <v>18.260000000000002</v>
      </c>
      <c r="EB7" s="39">
        <v>19.510000000000002</v>
      </c>
      <c r="EC7" s="39">
        <v>20.63</v>
      </c>
      <c r="ED7" s="39">
        <v>0.17</v>
      </c>
      <c r="EE7" s="39">
        <v>0.3</v>
      </c>
      <c r="EF7" s="39">
        <v>0.16</v>
      </c>
      <c r="EG7" s="39">
        <v>0.25</v>
      </c>
      <c r="EH7" s="39">
        <v>0.17</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2022-01-31T06:29:32Z</cp:lastPrinted>
  <dcterms:created xsi:type="dcterms:W3CDTF">2021-12-03T06:56:07Z</dcterms:created>
  <dcterms:modified xsi:type="dcterms:W3CDTF">2022-02-01T05:44:34Z</dcterms:modified>
  <cp:category/>
</cp:coreProperties>
</file>