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admin\Desktop\経営比較分析表\令和2年度決算\【経営比較分析表】2020_358614_46_010\"/>
    </mc:Choice>
  </mc:AlternateContent>
  <xr:revisionPtr revIDLastSave="0" documentId="13_ncr:1_{C78D3EDF-CE81-457E-AD6B-C14FECBF5D48}" xr6:coauthVersionLast="47" xr6:coauthVersionMax="47" xr10:uidLastSave="{00000000-0000-0000-0000-000000000000}"/>
  <workbookProtection workbookAlgorithmName="SHA-512" workbookHashValue="zPILRAqQ20QiMlK7sHvVRoJ5YkLH4PkGjkWMx1iupBZsigK7oUjttF0BSYnAsfKsfC9CUbQY9AETeTU8pfzn+w==" workbookSaltValue="2cJkaIXztVFiqo3CqtYSzg==" workbookSpinCount="100000" lockStructure="1"/>
  <bookViews>
    <workbookView xWindow="135" yWindow="0" windowWidth="20070" windowHeight="107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L10" i="4"/>
  <c r="W10" i="4"/>
  <c r="I10" i="4"/>
  <c r="B10" i="4"/>
  <c r="BB8" i="4"/>
  <c r="AT8" i="4"/>
  <c r="W8" i="4"/>
  <c r="P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<sst xmlns="http://schemas.openxmlformats.org/spreadsheetml/2006/main" count="231" uniqueCount="115">
  <si>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</si>
  <si>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</si>
  <si>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</si>
  <si>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</si>
  <si>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</si>
  <si>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</si>
  <si>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</si>
  <si>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</si>
  <si>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</si>
  <si>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</si>
  <si>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</si>
  <si>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</si>
  <si>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</si>
  <si>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</si>
  <si>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</si>
  <si>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</si>
  <si>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</si>
  <si>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</si>
  <si>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</si>
  <si>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</si>
  <si>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</si>
  <si>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</si>
  <si>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</si>
  <si>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</si>
  <si>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</si>
  <si>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</si>
  <si>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</si>
  <si>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</si>
  <si>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</si>
  <si>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</si>
  <si>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</si>
  <si>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</si>
  <si>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</si>
  <si>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</si>
  <si>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</si>
  <si>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</si>
  <si>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</si>
  <si>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</si>
  <si>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</si>
  <si>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</si>
  <si>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</si>
  <si>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</si>
  <si>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</si>
  <si>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</si>
  <si>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</si>
  <si>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</si>
  <si>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</si>
  <si>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</si>
  <si>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</si>
  <si>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</si>
  <si>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</si>
  <si>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</si>
  <si>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</si>
  <si>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</si>
  <si>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</si>
  <si>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</si>
  <si>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</si>
  <si>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</si>
  <si>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</si>
  <si>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</si>
  <si>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</si>
  <si>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</si>
  <si>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</si>
  <si>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</si>
  <si>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</si>
  <si>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</si>
  <si>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</si>
  <si>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</si>
  <si>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</si>
  <si>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</si>
  <si>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</si>
  <si>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</si>
  <si>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</si>
  <si>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</si>
  <si>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</si>
  <si>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</si>
  <si>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</si>
  <si>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</si>
  <si>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</si>
  <si>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</si>
  <si>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</si>
  <si>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</si>
  <si>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</si>
  <si>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</si>
  <si>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</si>
  <si>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</si>
  <si>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</si>
  <si>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</si>
  <si>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</si>
  <si>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</si>
  <si>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</si>
  <si>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</si>
  <si>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</si>
  <si>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</si>
  <si>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</si>
  <si>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</si>
  <si>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</si>
  <si>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</si>
  <si>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</si>
  <si>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</si>
  <si>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</si>
  <si>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</si>
  <si>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</si>
  <si>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</si>
  <si>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</si>
  <si>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</si>
  <si>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</si>
  <si>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</si>
  <si>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</si>
  <si>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</si>
  <si>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</si>
  <si>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</si>
  <si>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耐用年数を経過した管路がないため、②管路経年化率、③管路更新率は0%であるが、計装電気等設備は更新時期がきており、また、①有形固定資産減価償却率は上昇していることから、今後、施設更新の増加が考えられる。今後も施設の現状をよく見極め、定期的に施設整備計画のローリングを行い、計画的かつ効率的な施設の更新に取組む。</t>
    <rPh sb="0" eb="2">
      <t>タイヨウ</t>
    </rPh>
    <rPh sb="2" eb="4">
      <t>ネンスウ</t>
    </rPh>
    <rPh sb="5" eb="7">
      <t>ケイカ</t>
    </rPh>
    <rPh sb="9" eb="11">
      <t>カンロ</t>
    </rPh>
    <rPh sb="18" eb="20">
      <t>カンロ</t>
    </rPh>
    <rPh sb="20" eb="23">
      <t>ケイネンカ</t>
    </rPh>
    <rPh sb="23" eb="24">
      <t>リツ</t>
    </rPh>
    <rPh sb="26" eb="27">
      <t>カン</t>
    </rPh>
    <rPh sb="27" eb="28">
      <t>ロ</t>
    </rPh>
    <rPh sb="28" eb="30">
      <t>コウシン</t>
    </rPh>
    <rPh sb="30" eb="31">
      <t>リツ</t>
    </rPh>
    <rPh sb="43" eb="44">
      <t>トウ</t>
    </rPh>
    <rPh sb="46" eb="48">
      <t>ゾウカ</t>
    </rPh>
    <rPh sb="49" eb="50">
      <t>カンガ</t>
    </rPh>
    <rPh sb="57" eb="59">
      <t>コンゴ</t>
    </rPh>
    <rPh sb="60" eb="62">
      <t>シセツ</t>
    </rPh>
    <rPh sb="63" eb="65">
      <t>ゲンジョウ</t>
    </rPh>
    <rPh sb="68" eb="70">
      <t>ミキワ</t>
    </rPh>
    <rPh sb="72" eb="75">
      <t>ケイカクテキ</t>
    </rPh>
    <rPh sb="77" eb="80">
      <t>コウリツテキ</t>
    </rPh>
    <rPh sb="81" eb="83">
      <t>シセツ</t>
    </rPh>
    <rPh sb="84" eb="86">
      <t>コンゴ</t>
    </rPh>
    <rPh sb="87" eb="89">
      <t>トリク</t>
    </rPh>
    <rPh sb="116" eb="118">
      <t>テイキ</t>
    </rPh>
    <rPh sb="118" eb="119">
      <t>テキ</t>
    </rPh>
    <rPh sb="120" eb="122">
      <t>シセツ</t>
    </rPh>
    <rPh sb="122" eb="124">
      <t>セイビ</t>
    </rPh>
    <rPh sb="124" eb="126">
      <t>ケイカク</t>
    </rPh>
    <rPh sb="133" eb="134">
      <t>オコナ</t>
    </rPh>
    <phoneticPr fontId="4"/>
  </si>
  <si>
    <r>
      <t>　平成30年10月の大島大橋への貨物船衝突事故の支出が皆減し、単年度の経営状況は改善されたが、損害賠償金が入っても（R4.1領収済）、なお、欠損金が残っている状況である。
　令和2年度策定の経営戦略に基づき適切な事業運営を行い、経営の健全化に努めるとともに、現状と水道事業環境の変化に注視し、安全で良質な水の安定供給の持続のため、引き続き、計画的な施設更新の実施、持続可能な組織体制、適正な料金設定を検討していく必要がある。　　　　　　　　　　　　　　　　　　　　　　　　　　　　　　　　　　　　　　　　　　　　　　　　　　　　　　　　　　　　　　　　　　　　　　　　　　　　　　　　　　　　　　　　　　　
　　　　　　　　　　　　　　　　　　　　　　　　　　　　　　</t>
    </r>
    <r>
      <rPr>
        <sz val="8"/>
        <color theme="1"/>
        <rFont val="ＭＳ ゴシック"/>
        <family val="3"/>
        <charset val="128"/>
      </rPr>
      <t>注)掲示の普及率(28.22%)は構成市町行政区域内の普及率であり、供給区域内は69.96%である。　　　</t>
    </r>
    <r>
      <rPr>
        <sz val="11"/>
        <color theme="1"/>
        <rFont val="ＭＳ ゴシック"/>
        <family val="3"/>
        <charset val="128"/>
      </rPr>
      <t>　　　　　　　　　　　　　　　　</t>
    </r>
    <rPh sb="31" eb="32">
      <t>タン</t>
    </rPh>
    <rPh sb="40" eb="42">
      <t>カイゼン</t>
    </rPh>
    <rPh sb="47" eb="49">
      <t>ソンガイ</t>
    </rPh>
    <rPh sb="49" eb="52">
      <t>バイショウキン</t>
    </rPh>
    <rPh sb="53" eb="54">
      <t>ハイ</t>
    </rPh>
    <rPh sb="62" eb="65">
      <t>リョウシュウスミ</t>
    </rPh>
    <rPh sb="70" eb="73">
      <t>ケッソンキン</t>
    </rPh>
    <rPh sb="74" eb="75">
      <t>ノコ</t>
    </rPh>
    <rPh sb="79" eb="81">
      <t>ジョウキョウ</t>
    </rPh>
    <rPh sb="87" eb="89">
      <t>レイワ</t>
    </rPh>
    <rPh sb="90" eb="92">
      <t>ネンド</t>
    </rPh>
    <rPh sb="92" eb="94">
      <t>サクテイ</t>
    </rPh>
    <rPh sb="95" eb="99">
      <t>ケイエイセンリャク</t>
    </rPh>
    <rPh sb="100" eb="101">
      <t>モト</t>
    </rPh>
    <rPh sb="103" eb="105">
      <t>テキセツ</t>
    </rPh>
    <rPh sb="106" eb="108">
      <t>ジギョウ</t>
    </rPh>
    <rPh sb="108" eb="110">
      <t>ウンエイ</t>
    </rPh>
    <rPh sb="111" eb="112">
      <t>オコナ</t>
    </rPh>
    <rPh sb="114" eb="116">
      <t>ケイエイ</t>
    </rPh>
    <rPh sb="117" eb="120">
      <t>ケンゼンカ</t>
    </rPh>
    <rPh sb="121" eb="122">
      <t>ツト</t>
    </rPh>
    <rPh sb="129" eb="131">
      <t>ゲンジョウ</t>
    </rPh>
    <rPh sb="132" eb="134">
      <t>スイドウ</t>
    </rPh>
    <rPh sb="134" eb="136">
      <t>ジギョウ</t>
    </rPh>
    <rPh sb="136" eb="138">
      <t>カンキョウ</t>
    </rPh>
    <rPh sb="139" eb="141">
      <t>ヘンカ</t>
    </rPh>
    <rPh sb="142" eb="144">
      <t>チュウシ</t>
    </rPh>
    <rPh sb="146" eb="148">
      <t>アンゼン</t>
    </rPh>
    <rPh sb="149" eb="151">
      <t>リョウシツ</t>
    </rPh>
    <rPh sb="152" eb="153">
      <t>ミズ</t>
    </rPh>
    <rPh sb="154" eb="158">
      <t>アンテイキョウキュウ</t>
    </rPh>
    <rPh sb="159" eb="161">
      <t>ジゾク</t>
    </rPh>
    <rPh sb="165" eb="166">
      <t>ヒ</t>
    </rPh>
    <rPh sb="167" eb="168">
      <t>ツヅ</t>
    </rPh>
    <rPh sb="170" eb="173">
      <t>ケイカクテキ</t>
    </rPh>
    <rPh sb="174" eb="178">
      <t>シセツコウシン</t>
    </rPh>
    <rPh sb="179" eb="181">
      <t>ジッシ</t>
    </rPh>
    <rPh sb="182" eb="184">
      <t>ジゾク</t>
    </rPh>
    <rPh sb="184" eb="186">
      <t>カノウ</t>
    </rPh>
    <rPh sb="187" eb="189">
      <t>ソシキ</t>
    </rPh>
    <rPh sb="189" eb="191">
      <t>タイセイ</t>
    </rPh>
    <rPh sb="192" eb="194">
      <t>テキセイ</t>
    </rPh>
    <rPh sb="195" eb="197">
      <t>リョウキン</t>
    </rPh>
    <rPh sb="197" eb="199">
      <t>セッテイ</t>
    </rPh>
    <rPh sb="200" eb="202">
      <t>ケントウ</t>
    </rPh>
    <rPh sb="206" eb="208">
      <t>ヒツヨウ</t>
    </rPh>
    <phoneticPr fontId="4"/>
  </si>
  <si>
    <t>①経常収支比率は、計画的修繕、費用削減及び企業債利息の減少等経常費用の減少により改善傾向である。(昨年度の比率の低下は、突発的な修繕による。)　　　　　　　　　　　　　　　　　　　　　　　　　　　　　　　　②累積欠損金比率については、特別損失(H30.10月事故対応分）の発生によるものである。　　　　　　　　　　③流動比率についても、事故の影響により現金・預金が減少し、低下している。また、流動比率は100%を上回っているものの、④企業債残高対給水収益比率から分かるように、当企業団が抱える負債（企業債償還金）が過大であり、長期的に、また投資財源を含めた収入確保を図っていく必要がある。　　　　　　　　　　　　　　　　　　　　　　　　　⑤料金回収率は100%を下回っており、また、⑥給水原価は平均値を大きく上回っている。経常経費の減少により近年は、料金回収率、給水原価とも改善されているが、供給に係る費用が料金以外でも賄われており、将来の更新に備えた資産形成も考慮し、料金の検討が必要である。　　　　　　　　　　　　　⑦施設利用率は、給水人口の減少、節水意識の向上等により配水量が年々減少しており、利用率も低下傾向である。⑧有収率は、料金体系を責任水量制としているため100%を超えているが、年間総配水量の減少による比率の上昇は課題である。</t>
    <rPh sb="1" eb="3">
      <t>ケイジョウ</t>
    </rPh>
    <rPh sb="3" eb="5">
      <t>シュウシ</t>
    </rPh>
    <rPh sb="5" eb="7">
      <t>ヒリツ</t>
    </rPh>
    <rPh sb="9" eb="12">
      <t>ケイカクテキ</t>
    </rPh>
    <rPh sb="12" eb="14">
      <t>シュウゼン</t>
    </rPh>
    <rPh sb="15" eb="17">
      <t>ヒヨウ</t>
    </rPh>
    <rPh sb="17" eb="19">
      <t>サクゲン</t>
    </rPh>
    <rPh sb="19" eb="20">
      <t>オヨ</t>
    </rPh>
    <rPh sb="21" eb="23">
      <t>キギョウ</t>
    </rPh>
    <rPh sb="23" eb="24">
      <t>サイ</t>
    </rPh>
    <rPh sb="24" eb="26">
      <t>リソク</t>
    </rPh>
    <rPh sb="27" eb="29">
      <t>ゲンショウ</t>
    </rPh>
    <rPh sb="29" eb="30">
      <t>トウ</t>
    </rPh>
    <rPh sb="30" eb="32">
      <t>ケイジョウ</t>
    </rPh>
    <rPh sb="32" eb="34">
      <t>ヒヨウ</t>
    </rPh>
    <rPh sb="35" eb="37">
      <t>ゲンショウ</t>
    </rPh>
    <rPh sb="40" eb="42">
      <t>カイゼン</t>
    </rPh>
    <rPh sb="42" eb="44">
      <t>ケイコウ</t>
    </rPh>
    <rPh sb="49" eb="52">
      <t>サクネンド</t>
    </rPh>
    <rPh sb="53" eb="55">
      <t>ヒリツ</t>
    </rPh>
    <rPh sb="56" eb="58">
      <t>テイカ</t>
    </rPh>
    <rPh sb="60" eb="63">
      <t>トッパツテキ</t>
    </rPh>
    <rPh sb="64" eb="66">
      <t>シュウゼン</t>
    </rPh>
    <rPh sb="104" eb="106">
      <t>ルイセキ</t>
    </rPh>
    <rPh sb="106" eb="109">
      <t>ケッソンキン</t>
    </rPh>
    <rPh sb="109" eb="111">
      <t>ヒリツ</t>
    </rPh>
    <rPh sb="117" eb="119">
      <t>トクベツ</t>
    </rPh>
    <rPh sb="119" eb="121">
      <t>ソンシツ</t>
    </rPh>
    <rPh sb="128" eb="129">
      <t>ツキ</t>
    </rPh>
    <rPh sb="129" eb="131">
      <t>ジコ</t>
    </rPh>
    <rPh sb="131" eb="133">
      <t>タイオウ</t>
    </rPh>
    <rPh sb="133" eb="134">
      <t>ブン</t>
    </rPh>
    <rPh sb="136" eb="138">
      <t>ハッセイ</t>
    </rPh>
    <rPh sb="158" eb="160">
      <t>リュウドウ</t>
    </rPh>
    <rPh sb="160" eb="162">
      <t>ヒリツ</t>
    </rPh>
    <rPh sb="168" eb="170">
      <t>ジコ</t>
    </rPh>
    <rPh sb="171" eb="173">
      <t>エイキョウ</t>
    </rPh>
    <rPh sb="176" eb="178">
      <t>ゲンキン</t>
    </rPh>
    <rPh sb="179" eb="181">
      <t>ヨキン</t>
    </rPh>
    <rPh sb="182" eb="184">
      <t>ゲンショウ</t>
    </rPh>
    <rPh sb="186" eb="188">
      <t>テイカ</t>
    </rPh>
    <rPh sb="196" eb="198">
      <t>リュウドウ</t>
    </rPh>
    <rPh sb="198" eb="200">
      <t>ヒリツ</t>
    </rPh>
    <rPh sb="206" eb="208">
      <t>ウワマワ</t>
    </rPh>
    <rPh sb="217" eb="219">
      <t>キギョウ</t>
    </rPh>
    <rPh sb="219" eb="220">
      <t>サイ</t>
    </rPh>
    <rPh sb="220" eb="222">
      <t>ザンダカ</t>
    </rPh>
    <rPh sb="222" eb="223">
      <t>タイ</t>
    </rPh>
    <rPh sb="223" eb="225">
      <t>キュウスイ</t>
    </rPh>
    <rPh sb="225" eb="227">
      <t>シュウエキ</t>
    </rPh>
    <rPh sb="227" eb="229">
      <t>ヒリツ</t>
    </rPh>
    <rPh sb="231" eb="232">
      <t>ワ</t>
    </rPh>
    <rPh sb="238" eb="239">
      <t>トウ</t>
    </rPh>
    <rPh sb="239" eb="241">
      <t>キギョウ</t>
    </rPh>
    <rPh sb="241" eb="242">
      <t>ダン</t>
    </rPh>
    <rPh sb="243" eb="244">
      <t>カカ</t>
    </rPh>
    <rPh sb="246" eb="248">
      <t>フサイ</t>
    </rPh>
    <rPh sb="249" eb="251">
      <t>キギョウ</t>
    </rPh>
    <rPh sb="251" eb="252">
      <t>サイ</t>
    </rPh>
    <rPh sb="252" eb="254">
      <t>ショウカン</t>
    </rPh>
    <rPh sb="254" eb="255">
      <t>キン</t>
    </rPh>
    <rPh sb="257" eb="259">
      <t>カダイ</t>
    </rPh>
    <rPh sb="263" eb="266">
      <t>チョウキテキ</t>
    </rPh>
    <rPh sb="270" eb="272">
      <t>トウシ</t>
    </rPh>
    <rPh sb="272" eb="274">
      <t>ザイゲン</t>
    </rPh>
    <rPh sb="275" eb="276">
      <t>フク</t>
    </rPh>
    <rPh sb="278" eb="280">
      <t>シュウニュウ</t>
    </rPh>
    <rPh sb="280" eb="282">
      <t>カクホ</t>
    </rPh>
    <rPh sb="283" eb="284">
      <t>ハカ</t>
    </rPh>
    <rPh sb="288" eb="290">
      <t>ヒツヨウ</t>
    </rPh>
    <rPh sb="320" eb="322">
      <t>リョウキン</t>
    </rPh>
    <rPh sb="322" eb="324">
      <t>カイシュウ</t>
    </rPh>
    <rPh sb="324" eb="325">
      <t>リツ</t>
    </rPh>
    <rPh sb="331" eb="333">
      <t>シタマワ</t>
    </rPh>
    <rPh sb="342" eb="344">
      <t>キュウスイ</t>
    </rPh>
    <rPh sb="344" eb="346">
      <t>ゲンカ</t>
    </rPh>
    <rPh sb="347" eb="349">
      <t>ヘイキン</t>
    </rPh>
    <rPh sb="349" eb="350">
      <t>アタイ</t>
    </rPh>
    <rPh sb="351" eb="352">
      <t>オオ</t>
    </rPh>
    <rPh sb="354" eb="356">
      <t>ウワマワ</t>
    </rPh>
    <rPh sb="361" eb="363">
      <t>ケイジョウ</t>
    </rPh>
    <rPh sb="363" eb="365">
      <t>ケイヒ</t>
    </rPh>
    <rPh sb="366" eb="368">
      <t>ゲンショウ</t>
    </rPh>
    <rPh sb="371" eb="373">
      <t>キンネン</t>
    </rPh>
    <rPh sb="375" eb="377">
      <t>リョウキン</t>
    </rPh>
    <rPh sb="377" eb="379">
      <t>カイシュウ</t>
    </rPh>
    <rPh sb="379" eb="380">
      <t>リツ</t>
    </rPh>
    <rPh sb="381" eb="383">
      <t>キュウスイ</t>
    </rPh>
    <rPh sb="383" eb="385">
      <t>ゲンカ</t>
    </rPh>
    <rPh sb="387" eb="389">
      <t>カイゼン</t>
    </rPh>
    <rPh sb="396" eb="398">
      <t>キョウキュウ</t>
    </rPh>
    <rPh sb="399" eb="400">
      <t>カカ</t>
    </rPh>
    <rPh sb="401" eb="403">
      <t>ヒヨウ</t>
    </rPh>
    <rPh sb="404" eb="406">
      <t>リョウキン</t>
    </rPh>
    <rPh sb="406" eb="408">
      <t>イガイ</t>
    </rPh>
    <rPh sb="410" eb="411">
      <t>マカナ</t>
    </rPh>
    <rPh sb="417" eb="419">
      <t>ショウライ</t>
    </rPh>
    <rPh sb="420" eb="422">
      <t>コウシン</t>
    </rPh>
    <rPh sb="423" eb="424">
      <t>ソナ</t>
    </rPh>
    <rPh sb="426" eb="428">
      <t>シサン</t>
    </rPh>
    <rPh sb="428" eb="430">
      <t>ケイセイ</t>
    </rPh>
    <rPh sb="431" eb="433">
      <t>コウリョ</t>
    </rPh>
    <rPh sb="435" eb="437">
      <t>リョウキン</t>
    </rPh>
    <rPh sb="438" eb="440">
      <t>ケントウ</t>
    </rPh>
    <rPh sb="441" eb="443">
      <t>ヒツヨウ</t>
    </rPh>
    <rPh sb="461" eb="463">
      <t>シセツ</t>
    </rPh>
    <rPh sb="463" eb="465">
      <t>リヨウ</t>
    </rPh>
    <rPh sb="465" eb="466">
      <t>リツ</t>
    </rPh>
    <rPh sb="468" eb="470">
      <t>キュウスイ</t>
    </rPh>
    <rPh sb="470" eb="472">
      <t>ジンコウ</t>
    </rPh>
    <rPh sb="473" eb="475">
      <t>ゲンショウ</t>
    </rPh>
    <rPh sb="476" eb="478">
      <t>セッスイ</t>
    </rPh>
    <rPh sb="478" eb="480">
      <t>イシキ</t>
    </rPh>
    <rPh sb="481" eb="483">
      <t>コウジョウ</t>
    </rPh>
    <rPh sb="483" eb="484">
      <t>トウ</t>
    </rPh>
    <rPh sb="487" eb="489">
      <t>ハイスイ</t>
    </rPh>
    <rPh sb="489" eb="490">
      <t>リョウ</t>
    </rPh>
    <rPh sb="491" eb="493">
      <t>ネンネン</t>
    </rPh>
    <rPh sb="493" eb="495">
      <t>ゲンショウ</t>
    </rPh>
    <rPh sb="500" eb="503">
      <t>リヨウリツ</t>
    </rPh>
    <rPh sb="504" eb="506">
      <t>テイカ</t>
    </rPh>
    <rPh sb="506" eb="508">
      <t>ケイコウ</t>
    </rPh>
    <rPh sb="513" eb="515">
      <t>ユウシュウ</t>
    </rPh>
    <rPh sb="515" eb="516">
      <t>リツ</t>
    </rPh>
    <rPh sb="518" eb="520">
      <t>リョウキン</t>
    </rPh>
    <rPh sb="520" eb="522">
      <t>タイケイ</t>
    </rPh>
    <rPh sb="523" eb="525">
      <t>セキニン</t>
    </rPh>
    <rPh sb="525" eb="527">
      <t>スイリョウ</t>
    </rPh>
    <rPh sb="527" eb="528">
      <t>セイ</t>
    </rPh>
    <rPh sb="540" eb="541">
      <t>コ</t>
    </rPh>
    <rPh sb="547" eb="549">
      <t>ネンカン</t>
    </rPh>
    <rPh sb="549" eb="550">
      <t>ソウ</t>
    </rPh>
    <rPh sb="550" eb="552">
      <t>ハイスイ</t>
    </rPh>
    <rPh sb="552" eb="553">
      <t>リョウ</t>
    </rPh>
    <rPh sb="554" eb="556">
      <t>ゲンショウ</t>
    </rPh>
    <rPh sb="559" eb="561">
      <t>ヒリツ</t>
    </rPh>
    <rPh sb="562" eb="564">
      <t>ジョウショウ</t>
    </rPh>
    <rPh sb="565" eb="567">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</si>
</sst>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AB-4511-A3B4-188B57C591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C5AB-4511-A3B4-188B57C591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70.58</c:v>
                </c:pt>
                <c:pt idx="1">
                  <c:v>70.08</c:v>
                </c:pt>
                <c:pt idx="2">
                  <c:v>67.03</c:v>
                </c:pt>
                <c:pt idx="3">
                  <c:v>65.849999999999994</c:v>
                </c:pt>
                <c:pt idx="4">
                  <c:v>66.239999999999995</c:v>
                </c:pt>
              </c:numCache>
            </c:numRef>
          </c:val>
          <c:extLst>
            <c:ext xmlns:c16="http://schemas.microsoft.com/office/drawing/2014/chart" uri="{C3380CC4-5D6E-409C-BE32-E72D297353CC}">
              <c16:uniqueId val="{00000000-5312-49C8-9429-A185B0F63B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5312-49C8-9429-A185B0F63B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127.47</c:v>
                </c:pt>
                <c:pt idx="1">
                  <c:v>128.38999999999999</c:v>
                </c:pt>
                <c:pt idx="2">
                  <c:v>134.22</c:v>
                </c:pt>
                <c:pt idx="3">
                  <c:v>136.62</c:v>
                </c:pt>
                <c:pt idx="4">
                  <c:v>135.81</c:v>
                </c:pt>
              </c:numCache>
            </c:numRef>
          </c:val>
          <c:extLst>
            <c:ext xmlns:c16="http://schemas.microsoft.com/office/drawing/2014/chart" uri="{C3380CC4-5D6E-409C-BE32-E72D297353CC}">
              <c16:uniqueId val="{00000000-B72E-4E2A-AE8F-76C9349956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B72E-4E2A-AE8F-76C9349956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98.61</c:v>
                </c:pt>
                <c:pt idx="1">
                  <c:v>99.53</c:v>
                </c:pt>
                <c:pt idx="2">
                  <c:v>100.45</c:v>
                </c:pt>
                <c:pt idx="3">
                  <c:v>97.41</c:v>
                </c:pt>
                <c:pt idx="4">
                  <c:v>102.38</c:v>
                </c:pt>
              </c:numCache>
            </c:numRef>
          </c:val>
          <c:extLst>
            <c:ext xmlns:c16="http://schemas.microsoft.com/office/drawing/2014/chart" uri="{C3380CC4-5D6E-409C-BE32-E72D297353CC}">
              <c16:uniqueId val="{00000000-8950-4EF5-BE55-EC3055EAEE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8950-4EF5-BE55-EC3055EAEE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35.479999999999997</c:v>
                </c:pt>
                <c:pt idx="1">
                  <c:v>37.54</c:v>
                </c:pt>
                <c:pt idx="2">
                  <c:v>39.14</c:v>
                </c:pt>
                <c:pt idx="3">
                  <c:v>40.71</c:v>
                </c:pt>
                <c:pt idx="4">
                  <c:v>42.58</c:v>
                </c:pt>
              </c:numCache>
            </c:numRef>
          </c:val>
          <c:extLst>
            <c:ext xmlns:c16="http://schemas.microsoft.com/office/drawing/2014/chart" uri="{C3380CC4-5D6E-409C-BE32-E72D297353CC}">
              <c16:uniqueId val="{00000000-80ED-4223-A9F4-77428CF521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80ED-4223-A9F4-77428CF521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BB-4C1E-B328-5F25CAC2A1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82BB-4C1E-B328-5F25CAC2A1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31.82</c:v>
                </c:pt>
                <c:pt idx="3" formatCode="#,##0.00;&quot;△&quot;#,##0.00;&quot;-&quot;">
                  <c:v>50.28</c:v>
                </c:pt>
                <c:pt idx="4" formatCode="#,##0.00;&quot;△&quot;#,##0.00;&quot;-&quot;">
                  <c:v>47.09</c:v>
                </c:pt>
              </c:numCache>
            </c:numRef>
          </c:val>
          <c:extLst>
            <c:ext xmlns:c16="http://schemas.microsoft.com/office/drawing/2014/chart" uri="{C3380CC4-5D6E-409C-BE32-E72D297353CC}">
              <c16:uniqueId val="{00000000-0156-469D-B06E-81107B8E82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0156-469D-B06E-81107B8E82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266.20999999999998</c:v>
                </c:pt>
                <c:pt idx="1">
                  <c:v>279.98</c:v>
                </c:pt>
                <c:pt idx="2">
                  <c:v>191.81</c:v>
                </c:pt>
                <c:pt idx="3">
                  <c:v>167.68</c:v>
                </c:pt>
                <c:pt idx="4">
                  <c:v>167.83</c:v>
                </c:pt>
              </c:numCache>
            </c:numRef>
          </c:val>
          <c:extLst>
            <c:ext xmlns:c16="http://schemas.microsoft.com/office/drawing/2014/chart" uri="{C3380CC4-5D6E-409C-BE32-E72D297353CC}">
              <c16:uniqueId val="{00000000-4447-4594-8675-CC4A0C9F38E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4447-4594-8675-CC4A0C9F38E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648.34</c:v>
                </c:pt>
                <c:pt idx="1">
                  <c:v>578.37</c:v>
                </c:pt>
                <c:pt idx="2">
                  <c:v>511.65</c:v>
                </c:pt>
                <c:pt idx="3">
                  <c:v>443.53</c:v>
                </c:pt>
                <c:pt idx="4">
                  <c:v>378.76</c:v>
                </c:pt>
              </c:numCache>
            </c:numRef>
          </c:val>
          <c:extLst>
            <c:ext xmlns:c16="http://schemas.microsoft.com/office/drawing/2014/chart" uri="{C3380CC4-5D6E-409C-BE32-E72D297353CC}">
              <c16:uniqueId val="{00000000-FDF7-40B9-9E52-F9034AFF7E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FDF7-40B9-9E52-F9034AFF7E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91.2</c:v>
                </c:pt>
                <c:pt idx="1">
                  <c:v>92.96</c:v>
                </c:pt>
                <c:pt idx="2">
                  <c:v>94.53</c:v>
                </c:pt>
                <c:pt idx="3">
                  <c:v>91.1</c:v>
                </c:pt>
                <c:pt idx="4">
                  <c:v>97.82</c:v>
                </c:pt>
              </c:numCache>
            </c:numRef>
          </c:val>
          <c:extLst>
            <c:ext xmlns:c16="http://schemas.microsoft.com/office/drawing/2014/chart" uri="{C3380CC4-5D6E-409C-BE32-E72D297353CC}">
              <c16:uniqueId val="{00000000-A6B0-4518-9153-38A8A82840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A6B0-4518-9153-38A8A82840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123.9</c:v>
                </c:pt>
                <c:pt idx="1">
                  <c:v>121.56</c:v>
                </c:pt>
                <c:pt idx="2">
                  <c:v>119.54</c:v>
                </c:pt>
                <c:pt idx="3">
                  <c:v>124.04</c:v>
                </c:pt>
                <c:pt idx="4">
                  <c:v>115.52</c:v>
                </c:pt>
              </c:numCache>
            </c:numRef>
          </c:val>
          <c:extLst>
            <c:ext xmlns:c16="http://schemas.microsoft.com/office/drawing/2014/chart" uri="{C3380CC4-5D6E-409C-BE32-E72D297353CC}">
              <c16:uniqueId val="{00000000-5A90-495A-B14A-B8A933B85E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5A90-495A-B14A-B8A933B85E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山口県　柳井地域広域水道企業団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用水供給事業</v>
      </c>
      <c r="Q8" s="84"/>
      <c r="R8" s="84"/>
      <c r="S8" s="84"/>
      <c r="T8" s="84"/>
      <c r="U8" s="84"/>
      <c r="V8" s="84"/>
      <c r="W8" s="84" t="str">
        <f>データ!$L$6</f>
        <v>B</v>
      </c>
      <c r="X8" s="84"/>
      <c r="Y8" s="84"/>
      <c r="Z8" s="84"/>
      <c r="AA8" s="84"/>
      <c r="AB8" s="84"/>
      <c r="AC8" s="84"/>
      <c r="AD8" s="84" t="str">
        <f>データ!$M$6</f>
        <v>その他</v>
      </c>
      <c r="AE8" s="84"/>
      <c r="AF8" s="84"/>
      <c r="AG8" s="84"/>
      <c r="AH8" s="84"/>
      <c r="AI8" s="84"/>
      <c r="AJ8" s="84"/>
      <c r="AK8" s="4"/>
      <c r="AL8" s="72" t="str">
        <f>データ!$R$6</f>
        <v>-</v>
      </c>
      <c r="AM8" s="72"/>
      <c r="AN8" s="72"/>
      <c r="AO8" s="72"/>
      <c r="AP8" s="72"/>
      <c r="AQ8" s="72"/>
      <c r="AR8" s="72"/>
      <c r="AS8" s="72"/>
      <c r="AT8" s="68" t="str">
        <f>データ!$S$6</f>
        <v>-</v>
      </c>
      <c r="AU8" s="69"/>
      <c r="AV8" s="69"/>
      <c r="AW8" s="69"/>
      <c r="AX8" s="69"/>
      <c r="AY8" s="69"/>
      <c r="AZ8" s="69"/>
      <c r="BA8" s="69"/>
      <c r="BB8" s="71" t="str">
        <f>データ!$T$6</f>
        <v>-</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86.76</v>
      </c>
      <c r="J10" s="69"/>
      <c r="K10" s="69"/>
      <c r="L10" s="69"/>
      <c r="M10" s="69"/>
      <c r="N10" s="69"/>
      <c r="O10" s="70"/>
      <c r="P10" s="71">
        <f>データ!$P$6</f>
        <v>28.22</v>
      </c>
      <c r="Q10" s="71"/>
      <c r="R10" s="71"/>
      <c r="S10" s="71"/>
      <c r="T10" s="71"/>
      <c r="U10" s="71"/>
      <c r="V10" s="71"/>
      <c r="W10" s="72">
        <f>データ!$Q$6</f>
        <v>0</v>
      </c>
      <c r="X10" s="72"/>
      <c r="Y10" s="72"/>
      <c r="Z10" s="72"/>
      <c r="AA10" s="72"/>
      <c r="AB10" s="72"/>
      <c r="AC10" s="72"/>
      <c r="AD10" s="2"/>
      <c r="AE10" s="2"/>
      <c r="AF10" s="2"/>
      <c r="AG10" s="2"/>
      <c r="AH10" s="4"/>
      <c r="AI10" s="4"/>
      <c r="AJ10" s="4"/>
      <c r="AK10" s="4"/>
      <c r="AL10" s="72">
        <f>データ!$U$6</f>
        <v>58130</v>
      </c>
      <c r="AM10" s="72"/>
      <c r="AN10" s="72"/>
      <c r="AO10" s="72"/>
      <c r="AP10" s="72"/>
      <c r="AQ10" s="72"/>
      <c r="AR10" s="72"/>
      <c r="AS10" s="72"/>
      <c r="AT10" s="68">
        <f>データ!$V$6</f>
        <v>54.47</v>
      </c>
      <c r="AU10" s="69"/>
      <c r="AV10" s="69"/>
      <c r="AW10" s="69"/>
      <c r="AX10" s="69"/>
      <c r="AY10" s="69"/>
      <c r="AZ10" s="69"/>
      <c r="BA10" s="69"/>
      <c r="BB10" s="71">
        <f>データ!$W$6</f>
        <v>1067.19</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65"/>
      <c r="BN47" s="65"/>
      <c r="BO47" s="65"/>
      <c r="BP47" s="65"/>
      <c r="BQ47" s="65"/>
      <c r="BR47" s="65"/>
      <c r="BS47" s="65"/>
      <c r="BT47" s="65"/>
      <c r="BU47" s="65"/>
      <c r="BV47" s="65"/>
      <c r="BW47" s="65"/>
      <c r="BX47" s="65"/>
      <c r="BY47" s="65"/>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65"/>
      <c r="BN48" s="65"/>
      <c r="BO48" s="65"/>
      <c r="BP48" s="65"/>
      <c r="BQ48" s="65"/>
      <c r="BR48" s="65"/>
      <c r="BS48" s="65"/>
      <c r="BT48" s="65"/>
      <c r="BU48" s="65"/>
      <c r="BV48" s="65"/>
      <c r="BW48" s="65"/>
      <c r="BX48" s="65"/>
      <c r="BY48" s="65"/>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65"/>
      <c r="BN49" s="65"/>
      <c r="BO49" s="65"/>
      <c r="BP49" s="65"/>
      <c r="BQ49" s="65"/>
      <c r="BR49" s="65"/>
      <c r="BS49" s="65"/>
      <c r="BT49" s="65"/>
      <c r="BU49" s="65"/>
      <c r="BV49" s="65"/>
      <c r="BW49" s="65"/>
      <c r="BX49" s="65"/>
      <c r="BY49" s="65"/>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65"/>
      <c r="BN50" s="65"/>
      <c r="BO50" s="65"/>
      <c r="BP50" s="65"/>
      <c r="BQ50" s="65"/>
      <c r="BR50" s="65"/>
      <c r="BS50" s="65"/>
      <c r="BT50" s="65"/>
      <c r="BU50" s="65"/>
      <c r="BV50" s="65"/>
      <c r="BW50" s="65"/>
      <c r="BX50" s="65"/>
      <c r="BY50" s="65"/>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65"/>
      <c r="BN51" s="65"/>
      <c r="BO51" s="65"/>
      <c r="BP51" s="65"/>
      <c r="BQ51" s="65"/>
      <c r="BR51" s="65"/>
      <c r="BS51" s="65"/>
      <c r="BT51" s="65"/>
      <c r="BU51" s="65"/>
      <c r="BV51" s="65"/>
      <c r="BW51" s="65"/>
      <c r="BX51" s="65"/>
      <c r="BY51" s="65"/>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65"/>
      <c r="BN52" s="65"/>
      <c r="BO52" s="65"/>
      <c r="BP52" s="65"/>
      <c r="BQ52" s="65"/>
      <c r="BR52" s="65"/>
      <c r="BS52" s="65"/>
      <c r="BT52" s="65"/>
      <c r="BU52" s="65"/>
      <c r="BV52" s="65"/>
      <c r="BW52" s="65"/>
      <c r="BX52" s="65"/>
      <c r="BY52" s="65"/>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65"/>
      <c r="BN53" s="65"/>
      <c r="BO53" s="65"/>
      <c r="BP53" s="65"/>
      <c r="BQ53" s="65"/>
      <c r="BR53" s="65"/>
      <c r="BS53" s="65"/>
      <c r="BT53" s="65"/>
      <c r="BU53" s="65"/>
      <c r="BV53" s="65"/>
      <c r="BW53" s="65"/>
      <c r="BX53" s="65"/>
      <c r="BY53" s="65"/>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65"/>
      <c r="BN54" s="65"/>
      <c r="BO54" s="65"/>
      <c r="BP54" s="65"/>
      <c r="BQ54" s="65"/>
      <c r="BR54" s="65"/>
      <c r="BS54" s="65"/>
      <c r="BT54" s="65"/>
      <c r="BU54" s="65"/>
      <c r="BV54" s="65"/>
      <c r="BW54" s="65"/>
      <c r="BX54" s="65"/>
      <c r="BY54" s="65"/>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65"/>
      <c r="BN55" s="65"/>
      <c r="BO55" s="65"/>
      <c r="BP55" s="65"/>
      <c r="BQ55" s="65"/>
      <c r="BR55" s="65"/>
      <c r="BS55" s="65"/>
      <c r="BT55" s="65"/>
      <c r="BU55" s="65"/>
      <c r="BV55" s="65"/>
      <c r="BW55" s="65"/>
      <c r="BX55" s="65"/>
      <c r="BY55" s="65"/>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65"/>
      <c r="BN56" s="65"/>
      <c r="BO56" s="65"/>
      <c r="BP56" s="65"/>
      <c r="BQ56" s="65"/>
      <c r="BR56" s="65"/>
      <c r="BS56" s="65"/>
      <c r="BT56" s="65"/>
      <c r="BU56" s="65"/>
      <c r="BV56" s="65"/>
      <c r="BW56" s="65"/>
      <c r="BX56" s="65"/>
      <c r="BY56" s="65"/>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65"/>
      <c r="BN57" s="65"/>
      <c r="BO57" s="65"/>
      <c r="BP57" s="65"/>
      <c r="BQ57" s="65"/>
      <c r="BR57" s="65"/>
      <c r="BS57" s="65"/>
      <c r="BT57" s="65"/>
      <c r="BU57" s="65"/>
      <c r="BV57" s="65"/>
      <c r="BW57" s="65"/>
      <c r="BX57" s="65"/>
      <c r="BY57" s="65"/>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65"/>
      <c r="BN58" s="65"/>
      <c r="BO58" s="65"/>
      <c r="BP58" s="65"/>
      <c r="BQ58" s="65"/>
      <c r="BR58" s="65"/>
      <c r="BS58" s="65"/>
      <c r="BT58" s="65"/>
      <c r="BU58" s="65"/>
      <c r="BV58" s="65"/>
      <c r="BW58" s="65"/>
      <c r="BX58" s="65"/>
      <c r="BY58" s="65"/>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65"/>
      <c r="BN59" s="65"/>
      <c r="BO59" s="65"/>
      <c r="BP59" s="65"/>
      <c r="BQ59" s="65"/>
      <c r="BR59" s="65"/>
      <c r="BS59" s="65"/>
      <c r="BT59" s="65"/>
      <c r="BU59" s="65"/>
      <c r="BV59" s="65"/>
      <c r="BW59" s="65"/>
      <c r="BX59" s="65"/>
      <c r="BY59" s="65"/>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65"/>
      <c r="BN60" s="65"/>
      <c r="BO60" s="65"/>
      <c r="BP60" s="65"/>
      <c r="BQ60" s="65"/>
      <c r="BR60" s="65"/>
      <c r="BS60" s="65"/>
      <c r="BT60" s="65"/>
      <c r="BU60" s="65"/>
      <c r="BV60" s="65"/>
      <c r="BW60" s="65"/>
      <c r="BX60" s="65"/>
      <c r="BY60" s="65"/>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65"/>
      <c r="BN61" s="65"/>
      <c r="BO61" s="65"/>
      <c r="BP61" s="65"/>
      <c r="BQ61" s="65"/>
      <c r="BR61" s="65"/>
      <c r="BS61" s="65"/>
      <c r="BT61" s="65"/>
      <c r="BU61" s="65"/>
      <c r="BV61" s="65"/>
      <c r="BW61" s="65"/>
      <c r="BX61" s="65"/>
      <c r="BY61" s="65"/>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65"/>
      <c r="BN62" s="65"/>
      <c r="BO62" s="65"/>
      <c r="BP62" s="65"/>
      <c r="BQ62" s="65"/>
      <c r="BR62" s="65"/>
      <c r="BS62" s="65"/>
      <c r="BT62" s="65"/>
      <c r="BU62" s="65"/>
      <c r="BV62" s="65"/>
      <c r="BW62" s="65"/>
      <c r="BX62" s="65"/>
      <c r="BY62" s="65"/>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65"/>
      <c r="BN63" s="65"/>
      <c r="BO63" s="65"/>
      <c r="BP63" s="65"/>
      <c r="BQ63" s="65"/>
      <c r="BR63" s="65"/>
      <c r="BS63" s="65"/>
      <c r="BT63" s="65"/>
      <c r="BU63" s="65"/>
      <c r="BV63" s="65"/>
      <c r="BW63" s="65"/>
      <c r="BX63" s="65"/>
      <c r="BY63" s="65"/>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7vBuAnEZsdZ4hW6Ug6fMi5a92BufHLUXqrSsv3kwqkYfzscDZY9/sFtFXw6Iof+siB0djjEc8Gw20SpMq2umjg==" saltValue="cF63RzMrMc4BMb8HGakw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358614</v>
      </c>
      <c r="D6" s="34">
        <f t="shared" si="3"/>
        <v>46</v>
      </c>
      <c r="E6" s="34">
        <f t="shared" si="3"/>
        <v>1</v>
      </c>
      <c r="F6" s="34">
        <f t="shared" si="3"/>
        <v>0</v>
      </c>
      <c r="G6" s="34">
        <f t="shared" si="3"/>
        <v>2</v>
      </c>
      <c r="H6" s="34" t="str">
        <f t="shared" si="3"/>
        <v>山口県　柳井地域広域水道企業団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86.76</v>
      </c>
      <c r="P6" s="35">
        <f t="shared" si="3"/>
        <v>28.22</v>
      </c>
      <c r="Q6" s="35">
        <f t="shared" si="3"/>
        <v>0</v>
      </c>
      <c r="R6" s="35" t="str">
        <f t="shared" si="3"/>
        <v>-</v>
      </c>
      <c r="S6" s="35" t="str">
        <f t="shared" si="3"/>
        <v>-</v>
      </c>
      <c r="T6" s="35" t="str">
        <f t="shared" si="3"/>
        <v>-</v>
      </c>
      <c r="U6" s="35">
        <f t="shared" si="3"/>
        <v>58130</v>
      </c>
      <c r="V6" s="35">
        <f t="shared" si="3"/>
        <v>54.47</v>
      </c>
      <c r="W6" s="35">
        <f t="shared" si="3"/>
        <v>1067.19</v>
      </c>
      <c r="X6" s="36">
        <f>IF(X7="",NA(),X7)</f>
        <v>98.61</v>
      </c>
      <c r="Y6" s="36">
        <f t="shared" ref="Y6:AG6" si="4">IF(Y7="",NA(),Y7)</f>
        <v>99.53</v>
      </c>
      <c r="Z6" s="36">
        <f t="shared" si="4"/>
        <v>100.45</v>
      </c>
      <c r="AA6" s="36">
        <f t="shared" si="4"/>
        <v>97.41</v>
      </c>
      <c r="AB6" s="36">
        <f t="shared" si="4"/>
        <v>102.38</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6">
        <f t="shared" si="5"/>
        <v>31.82</v>
      </c>
      <c r="AL6" s="36">
        <f t="shared" si="5"/>
        <v>50.28</v>
      </c>
      <c r="AM6" s="36">
        <f t="shared" si="5"/>
        <v>47.09</v>
      </c>
      <c r="AN6" s="36">
        <f t="shared" si="5"/>
        <v>12.65</v>
      </c>
      <c r="AO6" s="36">
        <f t="shared" si="5"/>
        <v>10.58</v>
      </c>
      <c r="AP6" s="36">
        <f t="shared" si="5"/>
        <v>10.49</v>
      </c>
      <c r="AQ6" s="36">
        <f t="shared" si="5"/>
        <v>9.92</v>
      </c>
      <c r="AR6" s="36">
        <f t="shared" si="5"/>
        <v>12.29</v>
      </c>
      <c r="AS6" s="35" t="str">
        <f>IF(AS7="","",IF(AS7="-","【-】","【"&amp;SUBSTITUTE(TEXT(AS7,"#,##0.00"),"-","△")&amp;"】"))</f>
        <v>【12.29】</v>
      </c>
      <c r="AT6" s="36">
        <f>IF(AT7="",NA(),AT7)</f>
        <v>266.20999999999998</v>
      </c>
      <c r="AU6" s="36">
        <f t="shared" ref="AU6:BC6" si="6">IF(AU7="",NA(),AU7)</f>
        <v>279.98</v>
      </c>
      <c r="AV6" s="36">
        <f t="shared" si="6"/>
        <v>191.81</v>
      </c>
      <c r="AW6" s="36">
        <f t="shared" si="6"/>
        <v>167.68</v>
      </c>
      <c r="AX6" s="36">
        <f t="shared" si="6"/>
        <v>167.83</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648.34</v>
      </c>
      <c r="BF6" s="36">
        <f t="shared" ref="BF6:BN6" si="7">IF(BF7="",NA(),BF7)</f>
        <v>578.37</v>
      </c>
      <c r="BG6" s="36">
        <f t="shared" si="7"/>
        <v>511.65</v>
      </c>
      <c r="BH6" s="36">
        <f t="shared" si="7"/>
        <v>443.53</v>
      </c>
      <c r="BI6" s="36">
        <f t="shared" si="7"/>
        <v>378.76</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91.2</v>
      </c>
      <c r="BQ6" s="36">
        <f t="shared" ref="BQ6:BY6" si="8">IF(BQ7="",NA(),BQ7)</f>
        <v>92.96</v>
      </c>
      <c r="BR6" s="36">
        <f t="shared" si="8"/>
        <v>94.53</v>
      </c>
      <c r="BS6" s="36">
        <f t="shared" si="8"/>
        <v>91.1</v>
      </c>
      <c r="BT6" s="36">
        <f t="shared" si="8"/>
        <v>97.82</v>
      </c>
      <c r="BU6" s="36">
        <f t="shared" si="8"/>
        <v>113.88</v>
      </c>
      <c r="BV6" s="36">
        <f t="shared" si="8"/>
        <v>114.14</v>
      </c>
      <c r="BW6" s="36">
        <f t="shared" si="8"/>
        <v>112.83</v>
      </c>
      <c r="BX6" s="36">
        <f t="shared" si="8"/>
        <v>112.84</v>
      </c>
      <c r="BY6" s="36">
        <f t="shared" si="8"/>
        <v>110.77</v>
      </c>
      <c r="BZ6" s="35" t="str">
        <f>IF(BZ7="","",IF(BZ7="-","【-】","【"&amp;SUBSTITUTE(TEXT(BZ7,"#,##0.00"),"-","△")&amp;"】"))</f>
        <v>【110.77】</v>
      </c>
      <c r="CA6" s="36">
        <f>IF(CA7="",NA(),CA7)</f>
        <v>123.9</v>
      </c>
      <c r="CB6" s="36">
        <f t="shared" ref="CB6:CJ6" si="9">IF(CB7="",NA(),CB7)</f>
        <v>121.56</v>
      </c>
      <c r="CC6" s="36">
        <f t="shared" si="9"/>
        <v>119.54</v>
      </c>
      <c r="CD6" s="36">
        <f t="shared" si="9"/>
        <v>124.04</v>
      </c>
      <c r="CE6" s="36">
        <f t="shared" si="9"/>
        <v>115.52</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70.58</v>
      </c>
      <c r="CM6" s="36">
        <f t="shared" ref="CM6:CU6" si="10">IF(CM7="",NA(),CM7)</f>
        <v>70.08</v>
      </c>
      <c r="CN6" s="36">
        <f t="shared" si="10"/>
        <v>67.03</v>
      </c>
      <c r="CO6" s="36">
        <f t="shared" si="10"/>
        <v>65.849999999999994</v>
      </c>
      <c r="CP6" s="36">
        <f t="shared" si="10"/>
        <v>66.239999999999995</v>
      </c>
      <c r="CQ6" s="36">
        <f t="shared" si="10"/>
        <v>61.66</v>
      </c>
      <c r="CR6" s="36">
        <f t="shared" si="10"/>
        <v>62.19</v>
      </c>
      <c r="CS6" s="36">
        <f t="shared" si="10"/>
        <v>61.77</v>
      </c>
      <c r="CT6" s="36">
        <f t="shared" si="10"/>
        <v>61.69</v>
      </c>
      <c r="CU6" s="36">
        <f t="shared" si="10"/>
        <v>62.26</v>
      </c>
      <c r="CV6" s="35" t="str">
        <f>IF(CV7="","",IF(CV7="-","【-】","【"&amp;SUBSTITUTE(TEXT(CV7,"#,##0.00"),"-","△")&amp;"】"))</f>
        <v>【62.26】</v>
      </c>
      <c r="CW6" s="36">
        <f>IF(CW7="",NA(),CW7)</f>
        <v>127.47</v>
      </c>
      <c r="CX6" s="36">
        <f t="shared" ref="CX6:DF6" si="11">IF(CX7="",NA(),CX7)</f>
        <v>128.38999999999999</v>
      </c>
      <c r="CY6" s="36">
        <f t="shared" si="11"/>
        <v>134.22</v>
      </c>
      <c r="CZ6" s="36">
        <f t="shared" si="11"/>
        <v>136.62</v>
      </c>
      <c r="DA6" s="36">
        <f t="shared" si="11"/>
        <v>135.81</v>
      </c>
      <c r="DB6" s="36">
        <f t="shared" si="11"/>
        <v>100.05</v>
      </c>
      <c r="DC6" s="36">
        <f t="shared" si="11"/>
        <v>100.05</v>
      </c>
      <c r="DD6" s="36">
        <f t="shared" si="11"/>
        <v>100.08</v>
      </c>
      <c r="DE6" s="36">
        <f t="shared" si="11"/>
        <v>100</v>
      </c>
      <c r="DF6" s="36">
        <f t="shared" si="11"/>
        <v>100.16</v>
      </c>
      <c r="DG6" s="35" t="str">
        <f>IF(DG7="","",IF(DG7="-","【-】","【"&amp;SUBSTITUTE(TEXT(DG7,"#,##0.00"),"-","△")&amp;"】"))</f>
        <v>【100.16】</v>
      </c>
      <c r="DH6" s="36">
        <f>IF(DH7="",NA(),DH7)</f>
        <v>35.479999999999997</v>
      </c>
      <c r="DI6" s="36">
        <f t="shared" ref="DI6:DQ6" si="12">IF(DI7="",NA(),DI7)</f>
        <v>37.54</v>
      </c>
      <c r="DJ6" s="36">
        <f t="shared" si="12"/>
        <v>39.14</v>
      </c>
      <c r="DK6" s="36">
        <f t="shared" si="12"/>
        <v>40.71</v>
      </c>
      <c r="DL6" s="36">
        <f t="shared" si="12"/>
        <v>42.58</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358614</v>
      </c>
      <c r="D7" s="38">
        <v>46</v>
      </c>
      <c r="E7" s="38">
        <v>1</v>
      </c>
      <c r="F7" s="38">
        <v>0</v>
      </c>
      <c r="G7" s="38">
        <v>2</v>
      </c>
      <c r="H7" s="38" t="s">
        <v>93</v>
      </c>
      <c r="I7" s="38" t="s">
        <v>94</v>
      </c>
      <c r="J7" s="38" t="s">
        <v>95</v>
      </c>
      <c r="K7" s="38" t="s">
        <v>96</v>
      </c>
      <c r="L7" s="38" t="s">
        <v>97</v>
      </c>
      <c r="M7" s="38" t="s">
        <v>98</v>
      </c>
      <c r="N7" s="39" t="s">
        <v>99</v>
      </c>
      <c r="O7" s="39">
        <v>86.76</v>
      </c>
      <c r="P7" s="39">
        <v>28.22</v>
      </c>
      <c r="Q7" s="39">
        <v>0</v>
      </c>
      <c r="R7" s="39" t="s">
        <v>99</v>
      </c>
      <c r="S7" s="39" t="s">
        <v>99</v>
      </c>
      <c r="T7" s="39" t="s">
        <v>99</v>
      </c>
      <c r="U7" s="39">
        <v>58130</v>
      </c>
      <c r="V7" s="39">
        <v>54.47</v>
      </c>
      <c r="W7" s="39">
        <v>1067.19</v>
      </c>
      <c r="X7" s="39">
        <v>98.61</v>
      </c>
      <c r="Y7" s="39">
        <v>99.53</v>
      </c>
      <c r="Z7" s="39">
        <v>100.45</v>
      </c>
      <c r="AA7" s="39">
        <v>97.41</v>
      </c>
      <c r="AB7" s="39">
        <v>102.38</v>
      </c>
      <c r="AC7" s="39">
        <v>114.05</v>
      </c>
      <c r="AD7" s="39">
        <v>114.26</v>
      </c>
      <c r="AE7" s="39">
        <v>112.98</v>
      </c>
      <c r="AF7" s="39">
        <v>112.91</v>
      </c>
      <c r="AG7" s="39">
        <v>111.13</v>
      </c>
      <c r="AH7" s="39">
        <v>111.13</v>
      </c>
      <c r="AI7" s="39">
        <v>0</v>
      </c>
      <c r="AJ7" s="39">
        <v>0</v>
      </c>
      <c r="AK7" s="39">
        <v>31.82</v>
      </c>
      <c r="AL7" s="39">
        <v>50.28</v>
      </c>
      <c r="AM7" s="39">
        <v>47.09</v>
      </c>
      <c r="AN7" s="39">
        <v>12.65</v>
      </c>
      <c r="AO7" s="39">
        <v>10.58</v>
      </c>
      <c r="AP7" s="39">
        <v>10.49</v>
      </c>
      <c r="AQ7" s="39">
        <v>9.92</v>
      </c>
      <c r="AR7" s="39">
        <v>12.29</v>
      </c>
      <c r="AS7" s="39">
        <v>12.29</v>
      </c>
      <c r="AT7" s="39">
        <v>266.20999999999998</v>
      </c>
      <c r="AU7" s="39">
        <v>279.98</v>
      </c>
      <c r="AV7" s="39">
        <v>191.81</v>
      </c>
      <c r="AW7" s="39">
        <v>167.68</v>
      </c>
      <c r="AX7" s="39">
        <v>167.83</v>
      </c>
      <c r="AY7" s="39">
        <v>224.41</v>
      </c>
      <c r="AZ7" s="39">
        <v>243.44</v>
      </c>
      <c r="BA7" s="39">
        <v>258.49</v>
      </c>
      <c r="BB7" s="39">
        <v>271.10000000000002</v>
      </c>
      <c r="BC7" s="39">
        <v>284.45</v>
      </c>
      <c r="BD7" s="39">
        <v>284.45</v>
      </c>
      <c r="BE7" s="39">
        <v>648.34</v>
      </c>
      <c r="BF7" s="39">
        <v>578.37</v>
      </c>
      <c r="BG7" s="39">
        <v>511.65</v>
      </c>
      <c r="BH7" s="39">
        <v>443.53</v>
      </c>
      <c r="BI7" s="39">
        <v>378.76</v>
      </c>
      <c r="BJ7" s="39">
        <v>320.31</v>
      </c>
      <c r="BK7" s="39">
        <v>303.26</v>
      </c>
      <c r="BL7" s="39">
        <v>290.31</v>
      </c>
      <c r="BM7" s="39">
        <v>272.95999999999998</v>
      </c>
      <c r="BN7" s="39">
        <v>260.95999999999998</v>
      </c>
      <c r="BO7" s="39">
        <v>260.95999999999998</v>
      </c>
      <c r="BP7" s="39">
        <v>91.2</v>
      </c>
      <c r="BQ7" s="39">
        <v>92.96</v>
      </c>
      <c r="BR7" s="39">
        <v>94.53</v>
      </c>
      <c r="BS7" s="39">
        <v>91.1</v>
      </c>
      <c r="BT7" s="39">
        <v>97.82</v>
      </c>
      <c r="BU7" s="39">
        <v>113.88</v>
      </c>
      <c r="BV7" s="39">
        <v>114.14</v>
      </c>
      <c r="BW7" s="39">
        <v>112.83</v>
      </c>
      <c r="BX7" s="39">
        <v>112.84</v>
      </c>
      <c r="BY7" s="39">
        <v>110.77</v>
      </c>
      <c r="BZ7" s="39">
        <v>110.77</v>
      </c>
      <c r="CA7" s="39">
        <v>123.9</v>
      </c>
      <c r="CB7" s="39">
        <v>121.56</v>
      </c>
      <c r="CC7" s="39">
        <v>119.54</v>
      </c>
      <c r="CD7" s="39">
        <v>124.04</v>
      </c>
      <c r="CE7" s="39">
        <v>115.52</v>
      </c>
      <c r="CF7" s="39">
        <v>74.02</v>
      </c>
      <c r="CG7" s="39">
        <v>73.03</v>
      </c>
      <c r="CH7" s="39">
        <v>73.86</v>
      </c>
      <c r="CI7" s="39">
        <v>73.849999999999994</v>
      </c>
      <c r="CJ7" s="39">
        <v>73.180000000000007</v>
      </c>
      <c r="CK7" s="39">
        <v>73.180000000000007</v>
      </c>
      <c r="CL7" s="39">
        <v>70.58</v>
      </c>
      <c r="CM7" s="39">
        <v>70.08</v>
      </c>
      <c r="CN7" s="39">
        <v>67.03</v>
      </c>
      <c r="CO7" s="39">
        <v>65.849999999999994</v>
      </c>
      <c r="CP7" s="39">
        <v>66.239999999999995</v>
      </c>
      <c r="CQ7" s="39">
        <v>61.66</v>
      </c>
      <c r="CR7" s="39">
        <v>62.19</v>
      </c>
      <c r="CS7" s="39">
        <v>61.77</v>
      </c>
      <c r="CT7" s="39">
        <v>61.69</v>
      </c>
      <c r="CU7" s="39">
        <v>62.26</v>
      </c>
      <c r="CV7" s="39">
        <v>62.26</v>
      </c>
      <c r="CW7" s="39">
        <v>127.47</v>
      </c>
      <c r="CX7" s="39">
        <v>128.38999999999999</v>
      </c>
      <c r="CY7" s="39">
        <v>134.22</v>
      </c>
      <c r="CZ7" s="39">
        <v>136.62</v>
      </c>
      <c r="DA7" s="39">
        <v>135.81</v>
      </c>
      <c r="DB7" s="39">
        <v>100.05</v>
      </c>
      <c r="DC7" s="39">
        <v>100.05</v>
      </c>
      <c r="DD7" s="39">
        <v>100.08</v>
      </c>
      <c r="DE7" s="39">
        <v>100</v>
      </c>
      <c r="DF7" s="39">
        <v>100.16</v>
      </c>
      <c r="DG7" s="39">
        <v>100.16</v>
      </c>
      <c r="DH7" s="39">
        <v>35.479999999999997</v>
      </c>
      <c r="DI7" s="39">
        <v>37.54</v>
      </c>
      <c r="DJ7" s="39">
        <v>39.14</v>
      </c>
      <c r="DK7" s="39">
        <v>40.71</v>
      </c>
      <c r="DL7" s="39">
        <v>42.58</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2022-02-03T07:20:45Z</cp:lastPrinted>
  <dcterms:created xsi:type="dcterms:W3CDTF">2021-12-03T06:56:16Z</dcterms:created>
  <dcterms:modified xsi:type="dcterms:W3CDTF">2022-02-03T07:29:38Z</dcterms:modified>
  <cp:category/>
</cp:coreProperties>
</file>