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nBsjZGrvpZLeccM/waJBWmJsQjVQffaPNJVDM+Vp0RakiIH7+sdYtjoz30R6UiG8PKSUQytrJQnBO7rc9HtaA==" workbookSaltValue="nNLurkHIiPmeByNafc9Wr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<sst xmlns="http://schemas.openxmlformats.org/spreadsheetml/2006/main" count="233" uniqueCount="118">
  <si>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</si>
  <si>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</si>
  <si>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</si>
  <si>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</si>
  <si>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</si>
  <si>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</si>
  <si>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</si>
  <si>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</si>
  <si>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</si>
  <si>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</si>
  <si>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</si>
  <si>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</si>
  <si>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</si>
  <si>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</si>
  <si>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</si>
  <si>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</si>
  <si>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</si>
  <si>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</si>
  <si>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</si>
  <si>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</si>
  <si>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</si>
  <si>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</si>
  <si>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</si>
  <si>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</si>
  <si>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</si>
  <si>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</si>
  <si>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</si>
  <si>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</si>
  <si>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</si>
  <si>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</si>
  <si>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</si>
  <si>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</si>
  <si>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</si>
  <si>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</si>
  <si>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</si>
  <si>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</si>
  <si>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</si>
  <si>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</si>
  <si>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</si>
  <si>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</si>
  <si>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</si>
  <si>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</si>
  <si>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</si>
  <si>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</si>
  <si>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</si>
  <si>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</si>
  <si>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</si>
  <si>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</si>
  <si>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</si>
  <si>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</si>
  <si>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</si>
  <si>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</si>
  <si>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</si>
  <si>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</si>
  <si>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</si>
  <si>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</si>
  <si>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</si>
  <si>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</si>
  <si>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</si>
  <si>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</si>
  <si>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</si>
  <si>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</si>
  <si>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</si>
  <si>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</si>
  <si>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</si>
  <si>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</si>
  <si>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</si>
  <si>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</si>
  <si>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</si>
  <si>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</si>
  <si>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</si>
  <si>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</si>
  <si>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</si>
  <si>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</si>
  <si>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</si>
  <si>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</si>
  <si>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</si>
  <si>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</si>
  <si>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</si>
  <si>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</si>
  <si>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</si>
  <si>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</si>
  <si>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</si>
  <si>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</si>
  <si>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</si>
  <si>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</si>
  <si>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</si>
  <si>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</si>
  <si>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</si>
  <si>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</si>
  <si>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</si>
  <si>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</si>
  <si>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</si>
  <si>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</si>
  <si>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</si>
  <si>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</si>
  <si>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</si>
  <si>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</si>
  <si>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</si>
  <si>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</si>
  <si>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</si>
  <si>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</si>
  <si>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</si>
  <si>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</si>
  <si>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</si>
  <si>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</si>
  <si>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</si>
  <si>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</si>
  <si>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</si>
  <si>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</si>
  <si>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</si>
  <si>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</si>
  <si>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</si>
  <si>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</si>
  <si>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</si>
  <si>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経営状況から、近年では修繕事業を主とし、老朽</t>
    </r>
    <r>
      <rPr>
        <sz val="11"/>
        <rFont val="ＭＳ ゴシック"/>
        <family val="3"/>
        <charset val="128"/>
      </rPr>
      <t>管や設備等の計画的な更新は行えていないが、令和2年度に終了する海底送水管布設事業を最優先とし、事業終了後、法定耐用年数と老朽化の度合いを考慮しつつ、水道施設や管路等の修繕、更新等を計画的に実施することとしている。</t>
    </r>
    <rPh sb="1" eb="3">
      <t>ケイエイ</t>
    </rPh>
    <rPh sb="3" eb="5">
      <t>ジョウキョウ</t>
    </rPh>
    <rPh sb="8" eb="10">
      <t>キンネン</t>
    </rPh>
    <rPh sb="12" eb="14">
      <t>シュウゼン</t>
    </rPh>
    <rPh sb="14" eb="16">
      <t>ジギョウ</t>
    </rPh>
    <rPh sb="17" eb="18">
      <t>シュ</t>
    </rPh>
    <rPh sb="21" eb="23">
      <t>ロウキュウ</t>
    </rPh>
    <rPh sb="23" eb="24">
      <t>カン</t>
    </rPh>
    <rPh sb="25" eb="28">
      <t>セツビトウ</t>
    </rPh>
    <rPh sb="29" eb="32">
      <t>ケイカクテキ</t>
    </rPh>
    <rPh sb="33" eb="35">
      <t>コウシン</t>
    </rPh>
    <rPh sb="36" eb="37">
      <t>オコナ</t>
    </rPh>
    <rPh sb="44" eb="46">
      <t>レイワ</t>
    </rPh>
    <rPh sb="47" eb="48">
      <t>ネン</t>
    </rPh>
    <rPh sb="48" eb="49">
      <t>ド</t>
    </rPh>
    <rPh sb="54" eb="56">
      <t>カイテイ</t>
    </rPh>
    <rPh sb="56" eb="58">
      <t>ソウスイ</t>
    </rPh>
    <rPh sb="58" eb="59">
      <t>カン</t>
    </rPh>
    <rPh sb="59" eb="61">
      <t>フセツ</t>
    </rPh>
    <rPh sb="61" eb="63">
      <t>ジギョウ</t>
    </rPh>
    <rPh sb="64" eb="65">
      <t>サイ</t>
    </rPh>
    <rPh sb="65" eb="67">
      <t>ユウセン</t>
    </rPh>
    <rPh sb="70" eb="72">
      <t>ジギョウ</t>
    </rPh>
    <rPh sb="72" eb="75">
      <t>シュウリョウゴ</t>
    </rPh>
    <rPh sb="76" eb="78">
      <t>ホウテイ</t>
    </rPh>
    <rPh sb="78" eb="80">
      <t>タイヨウ</t>
    </rPh>
    <rPh sb="80" eb="82">
      <t>ネンスウ</t>
    </rPh>
    <rPh sb="83" eb="86">
      <t>ロウキュウカ</t>
    </rPh>
    <rPh sb="87" eb="89">
      <t>ドア</t>
    </rPh>
    <rPh sb="91" eb="93">
      <t>コウリョ</t>
    </rPh>
    <rPh sb="97" eb="99">
      <t>スイドウ</t>
    </rPh>
    <rPh sb="99" eb="101">
      <t>シセツ</t>
    </rPh>
    <rPh sb="102" eb="104">
      <t>カンロ</t>
    </rPh>
    <rPh sb="104" eb="105">
      <t>トウ</t>
    </rPh>
    <rPh sb="106" eb="108">
      <t>シュウゼン</t>
    </rPh>
    <rPh sb="109" eb="111">
      <t>コウシン</t>
    </rPh>
    <rPh sb="111" eb="112">
      <t>トウ</t>
    </rPh>
    <rPh sb="113" eb="116">
      <t>ケイカクテキ</t>
    </rPh>
    <rPh sb="117" eb="119">
      <t>ジッシ</t>
    </rPh>
    <phoneticPr fontId="4"/>
  </si>
  <si>
    <t>　令和3年4月1日より水道事業に統合されているため、簡水としての報告は令和2年度で終了となる。
　平成29年4月1日より給水区域の大部分が水道事業会計に移行し、3離島のみが簡易水道となったことにより、ある程度給水コストの高止まりはやむを得ないものの、漏水の抑制や施設・設備の集約・更新などにより効率的な配水に努める必要がある。
　また、今後ピークを迎える管路や施設・設備の更新については、延命化や設備の再配置などによりコストの圧縮を図りたい。
　</t>
    <rPh sb="26" eb="28">
      <t>カンスイ</t>
    </rPh>
    <rPh sb="32" eb="34">
      <t>ホウコク</t>
    </rPh>
    <rPh sb="35" eb="37">
      <t>レイワ</t>
    </rPh>
    <rPh sb="38" eb="39">
      <t>ネン</t>
    </rPh>
    <rPh sb="39" eb="40">
      <t>ド</t>
    </rPh>
    <rPh sb="41" eb="43">
      <t>シュウリョウ</t>
    </rPh>
    <rPh sb="50" eb="52">
      <t>ヘイセイ</t>
    </rPh>
    <rPh sb="54" eb="55">
      <t>ネン</t>
    </rPh>
    <rPh sb="56" eb="57">
      <t>ガツ</t>
    </rPh>
    <rPh sb="58" eb="59">
      <t>ヒ</t>
    </rPh>
    <rPh sb="61" eb="63">
      <t>キュウスイ</t>
    </rPh>
    <rPh sb="63" eb="65">
      <t>クイキ</t>
    </rPh>
    <rPh sb="66" eb="69">
      <t>ダイブブン</t>
    </rPh>
    <rPh sb="70" eb="72">
      <t>スイドウ</t>
    </rPh>
    <rPh sb="72" eb="74">
      <t>ジギョウ</t>
    </rPh>
    <rPh sb="74" eb="76">
      <t>カイケイ</t>
    </rPh>
    <rPh sb="77" eb="79">
      <t>イコウ</t>
    </rPh>
    <rPh sb="82" eb="84">
      <t>リトウ</t>
    </rPh>
    <rPh sb="87" eb="89">
      <t>カンイ</t>
    </rPh>
    <rPh sb="89" eb="91">
      <t>スイドウ</t>
    </rPh>
    <rPh sb="103" eb="105">
      <t>テイド</t>
    </rPh>
    <rPh sb="105" eb="107">
      <t>キュウスイ</t>
    </rPh>
    <rPh sb="111" eb="113">
      <t>タカド</t>
    </rPh>
    <rPh sb="119" eb="120">
      <t>エ</t>
    </rPh>
    <rPh sb="126" eb="128">
      <t>ロウスイ</t>
    </rPh>
    <rPh sb="129" eb="131">
      <t>ヨクセイ</t>
    </rPh>
    <rPh sb="132" eb="134">
      <t>シセツ</t>
    </rPh>
    <rPh sb="135" eb="137">
      <t>セツビ</t>
    </rPh>
    <rPh sb="138" eb="140">
      <t>シュウヤク</t>
    </rPh>
    <rPh sb="141" eb="143">
      <t>コウシン</t>
    </rPh>
    <rPh sb="148" eb="151">
      <t>コウリツテキ</t>
    </rPh>
    <rPh sb="152" eb="154">
      <t>ハイスイ</t>
    </rPh>
    <rPh sb="155" eb="156">
      <t>ツト</t>
    </rPh>
    <rPh sb="158" eb="160">
      <t>ヒツヨウ</t>
    </rPh>
    <rPh sb="169" eb="171">
      <t>コンゴ</t>
    </rPh>
    <rPh sb="175" eb="176">
      <t>ムカ</t>
    </rPh>
    <rPh sb="178" eb="180">
      <t>カンロ</t>
    </rPh>
    <rPh sb="181" eb="183">
      <t>シセツ</t>
    </rPh>
    <rPh sb="184" eb="186">
      <t>セツビ</t>
    </rPh>
    <rPh sb="187" eb="189">
      <t>コウシン</t>
    </rPh>
    <rPh sb="195" eb="197">
      <t>エンメイ</t>
    </rPh>
    <rPh sb="197" eb="198">
      <t>カ</t>
    </rPh>
    <rPh sb="199" eb="201">
      <t>セツビ</t>
    </rPh>
    <rPh sb="202" eb="205">
      <t>サイハイチ</t>
    </rPh>
    <rPh sb="214" eb="216">
      <t>アッシュク</t>
    </rPh>
    <rPh sb="217" eb="218">
      <t>ハカ</t>
    </rPh>
    <phoneticPr fontId="4"/>
  </si>
  <si>
    <t>　平成29年4月1日より3離島のみが簡易水道となったため、給水コストが高く、料金収入による独立採算が困難である。しかし、県内一の高料金水準のため、料金の引上げは難しく、更なる経営の効率化に努めるとともに、一般会計からの繰入金確保による料金水準の維持に努めたい。
①収益的収支比率
　3離島のみの簡水となったため、給水収益は総収益の2割にも満たない。一般会計からの繰入金なしに経営が成り立っていない。
④企業債残高対給水収益比率
　給水収益の大部分が水道事業会計に移行したため、地方債残高の割合が増加しており、令和元年度からは海底送水管布設事業の実施により大幅に増加ている。
⑤料金回収率
　一般会計からの繰入金に大きく依存している。
⑥給水原価
　前年度より企業債償還額は約2倍に増加したが、維持管理費用が大きく減少し、年間総有収水量が増加したため、給水原価が減少となった。
⑦施設利用率
　月により配水量に大きな差があり、離島という特殊事情もあり、使用量を鑑みて施設の更新を検討する必要がある。
⑧有収率
　総配水量に対する使用水量の割合は、向上しているが、漏水の抑制など効率的な配水に努める必要がある。
　</t>
    <rPh sb="1" eb="3">
      <t>ヘイセイ</t>
    </rPh>
    <rPh sb="5" eb="6">
      <t>ネン</t>
    </rPh>
    <rPh sb="7" eb="8">
      <t>ガツ</t>
    </rPh>
    <rPh sb="9" eb="10">
      <t>ヒ</t>
    </rPh>
    <rPh sb="50" eb="52">
      <t>コンナン</t>
    </rPh>
    <rPh sb="73" eb="75">
      <t>リョウキン</t>
    </rPh>
    <rPh sb="76" eb="78">
      <t>ヒキア</t>
    </rPh>
    <rPh sb="80" eb="81">
      <t>ムズカ</t>
    </rPh>
    <rPh sb="132" eb="135">
      <t>シュウエキテキ</t>
    </rPh>
    <rPh sb="135" eb="137">
      <t>シュウシ</t>
    </rPh>
    <rPh sb="137" eb="139">
      <t>ヒリツ</t>
    </rPh>
    <rPh sb="142" eb="144">
      <t>リトウ</t>
    </rPh>
    <rPh sb="147" eb="149">
      <t>カンスイ</t>
    </rPh>
    <rPh sb="156" eb="158">
      <t>キュウスイ</t>
    </rPh>
    <rPh sb="158" eb="160">
      <t>シュウエキ</t>
    </rPh>
    <rPh sb="161" eb="164">
      <t>ソウシュウエキ</t>
    </rPh>
    <rPh sb="166" eb="167">
      <t>ワリ</t>
    </rPh>
    <rPh sb="169" eb="170">
      <t>ミ</t>
    </rPh>
    <rPh sb="174" eb="176">
      <t>イッパン</t>
    </rPh>
    <rPh sb="176" eb="178">
      <t>カイケイ</t>
    </rPh>
    <rPh sb="181" eb="183">
      <t>クリイレ</t>
    </rPh>
    <rPh sb="183" eb="184">
      <t>キン</t>
    </rPh>
    <rPh sb="187" eb="189">
      <t>ケイエイ</t>
    </rPh>
    <rPh sb="190" eb="191">
      <t>ナ</t>
    </rPh>
    <rPh sb="192" eb="193">
      <t>タ</t>
    </rPh>
    <rPh sb="201" eb="203">
      <t>キギョウ</t>
    </rPh>
    <rPh sb="203" eb="204">
      <t>サイ</t>
    </rPh>
    <rPh sb="204" eb="206">
      <t>ザンダカ</t>
    </rPh>
    <rPh sb="206" eb="207">
      <t>タイ</t>
    </rPh>
    <rPh sb="207" eb="209">
      <t>キュウスイ</t>
    </rPh>
    <rPh sb="209" eb="211">
      <t>シュウエキ</t>
    </rPh>
    <rPh sb="211" eb="213">
      <t>ヒリツ</t>
    </rPh>
    <rPh sb="215" eb="217">
      <t>キュウスイ</t>
    </rPh>
    <rPh sb="217" eb="219">
      <t>シュウエキ</t>
    </rPh>
    <rPh sb="220" eb="223">
      <t>ダイブブン</t>
    </rPh>
    <rPh sb="224" eb="226">
      <t>スイドウ</t>
    </rPh>
    <rPh sb="226" eb="228">
      <t>ジギョウ</t>
    </rPh>
    <rPh sb="228" eb="230">
      <t>カイケイ</t>
    </rPh>
    <rPh sb="231" eb="233">
      <t>イコウ</t>
    </rPh>
    <rPh sb="238" eb="241">
      <t>チホウサイ</t>
    </rPh>
    <rPh sb="241" eb="243">
      <t>ザンダカ</t>
    </rPh>
    <rPh sb="244" eb="246">
      <t>ワリアイ</t>
    </rPh>
    <rPh sb="247" eb="249">
      <t>ゾウカ</t>
    </rPh>
    <rPh sb="254" eb="256">
      <t>レイワ</t>
    </rPh>
    <rPh sb="256" eb="257">
      <t>ガン</t>
    </rPh>
    <rPh sb="257" eb="258">
      <t>ネン</t>
    </rPh>
    <rPh sb="258" eb="259">
      <t>ド</t>
    </rPh>
    <rPh sb="262" eb="264">
      <t>カイテイ</t>
    </rPh>
    <rPh sb="264" eb="266">
      <t>ソウスイ</t>
    </rPh>
    <rPh sb="266" eb="267">
      <t>カン</t>
    </rPh>
    <rPh sb="267" eb="269">
      <t>フセツ</t>
    </rPh>
    <rPh sb="269" eb="271">
      <t>ジギョウ</t>
    </rPh>
    <rPh sb="272" eb="274">
      <t>ジッシ</t>
    </rPh>
    <rPh sb="277" eb="279">
      <t>オオハバ</t>
    </rPh>
    <rPh sb="280" eb="282">
      <t>ゾウカ</t>
    </rPh>
    <rPh sb="288" eb="290">
      <t>リョウキン</t>
    </rPh>
    <rPh sb="290" eb="292">
      <t>カイシュウ</t>
    </rPh>
    <rPh sb="292" eb="293">
      <t>リツ</t>
    </rPh>
    <rPh sb="295" eb="297">
      <t>イッパン</t>
    </rPh>
    <rPh sb="297" eb="299">
      <t>カイケイ</t>
    </rPh>
    <rPh sb="302" eb="304">
      <t>クリイレ</t>
    </rPh>
    <rPh sb="304" eb="305">
      <t>キン</t>
    </rPh>
    <rPh sb="306" eb="307">
      <t>オオ</t>
    </rPh>
    <rPh sb="309" eb="311">
      <t>イゾン</t>
    </rPh>
    <rPh sb="318" eb="320">
      <t>キュウスイ</t>
    </rPh>
    <rPh sb="320" eb="322">
      <t>ゲンカ</t>
    </rPh>
    <rPh sb="324" eb="327">
      <t>ゼンネンド</t>
    </rPh>
    <rPh sb="329" eb="331">
      <t>キギョウ</t>
    </rPh>
    <rPh sb="331" eb="332">
      <t>サイ</t>
    </rPh>
    <rPh sb="332" eb="334">
      <t>ショウカン</t>
    </rPh>
    <rPh sb="334" eb="335">
      <t>ガク</t>
    </rPh>
    <rPh sb="336" eb="337">
      <t>ヤク</t>
    </rPh>
    <rPh sb="338" eb="339">
      <t>バイ</t>
    </rPh>
    <rPh sb="340" eb="342">
      <t>ゾウカ</t>
    </rPh>
    <rPh sb="353" eb="354">
      <t>オオ</t>
    </rPh>
    <rPh sb="360" eb="362">
      <t>ネンカン</t>
    </rPh>
    <rPh sb="362" eb="363">
      <t>ソウ</t>
    </rPh>
    <rPh sb="363" eb="365">
      <t>ユウシュウ</t>
    </rPh>
    <rPh sb="365" eb="367">
      <t>スイリョウ</t>
    </rPh>
    <rPh sb="368" eb="370">
      <t>ゾウカ</t>
    </rPh>
    <rPh sb="375" eb="377">
      <t>キュウスイ</t>
    </rPh>
    <rPh sb="377" eb="379">
      <t>ゲンカ</t>
    </rPh>
    <rPh sb="380" eb="382">
      <t>ゲンショウ</t>
    </rPh>
    <rPh sb="389" eb="391">
      <t>シセツ</t>
    </rPh>
    <rPh sb="391" eb="394">
      <t>リヨウリツ</t>
    </rPh>
    <rPh sb="396" eb="397">
      <t>ツキ</t>
    </rPh>
    <rPh sb="404" eb="405">
      <t>オオ</t>
    </rPh>
    <rPh sb="407" eb="408">
      <t>サ</t>
    </rPh>
    <rPh sb="412" eb="414">
      <t>リトウ</t>
    </rPh>
    <rPh sb="417" eb="419">
      <t>トクシュ</t>
    </rPh>
    <rPh sb="419" eb="421">
      <t>ジジョウ</t>
    </rPh>
    <rPh sb="432" eb="434">
      <t>シセツ</t>
    </rPh>
    <rPh sb="435" eb="437">
      <t>コウシン</t>
    </rPh>
    <rPh sb="438" eb="440">
      <t>ケントウ</t>
    </rPh>
    <rPh sb="442" eb="444">
      <t>ヒツヨウ</t>
    </rPh>
    <rPh sb="450" eb="452">
      <t>ユウシュウ</t>
    </rPh>
    <rPh sb="452" eb="453">
      <t>リツ</t>
    </rPh>
    <rPh sb="455" eb="456">
      <t>ソウ</t>
    </rPh>
    <rPh sb="456" eb="458">
      <t>ハイスイ</t>
    </rPh>
    <rPh sb="458" eb="459">
      <t>リョウ</t>
    </rPh>
    <rPh sb="460" eb="461">
      <t>タイ</t>
    </rPh>
    <rPh sb="463" eb="465">
      <t>シヨウ</t>
    </rPh>
    <rPh sb="465" eb="467">
      <t>スイリョウ</t>
    </rPh>
    <rPh sb="468" eb="470">
      <t>ワリアイ</t>
    </rPh>
    <rPh sb="480" eb="482">
      <t>ロウスイ</t>
    </rPh>
    <rPh sb="483" eb="485">
      <t>ヨクセイ</t>
    </rPh>
    <rPh sb="487" eb="489">
      <t>コウリツ</t>
    </rPh>
    <rPh sb="489" eb="490">
      <t>テキ</t>
    </rPh>
    <rPh sb="491" eb="493">
      <t>ハイスイ</t>
    </rPh>
    <rPh sb="494" eb="495">
      <t>ツト</t>
    </rPh>
    <rPh sb="497" eb="499">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</si>
</sst>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09-42EE-83E9-4B33178D0A32}"/>
            </c:ext>
          </c:extLst>
        </c:ser>
        <c:dLbls>
          <c:showLegendKey val="0"/>
          <c:showVal val="0"/>
          <c:showCatName val="0"/>
          <c:showSerName val="0"/>
          <c:showPercent val="0"/>
          <c:showBubbleSize val="0"/>
        </c:dLbls>
        <c:gapWidth val="150"/>
        <c:axId val="84812928"/>
        <c:axId val="8481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0.56999999999999995</c:v>
                </c:pt>
                <c:pt idx="2">
                  <c:v>0.62</c:v>
                </c:pt>
                <c:pt idx="3">
                  <c:v>0.39</c:v>
                </c:pt>
                <c:pt idx="4">
                  <c:v>0.61</c:v>
                </c:pt>
              </c:numCache>
            </c:numRef>
          </c:val>
          <c:smooth val="0"/>
          <c:extLst xmlns:c16r2="http://schemas.microsoft.com/office/drawing/2015/06/chart">
            <c:ext xmlns:c16="http://schemas.microsoft.com/office/drawing/2014/chart" uri="{C3380CC4-5D6E-409C-BE32-E72D297353CC}">
              <c16:uniqueId val="{00000001-BA09-42EE-83E9-4B33178D0A32}"/>
            </c:ext>
          </c:extLst>
        </c:ser>
        <c:dLbls>
          <c:showLegendKey val="0"/>
          <c:showVal val="0"/>
          <c:showCatName val="0"/>
          <c:showSerName val="0"/>
          <c:showPercent val="0"/>
          <c:showBubbleSize val="0"/>
        </c:dLbls>
        <c:marker val="1"/>
        <c:smooth val="0"/>
        <c:axId val="84812928"/>
        <c:axId val="84814848"/>
      </c:lineChart>
      <c:dateAx>
        <c:axId val="84812928"/>
        <c:scaling>
          <c:orientation val="minMax"/>
        </c:scaling>
        <c:delete val="1"/>
        <c:axPos val="b"/>
        <c:numFmt formatCode="&quot;H&quot;yy" sourceLinked="1"/>
        <c:majorTickMark val="none"/>
        <c:minorTickMark val="none"/>
        <c:tickLblPos val="none"/>
        <c:crossAx val="84814848"/>
        <c:crosses val="autoZero"/>
        <c:auto val="1"/>
        <c:lblOffset val="100"/>
        <c:baseTimeUnit val="years"/>
      </c:dateAx>
      <c:valAx>
        <c:axId val="848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50.68</c:v>
                </c:pt>
                <c:pt idx="1">
                  <c:v>29.55</c:v>
                </c:pt>
                <c:pt idx="2">
                  <c:v>29.8</c:v>
                </c:pt>
                <c:pt idx="3">
                  <c:v>28.16</c:v>
                </c:pt>
                <c:pt idx="4">
                  <c:v>32.049999999999997</c:v>
                </c:pt>
              </c:numCache>
            </c:numRef>
          </c:val>
          <c:extLst xmlns:c16r2="http://schemas.microsoft.com/office/drawing/2015/06/chart">
            <c:ext xmlns:c16="http://schemas.microsoft.com/office/drawing/2014/chart" uri="{C3380CC4-5D6E-409C-BE32-E72D297353CC}">
              <c16:uniqueId val="{00000000-9DB6-4F46-90A4-D1BD3FE321CE}"/>
            </c:ext>
          </c:extLst>
        </c:ser>
        <c:dLbls>
          <c:showLegendKey val="0"/>
          <c:showVal val="0"/>
          <c:showCatName val="0"/>
          <c:showSerName val="0"/>
          <c:showPercent val="0"/>
          <c:showBubbleSize val="0"/>
        </c:dLbls>
        <c:gapWidth val="150"/>
        <c:axId val="76997760"/>
        <c:axId val="7699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59.59</c:v>
                </c:pt>
                <c:pt idx="1">
                  <c:v>47.95</c:v>
                </c:pt>
                <c:pt idx="2">
                  <c:v>48.26</c:v>
                </c:pt>
                <c:pt idx="3">
                  <c:v>48.01</c:v>
                </c:pt>
                <c:pt idx="4">
                  <c:v>49.08</c:v>
                </c:pt>
              </c:numCache>
            </c:numRef>
          </c:val>
          <c:smooth val="0"/>
          <c:extLst xmlns:c16r2="http://schemas.microsoft.com/office/drawing/2015/06/chart">
            <c:ext xmlns:c16="http://schemas.microsoft.com/office/drawing/2014/chart" uri="{C3380CC4-5D6E-409C-BE32-E72D297353CC}">
              <c16:uniqueId val="{00000001-9DB6-4F46-90A4-D1BD3FE321CE}"/>
            </c:ext>
          </c:extLst>
        </c:ser>
        <c:dLbls>
          <c:showLegendKey val="0"/>
          <c:showVal val="0"/>
          <c:showCatName val="0"/>
          <c:showSerName val="0"/>
          <c:showPercent val="0"/>
          <c:showBubbleSize val="0"/>
        </c:dLbls>
        <c:marker val="1"/>
        <c:smooth val="0"/>
        <c:axId val="76997760"/>
        <c:axId val="76999680"/>
      </c:lineChart>
      <c:dateAx>
        <c:axId val="76997760"/>
        <c:scaling>
          <c:orientation val="minMax"/>
        </c:scaling>
        <c:delete val="1"/>
        <c:axPos val="b"/>
        <c:numFmt formatCode="&quot;H&quot;yy" sourceLinked="1"/>
        <c:majorTickMark val="none"/>
        <c:minorTickMark val="none"/>
        <c:tickLblPos val="none"/>
        <c:crossAx val="76999680"/>
        <c:crosses val="autoZero"/>
        <c:auto val="1"/>
        <c:lblOffset val="100"/>
        <c:baseTimeUnit val="years"/>
      </c:dateAx>
      <c:valAx>
        <c:axId val="769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72.2</c:v>
                </c:pt>
                <c:pt idx="1">
                  <c:v>92.16</c:v>
                </c:pt>
                <c:pt idx="2">
                  <c:v>90.39</c:v>
                </c:pt>
                <c:pt idx="3">
                  <c:v>87.68</c:v>
                </c:pt>
                <c:pt idx="4">
                  <c:v>93.07</c:v>
                </c:pt>
              </c:numCache>
            </c:numRef>
          </c:val>
          <c:extLst xmlns:c16r2="http://schemas.microsoft.com/office/drawing/2015/06/chart">
            <c:ext xmlns:c16="http://schemas.microsoft.com/office/drawing/2014/chart" uri="{C3380CC4-5D6E-409C-BE32-E72D297353CC}">
              <c16:uniqueId val="{00000000-34E0-468B-878C-D0B66A5E7009}"/>
            </c:ext>
          </c:extLst>
        </c:ser>
        <c:dLbls>
          <c:showLegendKey val="0"/>
          <c:showVal val="0"/>
          <c:showCatName val="0"/>
          <c:showSerName val="0"/>
          <c:showPercent val="0"/>
          <c:showBubbleSize val="0"/>
        </c:dLbls>
        <c:gapWidth val="150"/>
        <c:axId val="77047296"/>
        <c:axId val="7704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74.64</c:v>
                </c:pt>
                <c:pt idx="1">
                  <c:v>74.900000000000006</c:v>
                </c:pt>
                <c:pt idx="2">
                  <c:v>72.72</c:v>
                </c:pt>
                <c:pt idx="3">
                  <c:v>72.75</c:v>
                </c:pt>
                <c:pt idx="4">
                  <c:v>71.27</c:v>
                </c:pt>
              </c:numCache>
            </c:numRef>
          </c:val>
          <c:smooth val="0"/>
          <c:extLst xmlns:c16r2="http://schemas.microsoft.com/office/drawing/2015/06/chart">
            <c:ext xmlns:c16="http://schemas.microsoft.com/office/drawing/2014/chart" uri="{C3380CC4-5D6E-409C-BE32-E72D297353CC}">
              <c16:uniqueId val="{00000001-34E0-468B-878C-D0B66A5E7009}"/>
            </c:ext>
          </c:extLst>
        </c:ser>
        <c:dLbls>
          <c:showLegendKey val="0"/>
          <c:showVal val="0"/>
          <c:showCatName val="0"/>
          <c:showSerName val="0"/>
          <c:showPercent val="0"/>
          <c:showBubbleSize val="0"/>
        </c:dLbls>
        <c:marker val="1"/>
        <c:smooth val="0"/>
        <c:axId val="77047296"/>
        <c:axId val="77049216"/>
      </c:lineChart>
      <c:dateAx>
        <c:axId val="77047296"/>
        <c:scaling>
          <c:orientation val="minMax"/>
        </c:scaling>
        <c:delete val="1"/>
        <c:axPos val="b"/>
        <c:numFmt formatCode="&quot;H&quot;yy" sourceLinked="1"/>
        <c:majorTickMark val="none"/>
        <c:minorTickMark val="none"/>
        <c:tickLblPos val="none"/>
        <c:crossAx val="77049216"/>
        <c:crosses val="autoZero"/>
        <c:auto val="1"/>
        <c:lblOffset val="100"/>
        <c:baseTimeUnit val="years"/>
      </c:dateAx>
      <c:valAx>
        <c:axId val="770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78.8</c:v>
                </c:pt>
                <c:pt idx="1">
                  <c:v>96.23</c:v>
                </c:pt>
                <c:pt idx="2">
                  <c:v>98.97</c:v>
                </c:pt>
                <c:pt idx="3">
                  <c:v>89.66</c:v>
                </c:pt>
                <c:pt idx="4">
                  <c:v>76.7</c:v>
                </c:pt>
              </c:numCache>
            </c:numRef>
          </c:val>
          <c:extLst xmlns:c16r2="http://schemas.microsoft.com/office/drawing/2015/06/chart">
            <c:ext xmlns:c16="http://schemas.microsoft.com/office/drawing/2014/chart" uri="{C3380CC4-5D6E-409C-BE32-E72D297353CC}">
              <c16:uniqueId val="{00000000-94F3-4D51-9696-E0C0B9CBDF55}"/>
            </c:ext>
          </c:extLst>
        </c:ser>
        <c:dLbls>
          <c:showLegendKey val="0"/>
          <c:showVal val="0"/>
          <c:showCatName val="0"/>
          <c:showSerName val="0"/>
          <c:showPercent val="0"/>
          <c:showBubbleSize val="0"/>
        </c:dLbls>
        <c:gapWidth val="150"/>
        <c:axId val="84858368"/>
        <c:axId val="8486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77.66</c:v>
                </c:pt>
                <c:pt idx="1">
                  <c:v>74.05</c:v>
                </c:pt>
                <c:pt idx="2">
                  <c:v>73.25</c:v>
                </c:pt>
                <c:pt idx="3">
                  <c:v>75.06</c:v>
                </c:pt>
                <c:pt idx="4">
                  <c:v>73.22</c:v>
                </c:pt>
              </c:numCache>
            </c:numRef>
          </c:val>
          <c:smooth val="0"/>
          <c:extLst xmlns:c16r2="http://schemas.microsoft.com/office/drawing/2015/06/chart">
            <c:ext xmlns:c16="http://schemas.microsoft.com/office/drawing/2014/chart" uri="{C3380CC4-5D6E-409C-BE32-E72D297353CC}">
              <c16:uniqueId val="{00000001-94F3-4D51-9696-E0C0B9CBDF55}"/>
            </c:ext>
          </c:extLst>
        </c:ser>
        <c:dLbls>
          <c:showLegendKey val="0"/>
          <c:showVal val="0"/>
          <c:showCatName val="0"/>
          <c:showSerName val="0"/>
          <c:showPercent val="0"/>
          <c:showBubbleSize val="0"/>
        </c:dLbls>
        <c:marker val="1"/>
        <c:smooth val="0"/>
        <c:axId val="84858368"/>
        <c:axId val="84860288"/>
      </c:lineChart>
      <c:dateAx>
        <c:axId val="84858368"/>
        <c:scaling>
          <c:orientation val="minMax"/>
        </c:scaling>
        <c:delete val="1"/>
        <c:axPos val="b"/>
        <c:numFmt formatCode="&quot;H&quot;yy" sourceLinked="1"/>
        <c:majorTickMark val="none"/>
        <c:minorTickMark val="none"/>
        <c:tickLblPos val="none"/>
        <c:crossAx val="84860288"/>
        <c:crosses val="autoZero"/>
        <c:auto val="1"/>
        <c:lblOffset val="100"/>
        <c:baseTimeUnit val="years"/>
      </c:dateAx>
      <c:valAx>
        <c:axId val="848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F9-4BC4-86B1-24571E6FF503}"/>
            </c:ext>
          </c:extLst>
        </c:ser>
        <c:dLbls>
          <c:showLegendKey val="0"/>
          <c:showVal val="0"/>
          <c:showCatName val="0"/>
          <c:showSerName val="0"/>
          <c:showPercent val="0"/>
          <c:showBubbleSize val="0"/>
        </c:dLbls>
        <c:gapWidth val="150"/>
        <c:axId val="76580736"/>
        <c:axId val="765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F9-4BC4-86B1-24571E6FF503}"/>
            </c:ext>
          </c:extLst>
        </c:ser>
        <c:dLbls>
          <c:showLegendKey val="0"/>
          <c:showVal val="0"/>
          <c:showCatName val="0"/>
          <c:showSerName val="0"/>
          <c:showPercent val="0"/>
          <c:showBubbleSize val="0"/>
        </c:dLbls>
        <c:marker val="1"/>
        <c:smooth val="0"/>
        <c:axId val="76580736"/>
        <c:axId val="76591104"/>
      </c:lineChart>
      <c:dateAx>
        <c:axId val="76580736"/>
        <c:scaling>
          <c:orientation val="minMax"/>
        </c:scaling>
        <c:delete val="1"/>
        <c:axPos val="b"/>
        <c:numFmt formatCode="&quot;H&quot;yy" sourceLinked="1"/>
        <c:majorTickMark val="none"/>
        <c:minorTickMark val="none"/>
        <c:tickLblPos val="none"/>
        <c:crossAx val="76591104"/>
        <c:crosses val="autoZero"/>
        <c:auto val="1"/>
        <c:lblOffset val="100"/>
        <c:baseTimeUnit val="years"/>
      </c:dateAx>
      <c:valAx>
        <c:axId val="765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A4-4EF5-9B71-A3152D419431}"/>
            </c:ext>
          </c:extLst>
        </c:ser>
        <c:dLbls>
          <c:showLegendKey val="0"/>
          <c:showVal val="0"/>
          <c:showCatName val="0"/>
          <c:showSerName val="0"/>
          <c:showPercent val="0"/>
          <c:showBubbleSize val="0"/>
        </c:dLbls>
        <c:gapWidth val="150"/>
        <c:axId val="76683520"/>
        <c:axId val="766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A4-4EF5-9B71-A3152D419431}"/>
            </c:ext>
          </c:extLst>
        </c:ser>
        <c:dLbls>
          <c:showLegendKey val="0"/>
          <c:showVal val="0"/>
          <c:showCatName val="0"/>
          <c:showSerName val="0"/>
          <c:showPercent val="0"/>
          <c:showBubbleSize val="0"/>
        </c:dLbls>
        <c:marker val="1"/>
        <c:smooth val="0"/>
        <c:axId val="76683520"/>
        <c:axId val="76685696"/>
      </c:lineChart>
      <c:dateAx>
        <c:axId val="76683520"/>
        <c:scaling>
          <c:orientation val="minMax"/>
        </c:scaling>
        <c:delete val="1"/>
        <c:axPos val="b"/>
        <c:numFmt formatCode="&quot;H&quot;yy" sourceLinked="1"/>
        <c:majorTickMark val="none"/>
        <c:minorTickMark val="none"/>
        <c:tickLblPos val="none"/>
        <c:crossAx val="76685696"/>
        <c:crosses val="autoZero"/>
        <c:auto val="1"/>
        <c:lblOffset val="100"/>
        <c:baseTimeUnit val="years"/>
      </c:dateAx>
      <c:valAx>
        <c:axId val="766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D2-4938-93D1-4535AD9ABF28}"/>
            </c:ext>
          </c:extLst>
        </c:ser>
        <c:dLbls>
          <c:showLegendKey val="0"/>
          <c:showVal val="0"/>
          <c:showCatName val="0"/>
          <c:showSerName val="0"/>
          <c:showPercent val="0"/>
          <c:showBubbleSize val="0"/>
        </c:dLbls>
        <c:gapWidth val="150"/>
        <c:axId val="76741632"/>
        <c:axId val="767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D2-4938-93D1-4535AD9ABF28}"/>
            </c:ext>
          </c:extLst>
        </c:ser>
        <c:dLbls>
          <c:showLegendKey val="0"/>
          <c:showVal val="0"/>
          <c:showCatName val="0"/>
          <c:showSerName val="0"/>
          <c:showPercent val="0"/>
          <c:showBubbleSize val="0"/>
        </c:dLbls>
        <c:marker val="1"/>
        <c:smooth val="0"/>
        <c:axId val="76741632"/>
        <c:axId val="76752000"/>
      </c:lineChart>
      <c:dateAx>
        <c:axId val="76741632"/>
        <c:scaling>
          <c:orientation val="minMax"/>
        </c:scaling>
        <c:delete val="1"/>
        <c:axPos val="b"/>
        <c:numFmt formatCode="&quot;H&quot;yy" sourceLinked="1"/>
        <c:majorTickMark val="none"/>
        <c:minorTickMark val="none"/>
        <c:tickLblPos val="none"/>
        <c:crossAx val="76752000"/>
        <c:crosses val="autoZero"/>
        <c:auto val="1"/>
        <c:lblOffset val="100"/>
        <c:baseTimeUnit val="years"/>
      </c:dateAx>
      <c:valAx>
        <c:axId val="767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94-4009-B0B4-DCE3077C568A}"/>
            </c:ext>
          </c:extLst>
        </c:ser>
        <c:dLbls>
          <c:showLegendKey val="0"/>
          <c:showVal val="0"/>
          <c:showCatName val="0"/>
          <c:showSerName val="0"/>
          <c:showPercent val="0"/>
          <c:showBubbleSize val="0"/>
        </c:dLbls>
        <c:gapWidth val="150"/>
        <c:axId val="76782976"/>
        <c:axId val="767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94-4009-B0B4-DCE3077C568A}"/>
            </c:ext>
          </c:extLst>
        </c:ser>
        <c:dLbls>
          <c:showLegendKey val="0"/>
          <c:showVal val="0"/>
          <c:showCatName val="0"/>
          <c:showSerName val="0"/>
          <c:showPercent val="0"/>
          <c:showBubbleSize val="0"/>
        </c:dLbls>
        <c:marker val="1"/>
        <c:smooth val="0"/>
        <c:axId val="76782976"/>
        <c:axId val="76793344"/>
      </c:lineChart>
      <c:dateAx>
        <c:axId val="76782976"/>
        <c:scaling>
          <c:orientation val="minMax"/>
        </c:scaling>
        <c:delete val="1"/>
        <c:axPos val="b"/>
        <c:numFmt formatCode="&quot;H&quot;yy" sourceLinked="1"/>
        <c:majorTickMark val="none"/>
        <c:minorTickMark val="none"/>
        <c:tickLblPos val="none"/>
        <c:crossAx val="76793344"/>
        <c:crosses val="autoZero"/>
        <c:auto val="1"/>
        <c:lblOffset val="100"/>
        <c:baseTimeUnit val="years"/>
      </c:dateAx>
      <c:valAx>
        <c:axId val="767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582.23</c:v>
                </c:pt>
                <c:pt idx="1">
                  <c:v>1533.11</c:v>
                </c:pt>
                <c:pt idx="2">
                  <c:v>2231.6799999999998</c:v>
                </c:pt>
                <c:pt idx="3">
                  <c:v>7678.06</c:v>
                </c:pt>
                <c:pt idx="4">
                  <c:v>7219.61</c:v>
                </c:pt>
              </c:numCache>
            </c:numRef>
          </c:val>
          <c:extLst xmlns:c16r2="http://schemas.microsoft.com/office/drawing/2015/06/chart">
            <c:ext xmlns:c16="http://schemas.microsoft.com/office/drawing/2014/chart" uri="{C3380CC4-5D6E-409C-BE32-E72D297353CC}">
              <c16:uniqueId val="{00000000-CFF9-4F87-8965-4C98A94FCBAB}"/>
            </c:ext>
          </c:extLst>
        </c:ser>
        <c:dLbls>
          <c:showLegendKey val="0"/>
          <c:showVal val="0"/>
          <c:showCatName val="0"/>
          <c:showSerName val="0"/>
          <c:showPercent val="0"/>
          <c:showBubbleSize val="0"/>
        </c:dLbls>
        <c:gapWidth val="150"/>
        <c:axId val="76832768"/>
        <c:axId val="7683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1281.51</c:v>
                </c:pt>
                <c:pt idx="1">
                  <c:v>1302.33</c:v>
                </c:pt>
                <c:pt idx="2">
                  <c:v>1274.21</c:v>
                </c:pt>
                <c:pt idx="3">
                  <c:v>1183.92</c:v>
                </c:pt>
                <c:pt idx="4">
                  <c:v>1128.72</c:v>
                </c:pt>
              </c:numCache>
            </c:numRef>
          </c:val>
          <c:smooth val="0"/>
          <c:extLst xmlns:c16r2="http://schemas.microsoft.com/office/drawing/2015/06/chart">
            <c:ext xmlns:c16="http://schemas.microsoft.com/office/drawing/2014/chart" uri="{C3380CC4-5D6E-409C-BE32-E72D297353CC}">
              <c16:uniqueId val="{00000001-CFF9-4F87-8965-4C98A94FCBAB}"/>
            </c:ext>
          </c:extLst>
        </c:ser>
        <c:dLbls>
          <c:showLegendKey val="0"/>
          <c:showVal val="0"/>
          <c:showCatName val="0"/>
          <c:showSerName val="0"/>
          <c:showPercent val="0"/>
          <c:showBubbleSize val="0"/>
        </c:dLbls>
        <c:marker val="1"/>
        <c:smooth val="0"/>
        <c:axId val="76832768"/>
        <c:axId val="76834688"/>
      </c:lineChart>
      <c:dateAx>
        <c:axId val="76832768"/>
        <c:scaling>
          <c:orientation val="minMax"/>
        </c:scaling>
        <c:delete val="1"/>
        <c:axPos val="b"/>
        <c:numFmt formatCode="&quot;H&quot;yy" sourceLinked="1"/>
        <c:majorTickMark val="none"/>
        <c:minorTickMark val="none"/>
        <c:tickLblPos val="none"/>
        <c:crossAx val="76834688"/>
        <c:crosses val="autoZero"/>
        <c:auto val="1"/>
        <c:lblOffset val="100"/>
        <c:baseTimeUnit val="years"/>
      </c:dateAx>
      <c:valAx>
        <c:axId val="768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52.31</c:v>
                </c:pt>
                <c:pt idx="1">
                  <c:v>13.42</c:v>
                </c:pt>
                <c:pt idx="2">
                  <c:v>19.53</c:v>
                </c:pt>
                <c:pt idx="3">
                  <c:v>18.309999999999999</c:v>
                </c:pt>
                <c:pt idx="4">
                  <c:v>23.52</c:v>
                </c:pt>
              </c:numCache>
            </c:numRef>
          </c:val>
          <c:extLst xmlns:c16r2="http://schemas.microsoft.com/office/drawing/2015/06/chart">
            <c:ext xmlns:c16="http://schemas.microsoft.com/office/drawing/2014/chart" uri="{C3380CC4-5D6E-409C-BE32-E72D297353CC}">
              <c16:uniqueId val="{00000000-E81C-4197-A4E3-2E47AF40910E}"/>
            </c:ext>
          </c:extLst>
        </c:ser>
        <c:dLbls>
          <c:showLegendKey val="0"/>
          <c:showVal val="0"/>
          <c:showCatName val="0"/>
          <c:showSerName val="0"/>
          <c:showPercent val="0"/>
          <c:showBubbleSize val="0"/>
        </c:dLbls>
        <c:gapWidth val="150"/>
        <c:axId val="76861824"/>
        <c:axId val="7686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55.02</c:v>
                </c:pt>
                <c:pt idx="1">
                  <c:v>40.89</c:v>
                </c:pt>
                <c:pt idx="2">
                  <c:v>41.25</c:v>
                </c:pt>
                <c:pt idx="3">
                  <c:v>42.5</c:v>
                </c:pt>
                <c:pt idx="4">
                  <c:v>41.84</c:v>
                </c:pt>
              </c:numCache>
            </c:numRef>
          </c:val>
          <c:smooth val="0"/>
          <c:extLst xmlns:c16r2="http://schemas.microsoft.com/office/drawing/2015/06/chart">
            <c:ext xmlns:c16="http://schemas.microsoft.com/office/drawing/2014/chart" uri="{C3380CC4-5D6E-409C-BE32-E72D297353CC}">
              <c16:uniqueId val="{00000001-E81C-4197-A4E3-2E47AF40910E}"/>
            </c:ext>
          </c:extLst>
        </c:ser>
        <c:dLbls>
          <c:showLegendKey val="0"/>
          <c:showVal val="0"/>
          <c:showCatName val="0"/>
          <c:showSerName val="0"/>
          <c:showPercent val="0"/>
          <c:showBubbleSize val="0"/>
        </c:dLbls>
        <c:marker val="1"/>
        <c:smooth val="0"/>
        <c:axId val="76861824"/>
        <c:axId val="76863744"/>
      </c:lineChart>
      <c:dateAx>
        <c:axId val="76861824"/>
        <c:scaling>
          <c:orientation val="minMax"/>
        </c:scaling>
        <c:delete val="1"/>
        <c:axPos val="b"/>
        <c:numFmt formatCode="&quot;H&quot;yy" sourceLinked="1"/>
        <c:majorTickMark val="none"/>
        <c:minorTickMark val="none"/>
        <c:tickLblPos val="none"/>
        <c:crossAx val="76863744"/>
        <c:crosses val="autoZero"/>
        <c:auto val="1"/>
        <c:lblOffset val="100"/>
        <c:baseTimeUnit val="years"/>
      </c:dateAx>
      <c:valAx>
        <c:axId val="768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438.7</c:v>
                </c:pt>
                <c:pt idx="1">
                  <c:v>2020.48</c:v>
                </c:pt>
                <c:pt idx="2">
                  <c:v>1397.59</c:v>
                </c:pt>
                <c:pt idx="3">
                  <c:v>1506.07</c:v>
                </c:pt>
                <c:pt idx="4">
                  <c:v>1069.79</c:v>
                </c:pt>
              </c:numCache>
            </c:numRef>
          </c:val>
          <c:extLst xmlns:c16r2="http://schemas.microsoft.com/office/drawing/2015/06/chart">
            <c:ext xmlns:c16="http://schemas.microsoft.com/office/drawing/2014/chart" uri="{C3380CC4-5D6E-409C-BE32-E72D297353CC}">
              <c16:uniqueId val="{00000000-4E5D-4B06-9103-A9643D88DC2D}"/>
            </c:ext>
          </c:extLst>
        </c:ser>
        <c:dLbls>
          <c:showLegendKey val="0"/>
          <c:showVal val="0"/>
          <c:showCatName val="0"/>
          <c:showSerName val="0"/>
          <c:showPercent val="0"/>
          <c:showBubbleSize val="0"/>
        </c:dLbls>
        <c:gapWidth val="150"/>
        <c:axId val="76964608"/>
        <c:axId val="7696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330.62</c:v>
                </c:pt>
                <c:pt idx="1">
                  <c:v>383.2</c:v>
                </c:pt>
                <c:pt idx="2">
                  <c:v>383.25</c:v>
                </c:pt>
                <c:pt idx="3">
                  <c:v>377.72</c:v>
                </c:pt>
                <c:pt idx="4">
                  <c:v>390.47</c:v>
                </c:pt>
              </c:numCache>
            </c:numRef>
          </c:val>
          <c:smooth val="0"/>
          <c:extLst xmlns:c16r2="http://schemas.microsoft.com/office/drawing/2015/06/chart">
            <c:ext xmlns:c16="http://schemas.microsoft.com/office/drawing/2014/chart" uri="{C3380CC4-5D6E-409C-BE32-E72D297353CC}">
              <c16:uniqueId val="{00000001-4E5D-4B06-9103-A9643D88DC2D}"/>
            </c:ext>
          </c:extLst>
        </c:ser>
        <c:dLbls>
          <c:showLegendKey val="0"/>
          <c:showVal val="0"/>
          <c:showCatName val="0"/>
          <c:showSerName val="0"/>
          <c:showPercent val="0"/>
          <c:showBubbleSize val="0"/>
        </c:dLbls>
        <c:marker val="1"/>
        <c:smooth val="0"/>
        <c:axId val="76964608"/>
        <c:axId val="76966528"/>
      </c:lineChart>
      <c:dateAx>
        <c:axId val="76964608"/>
        <c:scaling>
          <c:orientation val="minMax"/>
        </c:scaling>
        <c:delete val="1"/>
        <c:axPos val="b"/>
        <c:numFmt formatCode="&quot;H&quot;yy" sourceLinked="1"/>
        <c:majorTickMark val="none"/>
        <c:minorTickMark val="none"/>
        <c:tickLblPos val="none"/>
        <c:crossAx val="76966528"/>
        <c:crosses val="autoZero"/>
        <c:auto val="1"/>
        <c:lblOffset val="100"/>
        <c:baseTimeUnit val="years"/>
      </c:dateAx>
      <c:valAx>
        <c:axId val="769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5" t="str">
        <f>データ!H6</f>
        <v>山口県　周防大島町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15242</v>
      </c>
      <c r="AM8" s="51"/>
      <c r="AN8" s="51"/>
      <c r="AO8" s="51"/>
      <c r="AP8" s="51"/>
      <c r="AQ8" s="51"/>
      <c r="AR8" s="51"/>
      <c r="AS8" s="51"/>
      <c r="AT8" s="47">
        <f>データ!$S$6</f>
        <v>138.09</v>
      </c>
      <c r="AU8" s="47"/>
      <c r="AV8" s="47"/>
      <c r="AW8" s="47"/>
      <c r="AX8" s="47"/>
      <c r="AY8" s="47"/>
      <c r="AZ8" s="47"/>
      <c r="BA8" s="47"/>
      <c r="BB8" s="47">
        <f>データ!$T$6</f>
        <v>110.38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c r="A10" s="2"/>
      <c r="B10" s="47" t="str">
        <f>データ!$N$6</f>
        <v>-</v>
      </c>
      <c r="C10" s="47"/>
      <c r="D10" s="47"/>
      <c r="E10" s="47"/>
      <c r="F10" s="47"/>
      <c r="G10" s="47"/>
      <c r="H10" s="47"/>
      <c r="I10" s="47" t="str">
        <f>データ!$O$6</f>
        <v>該当数値なし</v>
      </c>
      <c r="J10" s="47"/>
      <c r="K10" s="47"/>
      <c r="L10" s="47"/>
      <c r="M10" s="47"/>
      <c r="N10" s="47"/>
      <c r="O10" s="47"/>
      <c r="P10" s="47">
        <f>データ!$P$6</f>
        <v>1.42</v>
      </c>
      <c r="Q10" s="47"/>
      <c r="R10" s="47"/>
      <c r="S10" s="47"/>
      <c r="T10" s="47"/>
      <c r="U10" s="47"/>
      <c r="V10" s="47"/>
      <c r="W10" s="51">
        <f>データ!$Q$6</f>
        <v>4820</v>
      </c>
      <c r="X10" s="51"/>
      <c r="Y10" s="51"/>
      <c r="Z10" s="51"/>
      <c r="AA10" s="51"/>
      <c r="AB10" s="51"/>
      <c r="AC10" s="51"/>
      <c r="AD10" s="2"/>
      <c r="AE10" s="2"/>
      <c r="AF10" s="2"/>
      <c r="AG10" s="2"/>
      <c r="AH10" s="2"/>
      <c r="AI10" s="2"/>
      <c r="AJ10" s="2"/>
      <c r="AK10" s="2"/>
      <c r="AL10" s="51">
        <f>データ!$U$6</f>
        <v>213</v>
      </c>
      <c r="AM10" s="51"/>
      <c r="AN10" s="51"/>
      <c r="AO10" s="51"/>
      <c r="AP10" s="51"/>
      <c r="AQ10" s="51"/>
      <c r="AR10" s="51"/>
      <c r="AS10" s="51"/>
      <c r="AT10" s="47">
        <f>データ!$V$6</f>
        <v>0.79</v>
      </c>
      <c r="AU10" s="47"/>
      <c r="AV10" s="47"/>
      <c r="AW10" s="47"/>
      <c r="AX10" s="47"/>
      <c r="AY10" s="47"/>
      <c r="AZ10" s="47"/>
      <c r="BA10" s="47"/>
      <c r="BB10" s="47">
        <f>データ!$W$6</f>
        <v>269.62</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E7J7VwnKgIxWGKjjLP8rat8kykw90yhdShUVHlyV6BJrujNxO06t0HZDW1XOi12wgss8WSASe47JKk8NigTkdg==" saltValue="B7wq3nesQgmE8PG0JPkdL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c r="A6" s="29" t="s">
        <v>95</v>
      </c>
      <c r="B6" s="34">
        <f>B7</f>
        <v>2020</v>
      </c>
      <c r="C6" s="34">
        <f t="shared" ref="C6:W6" si="3">C7</f>
        <v>353051</v>
      </c>
      <c r="D6" s="34">
        <f t="shared" si="3"/>
        <v>47</v>
      </c>
      <c r="E6" s="34">
        <f t="shared" si="3"/>
        <v>1</v>
      </c>
      <c r="F6" s="34">
        <f t="shared" si="3"/>
        <v>0</v>
      </c>
      <c r="G6" s="34">
        <f t="shared" si="3"/>
        <v>0</v>
      </c>
      <c r="H6" s="34" t="str">
        <f t="shared" si="3"/>
        <v>山口県　周防大島町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1.42</v>
      </c>
      <c r="Q6" s="35">
        <f t="shared" si="3"/>
        <v>4820</v>
      </c>
      <c r="R6" s="35">
        <f t="shared" si="3"/>
        <v>15242</v>
      </c>
      <c r="S6" s="35">
        <f t="shared" si="3"/>
        <v>138.09</v>
      </c>
      <c r="T6" s="35">
        <f t="shared" si="3"/>
        <v>110.38</v>
      </c>
      <c r="U6" s="35">
        <f t="shared" si="3"/>
        <v>213</v>
      </c>
      <c r="V6" s="35">
        <f t="shared" si="3"/>
        <v>0.79</v>
      </c>
      <c r="W6" s="35">
        <f t="shared" si="3"/>
        <v>269.62</v>
      </c>
      <c r="X6" s="36">
        <f>IF(X7="",NA(),X7)</f>
        <v>78.8</v>
      </c>
      <c r="Y6" s="36">
        <f t="shared" ref="Y6:AG6" si="4">IF(Y7="",NA(),Y7)</f>
        <v>96.23</v>
      </c>
      <c r="Z6" s="36">
        <f t="shared" si="4"/>
        <v>98.97</v>
      </c>
      <c r="AA6" s="36">
        <f t="shared" si="4"/>
        <v>89.66</v>
      </c>
      <c r="AB6" s="36">
        <f t="shared" si="4"/>
        <v>76.7</v>
      </c>
      <c r="AC6" s="36">
        <f t="shared" si="4"/>
        <v>77.66</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582.23</v>
      </c>
      <c r="BF6" s="36">
        <f t="shared" ref="BF6:BN6" si="7">IF(BF7="",NA(),BF7)</f>
        <v>1533.11</v>
      </c>
      <c r="BG6" s="36">
        <f t="shared" si="7"/>
        <v>2231.6799999999998</v>
      </c>
      <c r="BH6" s="36">
        <f t="shared" si="7"/>
        <v>7678.06</v>
      </c>
      <c r="BI6" s="36">
        <f t="shared" si="7"/>
        <v>7219.61</v>
      </c>
      <c r="BJ6" s="36">
        <f t="shared" si="7"/>
        <v>1281.51</v>
      </c>
      <c r="BK6" s="36">
        <f t="shared" si="7"/>
        <v>1302.33</v>
      </c>
      <c r="BL6" s="36">
        <f t="shared" si="7"/>
        <v>1274.21</v>
      </c>
      <c r="BM6" s="36">
        <f t="shared" si="7"/>
        <v>1183.92</v>
      </c>
      <c r="BN6" s="36">
        <f t="shared" si="7"/>
        <v>1128.72</v>
      </c>
      <c r="BO6" s="35" t="str">
        <f>IF(BO7="","",IF(BO7="-","【-】","【"&amp;SUBSTITUTE(TEXT(BO7,"#,##0.00"),"-","△")&amp;"】"))</f>
        <v>【949.15】</v>
      </c>
      <c r="BP6" s="36">
        <f>IF(BP7="",NA(),BP7)</f>
        <v>52.31</v>
      </c>
      <c r="BQ6" s="36">
        <f t="shared" ref="BQ6:BY6" si="8">IF(BQ7="",NA(),BQ7)</f>
        <v>13.42</v>
      </c>
      <c r="BR6" s="36">
        <f t="shared" si="8"/>
        <v>19.53</v>
      </c>
      <c r="BS6" s="36">
        <f t="shared" si="8"/>
        <v>18.309999999999999</v>
      </c>
      <c r="BT6" s="36">
        <f t="shared" si="8"/>
        <v>23.52</v>
      </c>
      <c r="BU6" s="36">
        <f t="shared" si="8"/>
        <v>55.02</v>
      </c>
      <c r="BV6" s="36">
        <f t="shared" si="8"/>
        <v>40.89</v>
      </c>
      <c r="BW6" s="36">
        <f t="shared" si="8"/>
        <v>41.25</v>
      </c>
      <c r="BX6" s="36">
        <f t="shared" si="8"/>
        <v>42.5</v>
      </c>
      <c r="BY6" s="36">
        <f t="shared" si="8"/>
        <v>41.84</v>
      </c>
      <c r="BZ6" s="35" t="str">
        <f>IF(BZ7="","",IF(BZ7="-","【-】","【"&amp;SUBSTITUTE(TEXT(BZ7,"#,##0.00"),"-","△")&amp;"】"))</f>
        <v>【55.87】</v>
      </c>
      <c r="CA6" s="36">
        <f>IF(CA7="",NA(),CA7)</f>
        <v>438.7</v>
      </c>
      <c r="CB6" s="36">
        <f t="shared" ref="CB6:CJ6" si="9">IF(CB7="",NA(),CB7)</f>
        <v>2020.48</v>
      </c>
      <c r="CC6" s="36">
        <f t="shared" si="9"/>
        <v>1397.59</v>
      </c>
      <c r="CD6" s="36">
        <f t="shared" si="9"/>
        <v>1506.07</v>
      </c>
      <c r="CE6" s="36">
        <f t="shared" si="9"/>
        <v>1069.79</v>
      </c>
      <c r="CF6" s="36">
        <f t="shared" si="9"/>
        <v>330.62</v>
      </c>
      <c r="CG6" s="36">
        <f t="shared" si="9"/>
        <v>383.2</v>
      </c>
      <c r="CH6" s="36">
        <f t="shared" si="9"/>
        <v>383.25</v>
      </c>
      <c r="CI6" s="36">
        <f t="shared" si="9"/>
        <v>377.72</v>
      </c>
      <c r="CJ6" s="36">
        <f t="shared" si="9"/>
        <v>390.47</v>
      </c>
      <c r="CK6" s="35" t="str">
        <f>IF(CK7="","",IF(CK7="-","【-】","【"&amp;SUBSTITUTE(TEXT(CK7,"#,##0.00"),"-","△")&amp;"】"))</f>
        <v>【288.19】</v>
      </c>
      <c r="CL6" s="36">
        <f>IF(CL7="",NA(),CL7)</f>
        <v>50.68</v>
      </c>
      <c r="CM6" s="36">
        <f t="shared" ref="CM6:CU6" si="10">IF(CM7="",NA(),CM7)</f>
        <v>29.55</v>
      </c>
      <c r="CN6" s="36">
        <f t="shared" si="10"/>
        <v>29.8</v>
      </c>
      <c r="CO6" s="36">
        <f t="shared" si="10"/>
        <v>28.16</v>
      </c>
      <c r="CP6" s="36">
        <f t="shared" si="10"/>
        <v>32.049999999999997</v>
      </c>
      <c r="CQ6" s="36">
        <f t="shared" si="10"/>
        <v>59.59</v>
      </c>
      <c r="CR6" s="36">
        <f t="shared" si="10"/>
        <v>47.95</v>
      </c>
      <c r="CS6" s="36">
        <f t="shared" si="10"/>
        <v>48.26</v>
      </c>
      <c r="CT6" s="36">
        <f t="shared" si="10"/>
        <v>48.01</v>
      </c>
      <c r="CU6" s="36">
        <f t="shared" si="10"/>
        <v>49.08</v>
      </c>
      <c r="CV6" s="35" t="str">
        <f>IF(CV7="","",IF(CV7="-","【-】","【"&amp;SUBSTITUTE(TEXT(CV7,"#,##0.00"),"-","△")&amp;"】"))</f>
        <v>【56.31】</v>
      </c>
      <c r="CW6" s="36">
        <f>IF(CW7="",NA(),CW7)</f>
        <v>72.2</v>
      </c>
      <c r="CX6" s="36">
        <f t="shared" ref="CX6:DF6" si="11">IF(CX7="",NA(),CX7)</f>
        <v>92.16</v>
      </c>
      <c r="CY6" s="36">
        <f t="shared" si="11"/>
        <v>90.39</v>
      </c>
      <c r="CZ6" s="36">
        <f t="shared" si="11"/>
        <v>87.68</v>
      </c>
      <c r="DA6" s="36">
        <f t="shared" si="11"/>
        <v>93.07</v>
      </c>
      <c r="DB6" s="36">
        <f t="shared" si="11"/>
        <v>74.64</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0.43</v>
      </c>
      <c r="EJ6" s="36">
        <f t="shared" si="14"/>
        <v>0.56999999999999995</v>
      </c>
      <c r="EK6" s="36">
        <f t="shared" si="14"/>
        <v>0.62</v>
      </c>
      <c r="EL6" s="36">
        <f t="shared" si="14"/>
        <v>0.39</v>
      </c>
      <c r="EM6" s="36">
        <f t="shared" si="14"/>
        <v>0.61</v>
      </c>
      <c r="EN6" s="35" t="str">
        <f>IF(EN7="","",IF(EN7="-","【-】","【"&amp;SUBSTITUTE(TEXT(EN7,"#,##0.00"),"-","△")&amp;"】"))</f>
        <v>【0.80】</v>
      </c>
    </row>
    <row r="7" spans="1:144" s="37" customFormat="1">
      <c r="A7" s="29"/>
      <c r="B7" s="38">
        <v>2020</v>
      </c>
      <c r="C7" s="38">
        <v>353051</v>
      </c>
      <c r="D7" s="38">
        <v>47</v>
      </c>
      <c r="E7" s="38">
        <v>1</v>
      </c>
      <c r="F7" s="38">
        <v>0</v>
      </c>
      <c r="G7" s="38">
        <v>0</v>
      </c>
      <c r="H7" s="38" t="s">
        <v>96</v>
      </c>
      <c r="I7" s="38" t="s">
        <v>97</v>
      </c>
      <c r="J7" s="38" t="s">
        <v>98</v>
      </c>
      <c r="K7" s="38" t="s">
        <v>99</v>
      </c>
      <c r="L7" s="38" t="s">
        <v>100</v>
      </c>
      <c r="M7" s="38" t="s">
        <v>101</v>
      </c>
      <c r="N7" s="39" t="s">
        <v>102</v>
      </c>
      <c r="O7" s="39" t="s">
        <v>103</v>
      </c>
      <c r="P7" s="39">
        <v>1.42</v>
      </c>
      <c r="Q7" s="39">
        <v>4820</v>
      </c>
      <c r="R7" s="39">
        <v>15242</v>
      </c>
      <c r="S7" s="39">
        <v>138.09</v>
      </c>
      <c r="T7" s="39">
        <v>110.38</v>
      </c>
      <c r="U7" s="39">
        <v>213</v>
      </c>
      <c r="V7" s="39">
        <v>0.79</v>
      </c>
      <c r="W7" s="39">
        <v>269.62</v>
      </c>
      <c r="X7" s="39">
        <v>78.8</v>
      </c>
      <c r="Y7" s="39">
        <v>96.23</v>
      </c>
      <c r="Z7" s="39">
        <v>98.97</v>
      </c>
      <c r="AA7" s="39">
        <v>89.66</v>
      </c>
      <c r="AB7" s="39">
        <v>76.7</v>
      </c>
      <c r="AC7" s="39">
        <v>77.66</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582.23</v>
      </c>
      <c r="BF7" s="39">
        <v>1533.11</v>
      </c>
      <c r="BG7" s="39">
        <v>2231.6799999999998</v>
      </c>
      <c r="BH7" s="39">
        <v>7678.06</v>
      </c>
      <c r="BI7" s="39">
        <v>7219.61</v>
      </c>
      <c r="BJ7" s="39">
        <v>1281.51</v>
      </c>
      <c r="BK7" s="39">
        <v>1302.33</v>
      </c>
      <c r="BL7" s="39">
        <v>1274.21</v>
      </c>
      <c r="BM7" s="39">
        <v>1183.92</v>
      </c>
      <c r="BN7" s="39">
        <v>1128.72</v>
      </c>
      <c r="BO7" s="39">
        <v>949.15</v>
      </c>
      <c r="BP7" s="39">
        <v>52.31</v>
      </c>
      <c r="BQ7" s="39">
        <v>13.42</v>
      </c>
      <c r="BR7" s="39">
        <v>19.53</v>
      </c>
      <c r="BS7" s="39">
        <v>18.309999999999999</v>
      </c>
      <c r="BT7" s="39">
        <v>23.52</v>
      </c>
      <c r="BU7" s="39">
        <v>55.02</v>
      </c>
      <c r="BV7" s="39">
        <v>40.89</v>
      </c>
      <c r="BW7" s="39">
        <v>41.25</v>
      </c>
      <c r="BX7" s="39">
        <v>42.5</v>
      </c>
      <c r="BY7" s="39">
        <v>41.84</v>
      </c>
      <c r="BZ7" s="39">
        <v>55.87</v>
      </c>
      <c r="CA7" s="39">
        <v>438.7</v>
      </c>
      <c r="CB7" s="39">
        <v>2020.48</v>
      </c>
      <c r="CC7" s="39">
        <v>1397.59</v>
      </c>
      <c r="CD7" s="39">
        <v>1506.07</v>
      </c>
      <c r="CE7" s="39">
        <v>1069.79</v>
      </c>
      <c r="CF7" s="39">
        <v>330.62</v>
      </c>
      <c r="CG7" s="39">
        <v>383.2</v>
      </c>
      <c r="CH7" s="39">
        <v>383.25</v>
      </c>
      <c r="CI7" s="39">
        <v>377.72</v>
      </c>
      <c r="CJ7" s="39">
        <v>390.47</v>
      </c>
      <c r="CK7" s="39">
        <v>288.19</v>
      </c>
      <c r="CL7" s="39">
        <v>50.68</v>
      </c>
      <c r="CM7" s="39">
        <v>29.55</v>
      </c>
      <c r="CN7" s="39">
        <v>29.8</v>
      </c>
      <c r="CO7" s="39">
        <v>28.16</v>
      </c>
      <c r="CP7" s="39">
        <v>32.049999999999997</v>
      </c>
      <c r="CQ7" s="39">
        <v>59.59</v>
      </c>
      <c r="CR7" s="39">
        <v>47.95</v>
      </c>
      <c r="CS7" s="39">
        <v>48.26</v>
      </c>
      <c r="CT7" s="39">
        <v>48.01</v>
      </c>
      <c r="CU7" s="39">
        <v>49.08</v>
      </c>
      <c r="CV7" s="39">
        <v>56.31</v>
      </c>
      <c r="CW7" s="39">
        <v>72.2</v>
      </c>
      <c r="CX7" s="39">
        <v>92.16</v>
      </c>
      <c r="CY7" s="39">
        <v>90.39</v>
      </c>
      <c r="CZ7" s="39">
        <v>87.68</v>
      </c>
      <c r="DA7" s="39">
        <v>93.07</v>
      </c>
      <c r="DB7" s="39">
        <v>74.64</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0.43</v>
      </c>
      <c r="EJ7" s="39">
        <v>0.56999999999999995</v>
      </c>
      <c r="EK7" s="39">
        <v>0.62</v>
      </c>
      <c r="EL7" s="39">
        <v>0.39</v>
      </c>
      <c r="EM7" s="39">
        <v>0.61</v>
      </c>
      <c r="EN7" s="39">
        <v>0.8</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c r="B11">
        <v>4</v>
      </c>
      <c r="C11">
        <v>3</v>
      </c>
      <c r="D11">
        <v>2</v>
      </c>
      <c r="E11">
        <v>1</v>
      </c>
      <c r="F11">
        <v>0</v>
      </c>
      <c r="G11" t="s">
        <v>109</v>
      </c>
    </row>
    <row r="12" spans="1:144">
      <c r="B12">
        <v>1</v>
      </c>
      <c r="C12">
        <v>1</v>
      </c>
      <c r="D12">
        <v>1</v>
      </c>
      <c r="E12">
        <v>1</v>
      </c>
      <c r="F12">
        <v>2</v>
      </c>
      <c r="G12" t="s">
        <v>110</v>
      </c>
    </row>
    <row r="13" spans="1:144">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2022-02-15T07:06:31Z</cp:lastPrinted>
  <dcterms:created xsi:type="dcterms:W3CDTF">2021-12-03T07:04:32Z</dcterms:created>
  <dcterms:modified xsi:type="dcterms:W3CDTF">2022-02-17T00:23:35Z</dcterms:modified>
</cp:coreProperties>
</file>