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財務課\経理係\07_経理業務\照会回答\県_市町課\経営戦略・公営企業の経営に当たっての留意事項等\R03\R4.1.13_公営企業に係る「経営比較分析表」（令和２年度決算）の分析等について【R.4.2.4期限】\【提出データ】\【起案】\"/>
    </mc:Choice>
  </mc:AlternateContent>
  <xr:revisionPtr revIDLastSave="0" documentId="13_ncr:1_{E3959707-F49A-4FB4-B17C-2A77738EF296}" xr6:coauthVersionLast="36" xr6:coauthVersionMax="36" xr10:uidLastSave="{00000000-0000-0000-0000-000000000000}"/>
  <workbookProtection workbookAlgorithmName="SHA-512" workbookHashValue="5Ir5Mz/2OIE3Zl6DhLHZ8k4dgMaaO17tvhSbByDllT1n4yNhq1cz08q6P9LEG1M6JP5ATNuNFAyTyKjuJiOFJw==" workbookSaltValue="ERBPM6aB2IqvPVLzamGnoA=="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0" i="5" l="1"/>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BZ12" i="5" s="1"/>
  <c r="CC6" i="5"/>
  <c r="BY12" i="5" s="1"/>
  <c r="CB6" i="5"/>
  <c r="BX12" i="5" s="1"/>
  <c r="CA6" i="5"/>
  <c r="CB11" i="5" s="1"/>
  <c r="BZ6" i="5"/>
  <c r="CA11" i="5" s="1"/>
  <c r="BY6" i="5"/>
  <c r="BZ11" i="5" s="1"/>
  <c r="BX6" i="5"/>
  <c r="FL55" i="4" s="1"/>
  <c r="BW6" i="5"/>
  <c r="BX11" i="5" s="1"/>
  <c r="BV6" i="5"/>
  <c r="DG90" i="4" s="1"/>
  <c r="BU6" i="5"/>
  <c r="BQ12" i="5" s="1"/>
  <c r="BT6" i="5"/>
  <c r="BP12" i="5" s="1"/>
  <c r="BS6" i="5"/>
  <c r="BO12" i="5" s="1"/>
  <c r="BR6" i="5"/>
  <c r="BN12" i="5" s="1"/>
  <c r="BQ6" i="5"/>
  <c r="BM12" i="5" s="1"/>
  <c r="BP6" i="5"/>
  <c r="BQ11" i="5" s="1"/>
  <c r="BO6" i="5"/>
  <c r="BP11" i="5" s="1"/>
  <c r="BN6" i="5"/>
  <c r="BL55" i="4" s="1"/>
  <c r="BM6" i="5"/>
  <c r="BN11" i="5" s="1"/>
  <c r="BL6" i="5"/>
  <c r="BM11" i="5" s="1"/>
  <c r="BK6" i="5"/>
  <c r="CF90" i="4" s="1"/>
  <c r="BJ6" i="5"/>
  <c r="BF12" i="5" s="1"/>
  <c r="BI6" i="5"/>
  <c r="BE12" i="5" s="1"/>
  <c r="BH6" i="5"/>
  <c r="BD12" i="5" s="1"/>
  <c r="BG6" i="5"/>
  <c r="BC12" i="5" s="1"/>
  <c r="BF6" i="5"/>
  <c r="BB12" i="5" s="1"/>
  <c r="BE6" i="5"/>
  <c r="BF11" i="5" s="1"/>
  <c r="BD6" i="5"/>
  <c r="QN32" i="4" s="1"/>
  <c r="BC6" i="5"/>
  <c r="BD11" i="5" s="1"/>
  <c r="BB6" i="5"/>
  <c r="OZ32" i="4"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AH12" i="5" s="1"/>
  <c r="AK6" i="5"/>
  <c r="AG12" i="5" s="1"/>
  <c r="AJ6" i="5"/>
  <c r="AF12" i="5" s="1"/>
  <c r="AI6" i="5"/>
  <c r="AJ11" i="5" s="1"/>
  <c r="AH6" i="5"/>
  <c r="GZ32" i="4" s="1"/>
  <c r="AG6" i="5"/>
  <c r="AH11" i="5" s="1"/>
  <c r="AF6" i="5"/>
  <c r="FL32" i="4"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K90" i="4"/>
  <c r="GJ90" i="4"/>
  <c r="FI90" i="4"/>
  <c r="EH90" i="4"/>
  <c r="BE90" i="4"/>
  <c r="RA81" i="4"/>
  <c r="PZ81" i="4"/>
  <c r="OY81" i="4"/>
  <c r="NX81" i="4"/>
  <c r="JN81" i="4"/>
  <c r="IM81" i="4"/>
  <c r="HL81" i="4"/>
  <c r="GK81" i="4"/>
  <c r="CA81" i="4"/>
  <c r="AZ81" i="4"/>
  <c r="Y81" i="4"/>
  <c r="PZ80" i="4"/>
  <c r="OY80" i="4"/>
  <c r="NX80" i="4"/>
  <c r="MW80" i="4"/>
  <c r="IM80" i="4"/>
  <c r="HL80" i="4"/>
  <c r="GK80" i="4"/>
  <c r="EC80" i="4"/>
  <c r="AZ80" i="4"/>
  <c r="Y80" i="4"/>
  <c r="RA79" i="4"/>
  <c r="PZ79" i="4"/>
  <c r="OY79" i="4"/>
  <c r="KO79" i="4"/>
  <c r="JN79" i="4"/>
  <c r="IM79" i="4"/>
  <c r="EC79" i="4"/>
  <c r="DB79" i="4"/>
  <c r="CA79" i="4"/>
  <c r="AZ79" i="4"/>
  <c r="RH56" i="4"/>
  <c r="OZ56" i="4"/>
  <c r="OF56" i="4"/>
  <c r="MN56" i="4"/>
  <c r="LT56" i="4"/>
  <c r="JL56" i="4"/>
  <c r="HT56" i="4"/>
  <c r="GZ56" i="4"/>
  <c r="GF56" i="4"/>
  <c r="CZ56" i="4"/>
  <c r="CF56" i="4"/>
  <c r="BL56" i="4"/>
  <c r="AR56" i="4"/>
  <c r="RH55" i="4"/>
  <c r="QN55" i="4"/>
  <c r="PT55" i="4"/>
  <c r="OF55" i="4"/>
  <c r="LT55" i="4"/>
  <c r="KZ55" i="4"/>
  <c r="KF55" i="4"/>
  <c r="HT55" i="4"/>
  <c r="GZ55" i="4"/>
  <c r="GF55" i="4"/>
  <c r="CF55" i="4"/>
  <c r="AR55" i="4"/>
  <c r="X55" i="4"/>
  <c r="RH54" i="4"/>
  <c r="QN54" i="4"/>
  <c r="PT54" i="4"/>
  <c r="OZ54" i="4"/>
  <c r="OF54" i="4"/>
  <c r="MN54" i="4"/>
  <c r="LT54" i="4"/>
  <c r="KZ54" i="4"/>
  <c r="HT54" i="4"/>
  <c r="GZ54" i="4"/>
  <c r="GF54" i="4"/>
  <c r="CZ54" i="4"/>
  <c r="CF54" i="4"/>
  <c r="BL54" i="4"/>
  <c r="QN33" i="4"/>
  <c r="PT33" i="4"/>
  <c r="OZ33" i="4"/>
  <c r="OF33" i="4"/>
  <c r="KZ33" i="4"/>
  <c r="KF33" i="4"/>
  <c r="JL33" i="4"/>
  <c r="HT33" i="4"/>
  <c r="FL33" i="4"/>
  <c r="ER33" i="4"/>
  <c r="CZ33" i="4"/>
  <c r="CF33" i="4"/>
  <c r="X33" i="4"/>
  <c r="RH32" i="4"/>
  <c r="PT32" i="4"/>
  <c r="OF32" i="4"/>
  <c r="KF32" i="4"/>
  <c r="HT32" i="4"/>
  <c r="ER32" i="4"/>
  <c r="CZ32" i="4"/>
  <c r="CF32" i="4"/>
  <c r="AR32" i="4"/>
  <c r="X32" i="4"/>
  <c r="RH31" i="4"/>
  <c r="QN31" i="4"/>
  <c r="PT31" i="4"/>
  <c r="MN31" i="4"/>
  <c r="LT31" i="4"/>
  <c r="KZ31" i="4"/>
  <c r="HT31" i="4"/>
  <c r="GZ31" i="4"/>
  <c r="GF31" i="4"/>
  <c r="FL31" i="4"/>
  <c r="CZ31" i="4"/>
  <c r="CF31" i="4"/>
  <c r="BL31" i="4"/>
  <c r="AR31" i="4"/>
  <c r="LZ10" i="4"/>
  <c r="IT10" i="4"/>
  <c r="FN10" i="4"/>
  <c r="CH10" i="4"/>
  <c r="B10" i="4"/>
  <c r="PF8" i="4"/>
  <c r="LZ8" i="4"/>
  <c r="IT8" i="4"/>
  <c r="FN8" i="4"/>
  <c r="CH8" i="4"/>
  <c r="B8" i="4"/>
  <c r="B5" i="4"/>
  <c r="AR10" i="5" l="1"/>
  <c r="JL31" i="4"/>
  <c r="OZ31" i="4"/>
  <c r="KZ32" i="4"/>
  <c r="AR33" i="4"/>
  <c r="GF33" i="4"/>
  <c r="LT33" i="4"/>
  <c r="RH33" i="4"/>
  <c r="ER54" i="4"/>
  <c r="KF54" i="4"/>
  <c r="CZ55" i="4"/>
  <c r="ER56" i="4"/>
  <c r="KF56" i="4"/>
  <c r="PT56" i="4"/>
  <c r="DB81" i="4"/>
  <c r="KO81" i="4"/>
  <c r="BN10" i="5"/>
  <c r="ER31" i="4"/>
  <c r="KF31" i="4"/>
  <c r="LT32" i="4"/>
  <c r="BL33" i="4"/>
  <c r="GZ33" i="4"/>
  <c r="MN33" i="4"/>
  <c r="X54" i="4"/>
  <c r="FL54" i="4"/>
  <c r="ER55" i="4"/>
  <c r="X56" i="4"/>
  <c r="FL56" i="4"/>
  <c r="KZ56" i="4"/>
  <c r="QN56" i="4"/>
  <c r="MW79" i="4"/>
  <c r="EC81" i="4"/>
  <c r="MW81" i="4"/>
  <c r="BP10" i="5"/>
  <c r="X31" i="4"/>
  <c r="AR54" i="4"/>
  <c r="GK79" i="4"/>
  <c r="NX79" i="4"/>
  <c r="CA80" i="4"/>
  <c r="JN80" i="4"/>
  <c r="RA80" i="4"/>
  <c r="CJ10" i="5"/>
  <c r="OF31" i="4"/>
  <c r="JL54" i="4"/>
  <c r="GF32" i="4"/>
  <c r="OZ55" i="4"/>
  <c r="Y79" i="4"/>
  <c r="HL79" i="4"/>
  <c r="DB80" i="4"/>
  <c r="KO80" i="4"/>
  <c r="V10" i="5"/>
  <c r="EB10" i="5"/>
  <c r="AF10" i="5"/>
  <c r="AJ10" i="5"/>
  <c r="AT10" i="5"/>
  <c r="BD10" i="5"/>
  <c r="BX10" i="5"/>
  <c r="CB10" i="5"/>
  <c r="CL10" i="5"/>
  <c r="CV10" i="5"/>
  <c r="DF10" i="5"/>
  <c r="DP10" i="5"/>
  <c r="DT10" i="5"/>
  <c r="ED10" i="5"/>
  <c r="W11" i="5"/>
  <c r="AG11" i="5"/>
  <c r="AQ11" i="5"/>
  <c r="AU11" i="5"/>
  <c r="BE11" i="5"/>
  <c r="BO11" i="5"/>
  <c r="BY11" i="5"/>
  <c r="CI11" i="5"/>
  <c r="CM11" i="5"/>
  <c r="W10" i="5"/>
  <c r="AG10" i="5"/>
  <c r="AQ10" i="5"/>
  <c r="AU10" i="5"/>
  <c r="BE10" i="5"/>
  <c r="BO10" i="5"/>
  <c r="BY10" i="5"/>
  <c r="CI10" i="5"/>
  <c r="CM10" i="5"/>
  <c r="CW10" i="5"/>
  <c r="DG10" i="5"/>
  <c r="DQ10" i="5"/>
  <c r="EA10" i="5"/>
  <c r="EE10" i="5"/>
  <c r="AH10" i="5"/>
  <c r="BB10" i="5"/>
  <c r="BF10" i="5"/>
  <c r="BZ10" i="5"/>
  <c r="CT10" i="5"/>
  <c r="CX10" i="5"/>
  <c r="DH10" i="5"/>
  <c r="DR10" i="5"/>
  <c r="AI11" i="5"/>
  <c r="BC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<sst xmlns="http://schemas.openxmlformats.org/spreadsheetml/2006/main" count="262" uniqueCount="107">
  <si>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</si>
  <si>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</si>
  <si>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</si>
  <si>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</si>
  <si>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</si>
  <si>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</si>
  <si>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</si>
  <si>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</si>
  <si>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</si>
  <si>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</si>
  <si>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</si>
  <si>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</si>
  <si>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</si>
  <si>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</si>
  <si>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</si>
  <si>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</si>
  <si>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</si>
  <si>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</si>
  <si>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</si>
  <si>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</si>
  <si>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</si>
  <si>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</si>
  <si>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</si>
  <si>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</si>
  <si>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</si>
  <si>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</si>
  <si>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</si>
  <si>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</si>
  <si>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</si>
  <si>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</si>
  <si>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</si>
  <si>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</si>
  <si>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</si>
  <si>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</si>
  <si>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</si>
  <si>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</si>
  <si>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</si>
  <si>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</si>
  <si>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</si>
  <si>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</si>
  <si>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</si>
  <si>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</si>
  <si>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</si>
  <si>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</si>
  <si>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</si>
  <si>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</si>
  <si>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</si>
  <si>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</si>
  <si>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</si>
  <si>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</si>
  <si>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</si>
  <si>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</si>
  <si>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</si>
  <si>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</si>
  <si>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</si>
  <si>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</si>
  <si>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</si>
  <si>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</si>
  <si>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</si>
  <si>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</si>
  <si>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</si>
  <si>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</si>
  <si>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</si>
  <si>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</si>
  <si>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</si>
  <si>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</si>
  <si>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</si>
  <si>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</si>
  <si>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</si>
  <si>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</si>
  <si>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</si>
  <si>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</si>
  <si>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</si>
  <si>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</si>
  <si>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</si>
  <si>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</si>
  <si>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</si>
  <si>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</si>
  <si>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</si>
  <si>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</si>
  <si>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</si>
  <si>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</si>
  <si>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</si>
  <si>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</si>
  <si>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</si>
  <si>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</si>
  <si>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</si>
  <si>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</si>
  <si>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352063</t>
  </si>
  <si>
    <t>46</t>
  </si>
  <si>
    <t>02</t>
  </si>
  <si>
    <t>0</t>
  </si>
  <si>
    <t>000</t>
  </si>
  <si>
    <t>山口県　防府市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</si>
  <si>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</si>
  <si>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</si>
  <si>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</si>
  <si>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</si>
  <si>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</si>
  <si>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</si>
  <si>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</si>
  <si>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</si>
  <si>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</si>
  <si>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</si>
  <si>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経常収支比率は100％を超え、黒字を維持しており、累積欠損金は発生しておらず、類似団体と比較して健全な経営と言える。
　流動比率は、類似団体の平均値を大きく上回り、短期的な債務に対する支払能力が確保できていることを示している。令和元年度は施設整備工事の未払金の増加等により数値が悪化しているが、一過性のものである。また、企業債残高対給水収益比率は、企業債を償還済みであるため0％で推移している。
　料金回収率は100％以上かつ類似団体の平均値を超え、給水に係る必要な費用を給水収益で賄えており、給水原価は、一事業所との契約で投資効率がよいことから類似団体の平均値と比較して低い水準にある。
　施設利用率は、契約事業所の給水量の要望により、数値に変動はみられるが、類似団体の平均値と比較して高い水準となっている。契約率は、平成17年度に契約事業所からの減量要望（責任水量15,000m3）を受け、平成19年度以降は施設能力20,000m3に対して75％で推移している。</t>
    <rPh sb="13" eb="14">
      <t>コ</t>
    </rPh>
    <rPh sb="16" eb="18">
      <t>クロジ</t>
    </rPh>
    <rPh sb="19" eb="21">
      <t>イジ</t>
    </rPh>
    <rPh sb="40" eb="44">
      <t>ルイジダンタイ</t>
    </rPh>
    <rPh sb="45" eb="47">
      <t>ヒカク</t>
    </rPh>
    <rPh sb="49" eb="51">
      <t>ケンゼン</t>
    </rPh>
    <rPh sb="52" eb="54">
      <t>ケイエイ</t>
    </rPh>
    <rPh sb="55" eb="56">
      <t>イ</t>
    </rPh>
    <rPh sb="122" eb="124">
      <t>セイビ</t>
    </rPh>
    <rPh sb="124" eb="126">
      <t>コウジ</t>
    </rPh>
    <rPh sb="133" eb="134">
      <t>ナド</t>
    </rPh>
    <rPh sb="137" eb="139">
      <t>スウチ</t>
    </rPh>
    <rPh sb="140" eb="142">
      <t>アッカ</t>
    </rPh>
    <rPh sb="148" eb="151">
      <t>イッカセイ</t>
    </rPh>
    <rPh sb="161" eb="164">
      <t>キギョウサイ</t>
    </rPh>
    <rPh sb="164" eb="166">
      <t>ザンダカ</t>
    </rPh>
    <rPh sb="166" eb="167">
      <t>タイ</t>
    </rPh>
    <rPh sb="167" eb="173">
      <t>キュウスイシュウエキヒリツ</t>
    </rPh>
    <rPh sb="175" eb="178">
      <t>キギョウサイ</t>
    </rPh>
    <rPh sb="179" eb="182">
      <t>ショウカンズ</t>
    </rPh>
    <rPh sb="191" eb="193">
      <t>スイイ</t>
    </rPh>
    <rPh sb="231" eb="233">
      <t>ヒツヨウ</t>
    </rPh>
    <rPh sb="254" eb="255">
      <t>イチ</t>
    </rPh>
    <rPh sb="279" eb="282">
      <t>ヘイキンチ</t>
    </rPh>
    <rPh sb="304" eb="309">
      <t>ケイヤクジギョウショ</t>
    </rPh>
    <rPh sb="310" eb="313">
      <t>キュウスイリョウ</t>
    </rPh>
    <rPh sb="320" eb="322">
      <t>スウチ</t>
    </rPh>
    <rPh sb="332" eb="336">
      <t>ルイジダンタイ</t>
    </rPh>
    <rPh sb="337" eb="340">
      <t>ヘイキンチ</t>
    </rPh>
    <rPh sb="341" eb="343">
      <t>ヒカク</t>
    </rPh>
    <rPh sb="395" eb="396">
      <t>ウ</t>
    </rPh>
    <rPh sb="398" eb="400">
      <t>ヘイセイ</t>
    </rPh>
    <rPh sb="402" eb="404">
      <t>ネンド</t>
    </rPh>
    <rPh sb="404" eb="406">
      <t>イコウ</t>
    </rPh>
    <phoneticPr fontId="5"/>
  </si>
  <si>
    <t>　当市の工業用水道事業は、昭和39年から工事に着手し、取水井5井の築造及び配水管4,103ｍの埋設、運転管理室の建設により供給を開始し、その後は、電気設備等の全面改良、非常用発電設備、取水地点の追加工事等を施工した。また、管路内のクリーニング工事を定期的に実施し、安定した給水を確保している。
　現状において、経営の健全性・効率性については、各指標が示しているとおり、良好な状態にあるが、一方で施設全般に老朽化が進んでいることも指標から読み取ることができる。今後、需要予測及び収支見通しに留意しつつ、適正な投資水準により施設の計画的な改築・更新を行っていくことが必要である。</t>
    <rPh sb="1" eb="3">
      <t>トウシ</t>
    </rPh>
    <rPh sb="4" eb="7">
      <t>コウギョウヨウ</t>
    </rPh>
    <rPh sb="7" eb="11">
      <t>スイドウジギョウ</t>
    </rPh>
    <rPh sb="101" eb="102">
      <t>ナド</t>
    </rPh>
    <rPh sb="103" eb="105">
      <t>セコウ</t>
    </rPh>
    <rPh sb="111" eb="114">
      <t>カンロナイ</t>
    </rPh>
    <rPh sb="121" eb="123">
      <t>コウジ</t>
    </rPh>
    <rPh sb="139" eb="141">
      <t>カクホ</t>
    </rPh>
    <rPh sb="194" eb="196">
      <t>イッポウ</t>
    </rPh>
    <rPh sb="197" eb="199">
      <t>シセツ</t>
    </rPh>
    <rPh sb="199" eb="201">
      <t>ゼンパン</t>
    </rPh>
    <rPh sb="206" eb="207">
      <t>スス</t>
    </rPh>
    <rPh sb="214" eb="216">
      <t>シヒョウ</t>
    </rPh>
    <rPh sb="218" eb="219">
      <t>ヨ</t>
    </rPh>
    <rPh sb="220" eb="221">
      <t>ト</t>
    </rPh>
    <rPh sb="229" eb="231">
      <t>コンゴ</t>
    </rPh>
    <phoneticPr fontId="5"/>
  </si>
  <si>
    <t>　有形固定資産減価償却率は、平成30年度から実施した施設整備工事により、数値は改善している。
　管路経年化率は、管内の定期的なクリーニング工事の実施により安定給水できているものの、管路の老朽化が進み、管路の更新が実施されていないことから類似団体の平均値を大きく上回っている。</t>
    <rPh sb="22" eb="24">
      <t>ジッシ</t>
    </rPh>
    <rPh sb="26" eb="28">
      <t>シセツ</t>
    </rPh>
    <rPh sb="28" eb="30">
      <t>セイビ</t>
    </rPh>
    <rPh sb="36" eb="38">
      <t>スウチ</t>
    </rPh>
    <rPh sb="39" eb="41">
      <t>カイゼン</t>
    </rPh>
    <rPh sb="56" eb="58">
      <t>カンナイ</t>
    </rPh>
    <rPh sb="59" eb="62">
      <t>テイキテキ</t>
    </rPh>
    <rPh sb="69" eb="71">
      <t>コウジ</t>
    </rPh>
    <rPh sb="72" eb="74">
      <t>ジッシ</t>
    </rPh>
    <rPh sb="77" eb="81">
      <t>アンテイキュウスイ</t>
    </rPh>
    <rPh sb="90" eb="92">
      <t>カンロ</t>
    </rPh>
    <rPh sb="93" eb="96">
      <t>ロウキュウカ</t>
    </rPh>
    <rPh sb="97" eb="98">
      <t>スス</t>
    </rPh>
    <rPh sb="100" eb="102">
      <t>カンロ</t>
    </rPh>
    <rPh sb="103" eb="105">
      <t>コウシン</t>
    </rPh>
    <rPh sb="106" eb="108">
      <t>ジッシ</t>
    </rPh>
    <rPh sb="118" eb="122">
      <t>ルイジダンタイ</t>
    </rPh>
    <rPh sb="123" eb="126">
      <t>ヘイキンチ</t>
    </rPh>
    <rPh sb="127" eb="128">
      <t>オオ</t>
    </rPh>
    <rPh sb="130" eb="13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</si>
</sst>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83.63</c:v>
                </c:pt>
                <c:pt idx="1">
                  <c:v>84.79</c:v>
                </c:pt>
                <c:pt idx="2">
                  <c:v>68.58</c:v>
                </c:pt>
                <c:pt idx="3">
                  <c:v>67.3</c:v>
                </c:pt>
                <c:pt idx="4">
                  <c:v>50.29</c:v>
                </c:pt>
              </c:numCache>
            </c:numRef>
          </c:val>
          <c:extLst>
            <c:ext xmlns:c16="http://schemas.microsoft.com/office/drawing/2014/chart" uri="{C3380CC4-5D6E-409C-BE32-E72D297353CC}">
              <c16:uniqueId val="{00000000-3A6E-4B0B-867B-82AF0B7F13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3A6E-4B0B-867B-82AF0B7F13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45-4FC9-B9C6-497B532A05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5C45-4FC9-B9C6-497B532A05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126.96</c:v>
                </c:pt>
                <c:pt idx="1">
                  <c:v>126.32</c:v>
                </c:pt>
                <c:pt idx="2">
                  <c:v>124.98</c:v>
                </c:pt>
                <c:pt idx="3">
                  <c:v>114.64</c:v>
                </c:pt>
                <c:pt idx="4">
                  <c:v>132.41999999999999</c:v>
                </c:pt>
              </c:numCache>
            </c:numRef>
          </c:val>
          <c:extLst>
            <c:ext xmlns:c16="http://schemas.microsoft.com/office/drawing/2014/chart" uri="{C3380CC4-5D6E-409C-BE32-E72D297353CC}">
              <c16:uniqueId val="{00000000-9F9C-44C1-88A0-F29C803A91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9F9C-44C1-88A0-F29C803A917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96.38</c:v>
                </c:pt>
                <c:pt idx="1">
                  <c:v>96.38</c:v>
                </c:pt>
                <c:pt idx="2">
                  <c:v>96.38</c:v>
                </c:pt>
                <c:pt idx="3">
                  <c:v>96.38</c:v>
                </c:pt>
                <c:pt idx="4">
                  <c:v>93.21</c:v>
                </c:pt>
              </c:numCache>
            </c:numRef>
          </c:val>
          <c:extLst>
            <c:ext xmlns:c16="http://schemas.microsoft.com/office/drawing/2014/chart" uri="{C3380CC4-5D6E-409C-BE32-E72D297353CC}">
              <c16:uniqueId val="{00000000-65C6-4EAD-9025-AB36E4A052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65C6-4EAD-9025-AB36E4A052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6E-40A9-A306-36BB228FF2E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B16E-40A9-A306-36BB228FF2E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2221.0700000000002</c:v>
                </c:pt>
                <c:pt idx="1">
                  <c:v>2702.95</c:v>
                </c:pt>
                <c:pt idx="2">
                  <c:v>2565.87</c:v>
                </c:pt>
                <c:pt idx="3">
                  <c:v>1052.3</c:v>
                </c:pt>
                <c:pt idx="4">
                  <c:v>3457.23</c:v>
                </c:pt>
              </c:numCache>
            </c:numRef>
          </c:val>
          <c:extLst>
            <c:ext xmlns:c16="http://schemas.microsoft.com/office/drawing/2014/chart" uri="{C3380CC4-5D6E-409C-BE32-E72D297353CC}">
              <c16:uniqueId val="{00000000-DAA8-476D-AE8A-04CDB4C463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DAA8-476D-AE8A-04CDB4C463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E6-4B97-9F71-8CEE59D45F0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B7E6-4B97-9F71-8CEE59D45F0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125.44</c:v>
                </c:pt>
                <c:pt idx="1">
                  <c:v>125.59</c:v>
                </c:pt>
                <c:pt idx="2">
                  <c:v>124.54</c:v>
                </c:pt>
                <c:pt idx="3">
                  <c:v>113.52</c:v>
                </c:pt>
                <c:pt idx="4">
                  <c:v>131.76</c:v>
                </c:pt>
              </c:numCache>
            </c:numRef>
          </c:val>
          <c:extLst>
            <c:ext xmlns:c16="http://schemas.microsoft.com/office/drawing/2014/chart" uri="{C3380CC4-5D6E-409C-BE32-E72D297353CC}">
              <c16:uniqueId val="{00000000-F751-4A16-A8F1-5150F7A8D9A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F751-4A16-A8F1-5150F7A8D9A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20.41</c:v>
                </c:pt>
                <c:pt idx="1">
                  <c:v>20.38</c:v>
                </c:pt>
                <c:pt idx="2">
                  <c:v>20.56</c:v>
                </c:pt>
                <c:pt idx="3">
                  <c:v>22.55</c:v>
                </c:pt>
                <c:pt idx="4">
                  <c:v>19.43</c:v>
                </c:pt>
              </c:numCache>
            </c:numRef>
          </c:val>
          <c:extLst>
            <c:ext xmlns:c16="http://schemas.microsoft.com/office/drawing/2014/chart" uri="{C3380CC4-5D6E-409C-BE32-E72D297353CC}">
              <c16:uniqueId val="{00000000-4AB5-4C4F-A402-7AF96338FF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4AB5-4C4F-A402-7AF96338FF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67.099999999999994</c:v>
                </c:pt>
                <c:pt idx="1">
                  <c:v>70.53</c:v>
                </c:pt>
                <c:pt idx="2">
                  <c:v>71.56</c:v>
                </c:pt>
                <c:pt idx="3">
                  <c:v>70.66</c:v>
                </c:pt>
                <c:pt idx="4">
                  <c:v>61.75</c:v>
                </c:pt>
              </c:numCache>
            </c:numRef>
          </c:val>
          <c:extLst>
            <c:ext xmlns:c16="http://schemas.microsoft.com/office/drawing/2014/chart" uri="{C3380CC4-5D6E-409C-BE32-E72D297353CC}">
              <c16:uniqueId val="{00000000-CDA1-4433-BA84-39BF8ED8E5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CDA1-4433-BA84-39BF8ED8E5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75</c:v>
                </c:pt>
                <c:pt idx="1">
                  <c:v>75</c:v>
                </c:pt>
                <c:pt idx="2">
                  <c:v>75</c:v>
                </c:pt>
                <c:pt idx="3">
                  <c:v>75</c:v>
                </c:pt>
                <c:pt idx="4">
                  <c:v>75</c:v>
                </c:pt>
              </c:numCache>
            </c:numRef>
          </c:val>
          <c:extLst>
            <c:ext xmlns:c16="http://schemas.microsoft.com/office/drawing/2014/chart" uri="{C3380CC4-5D6E-409C-BE32-E72D297353CC}">
              <c16:uniqueId val="{00000000-A7A5-46AA-BCFE-B4B4DBA81F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A7A5-46AA-BCFE-B4B4DBA81F7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KL20" zoomScale="98" zoomScaleNormal="98"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山口県　防府市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20000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12349</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83.4</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15000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4" t="s">
        <v>22</v>
      </c>
      <c r="SN14" s="75"/>
      <c r="SO14" s="75"/>
      <c r="SP14" s="75"/>
      <c r="SQ14" s="75"/>
      <c r="SR14" s="75"/>
      <c r="SS14" s="75"/>
      <c r="ST14" s="75"/>
      <c r="SU14" s="75"/>
      <c r="SV14" s="75"/>
      <c r="SW14" s="75"/>
      <c r="SX14" s="75"/>
      <c r="SY14" s="75"/>
      <c r="SZ14" s="75"/>
      <c r="TA14" s="76"/>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77"/>
      <c r="SN15" s="78"/>
      <c r="SO15" s="78"/>
      <c r="SP15" s="78"/>
      <c r="SQ15" s="78"/>
      <c r="SR15" s="78"/>
      <c r="SS15" s="78"/>
      <c r="ST15" s="78"/>
      <c r="SU15" s="78"/>
      <c r="SV15" s="78"/>
      <c r="SW15" s="78"/>
      <c r="SX15" s="78"/>
      <c r="SY15" s="78"/>
      <c r="SZ15" s="78"/>
      <c r="TA15" s="7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0" t="s">
        <v>104</v>
      </c>
      <c r="SN16" s="81"/>
      <c r="SO16" s="81"/>
      <c r="SP16" s="81"/>
      <c r="SQ16" s="81"/>
      <c r="SR16" s="81"/>
      <c r="SS16" s="81"/>
      <c r="ST16" s="81"/>
      <c r="SU16" s="81"/>
      <c r="SV16" s="81"/>
      <c r="SW16" s="81"/>
      <c r="SX16" s="81"/>
      <c r="SY16" s="81"/>
      <c r="SZ16" s="81"/>
      <c r="TA16" s="82"/>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0"/>
      <c r="SN17" s="81"/>
      <c r="SO17" s="81"/>
      <c r="SP17" s="81"/>
      <c r="SQ17" s="81"/>
      <c r="SR17" s="81"/>
      <c r="SS17" s="81"/>
      <c r="ST17" s="81"/>
      <c r="SU17" s="81"/>
      <c r="SV17" s="81"/>
      <c r="SW17" s="81"/>
      <c r="SX17" s="81"/>
      <c r="SY17" s="81"/>
      <c r="SZ17" s="81"/>
      <c r="TA17" s="82"/>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0"/>
      <c r="SN18" s="81"/>
      <c r="SO18" s="81"/>
      <c r="SP18" s="81"/>
      <c r="SQ18" s="81"/>
      <c r="SR18" s="81"/>
      <c r="SS18" s="81"/>
      <c r="ST18" s="81"/>
      <c r="SU18" s="81"/>
      <c r="SV18" s="81"/>
      <c r="SW18" s="81"/>
      <c r="SX18" s="81"/>
      <c r="SY18" s="81"/>
      <c r="SZ18" s="81"/>
      <c r="TA18" s="82"/>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0"/>
      <c r="SN19" s="81"/>
      <c r="SO19" s="81"/>
      <c r="SP19" s="81"/>
      <c r="SQ19" s="81"/>
      <c r="SR19" s="81"/>
      <c r="SS19" s="81"/>
      <c r="ST19" s="81"/>
      <c r="SU19" s="81"/>
      <c r="SV19" s="81"/>
      <c r="SW19" s="81"/>
      <c r="SX19" s="81"/>
      <c r="SY19" s="81"/>
      <c r="SZ19" s="81"/>
      <c r="TA19" s="82"/>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0"/>
      <c r="SN20" s="81"/>
      <c r="SO20" s="81"/>
      <c r="SP20" s="81"/>
      <c r="SQ20" s="81"/>
      <c r="SR20" s="81"/>
      <c r="SS20" s="81"/>
      <c r="ST20" s="81"/>
      <c r="SU20" s="81"/>
      <c r="SV20" s="81"/>
      <c r="SW20" s="81"/>
      <c r="SX20" s="81"/>
      <c r="SY20" s="81"/>
      <c r="SZ20" s="81"/>
      <c r="TA20" s="82"/>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0"/>
      <c r="SN21" s="81"/>
      <c r="SO21" s="81"/>
      <c r="SP21" s="81"/>
      <c r="SQ21" s="81"/>
      <c r="SR21" s="81"/>
      <c r="SS21" s="81"/>
      <c r="ST21" s="81"/>
      <c r="SU21" s="81"/>
      <c r="SV21" s="81"/>
      <c r="SW21" s="81"/>
      <c r="SX21" s="81"/>
      <c r="SY21" s="81"/>
      <c r="SZ21" s="81"/>
      <c r="TA21" s="82"/>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0"/>
      <c r="SN22" s="81"/>
      <c r="SO22" s="81"/>
      <c r="SP22" s="81"/>
      <c r="SQ22" s="81"/>
      <c r="SR22" s="81"/>
      <c r="SS22" s="81"/>
      <c r="ST22" s="81"/>
      <c r="SU22" s="81"/>
      <c r="SV22" s="81"/>
      <c r="SW22" s="81"/>
      <c r="SX22" s="81"/>
      <c r="SY22" s="81"/>
      <c r="SZ22" s="81"/>
      <c r="TA22" s="82"/>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0"/>
      <c r="SN23" s="81"/>
      <c r="SO23" s="81"/>
      <c r="SP23" s="81"/>
      <c r="SQ23" s="81"/>
      <c r="SR23" s="81"/>
      <c r="SS23" s="81"/>
      <c r="ST23" s="81"/>
      <c r="SU23" s="81"/>
      <c r="SV23" s="81"/>
      <c r="SW23" s="81"/>
      <c r="SX23" s="81"/>
      <c r="SY23" s="81"/>
      <c r="SZ23" s="81"/>
      <c r="TA23" s="82"/>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0"/>
      <c r="SN24" s="81"/>
      <c r="SO24" s="81"/>
      <c r="SP24" s="81"/>
      <c r="SQ24" s="81"/>
      <c r="SR24" s="81"/>
      <c r="SS24" s="81"/>
      <c r="ST24" s="81"/>
      <c r="SU24" s="81"/>
      <c r="SV24" s="81"/>
      <c r="SW24" s="81"/>
      <c r="SX24" s="81"/>
      <c r="SY24" s="81"/>
      <c r="SZ24" s="81"/>
      <c r="TA24" s="82"/>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0"/>
      <c r="SN25" s="81"/>
      <c r="SO25" s="81"/>
      <c r="SP25" s="81"/>
      <c r="SQ25" s="81"/>
      <c r="SR25" s="81"/>
      <c r="SS25" s="81"/>
      <c r="ST25" s="81"/>
      <c r="SU25" s="81"/>
      <c r="SV25" s="81"/>
      <c r="SW25" s="81"/>
      <c r="SX25" s="81"/>
      <c r="SY25" s="81"/>
      <c r="SZ25" s="81"/>
      <c r="TA25" s="82"/>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0"/>
      <c r="SN26" s="81"/>
      <c r="SO26" s="81"/>
      <c r="SP26" s="81"/>
      <c r="SQ26" s="81"/>
      <c r="SR26" s="81"/>
      <c r="SS26" s="81"/>
      <c r="ST26" s="81"/>
      <c r="SU26" s="81"/>
      <c r="SV26" s="81"/>
      <c r="SW26" s="81"/>
      <c r="SX26" s="81"/>
      <c r="SY26" s="81"/>
      <c r="SZ26" s="81"/>
      <c r="TA26" s="82"/>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0"/>
      <c r="SN27" s="81"/>
      <c r="SO27" s="81"/>
      <c r="SP27" s="81"/>
      <c r="SQ27" s="81"/>
      <c r="SR27" s="81"/>
      <c r="SS27" s="81"/>
      <c r="ST27" s="81"/>
      <c r="SU27" s="81"/>
      <c r="SV27" s="81"/>
      <c r="SW27" s="81"/>
      <c r="SX27" s="81"/>
      <c r="SY27" s="81"/>
      <c r="SZ27" s="81"/>
      <c r="TA27" s="82"/>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0"/>
      <c r="SN28" s="81"/>
      <c r="SO28" s="81"/>
      <c r="SP28" s="81"/>
      <c r="SQ28" s="81"/>
      <c r="SR28" s="81"/>
      <c r="SS28" s="81"/>
      <c r="ST28" s="81"/>
      <c r="SU28" s="81"/>
      <c r="SV28" s="81"/>
      <c r="SW28" s="81"/>
      <c r="SX28" s="81"/>
      <c r="SY28" s="81"/>
      <c r="SZ28" s="81"/>
      <c r="TA28" s="82"/>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0"/>
      <c r="SN29" s="81"/>
      <c r="SO29" s="81"/>
      <c r="SP29" s="81"/>
      <c r="SQ29" s="81"/>
      <c r="SR29" s="81"/>
      <c r="SS29" s="81"/>
      <c r="ST29" s="81"/>
      <c r="SU29" s="81"/>
      <c r="SV29" s="81"/>
      <c r="SW29" s="81"/>
      <c r="SX29" s="81"/>
      <c r="SY29" s="81"/>
      <c r="SZ29" s="81"/>
      <c r="TA29" s="8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0"/>
      <c r="SN30" s="81"/>
      <c r="SO30" s="81"/>
      <c r="SP30" s="81"/>
      <c r="SQ30" s="81"/>
      <c r="SR30" s="81"/>
      <c r="SS30" s="81"/>
      <c r="ST30" s="81"/>
      <c r="SU30" s="81"/>
      <c r="SV30" s="81"/>
      <c r="SW30" s="81"/>
      <c r="SX30" s="81"/>
      <c r="SY30" s="81"/>
      <c r="SZ30" s="81"/>
      <c r="TA30" s="82"/>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0"/>
      <c r="SN31" s="81"/>
      <c r="SO31" s="81"/>
      <c r="SP31" s="81"/>
      <c r="SQ31" s="81"/>
      <c r="SR31" s="81"/>
      <c r="SS31" s="81"/>
      <c r="ST31" s="81"/>
      <c r="SU31" s="81"/>
      <c r="SV31" s="81"/>
      <c r="SW31" s="81"/>
      <c r="SX31" s="81"/>
      <c r="SY31" s="81"/>
      <c r="SZ31" s="81"/>
      <c r="TA31" s="82"/>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126.96</v>
      </c>
      <c r="Y32" s="107"/>
      <c r="Z32" s="107"/>
      <c r="AA32" s="107"/>
      <c r="AB32" s="107"/>
      <c r="AC32" s="107"/>
      <c r="AD32" s="107"/>
      <c r="AE32" s="107"/>
      <c r="AF32" s="107"/>
      <c r="AG32" s="107"/>
      <c r="AH32" s="107"/>
      <c r="AI32" s="107"/>
      <c r="AJ32" s="107"/>
      <c r="AK32" s="107"/>
      <c r="AL32" s="107"/>
      <c r="AM32" s="107"/>
      <c r="AN32" s="107"/>
      <c r="AO32" s="107"/>
      <c r="AP32" s="107"/>
      <c r="AQ32" s="108"/>
      <c r="AR32" s="106">
        <f>データ!U6</f>
        <v>126.32</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124.98</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114.64</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132.41999999999999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2221.0700000000002</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2702.95</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2565.87</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1052.3</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3457.23</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0"/>
      <c r="SN32" s="81"/>
      <c r="SO32" s="81"/>
      <c r="SP32" s="81"/>
      <c r="SQ32" s="81"/>
      <c r="SR32" s="81"/>
      <c r="SS32" s="81"/>
      <c r="ST32" s="81"/>
      <c r="SU32" s="81"/>
      <c r="SV32" s="81"/>
      <c r="SW32" s="81"/>
      <c r="SX32" s="81"/>
      <c r="SY32" s="81"/>
      <c r="SZ32" s="81"/>
      <c r="TA32" s="82"/>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109.99</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109.1</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108.18</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114.99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110.04</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83.56</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82.78</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79.27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75.56</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68.38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688.41</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649.91999999999996</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680.22</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786.06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771.18</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505.25</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531.53</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504.73</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450.91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444.01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0"/>
      <c r="SN33" s="81"/>
      <c r="SO33" s="81"/>
      <c r="SP33" s="81"/>
      <c r="SQ33" s="81"/>
      <c r="SR33" s="81"/>
      <c r="SS33" s="81"/>
      <c r="ST33" s="81"/>
      <c r="SU33" s="81"/>
      <c r="SV33" s="81"/>
      <c r="SW33" s="81"/>
      <c r="SX33" s="81"/>
      <c r="SY33" s="81"/>
      <c r="SZ33" s="81"/>
      <c r="TA33" s="82"/>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0"/>
      <c r="SN34" s="81"/>
      <c r="SO34" s="81"/>
      <c r="SP34" s="81"/>
      <c r="SQ34" s="81"/>
      <c r="SR34" s="81"/>
      <c r="SS34" s="81"/>
      <c r="ST34" s="81"/>
      <c r="SU34" s="81"/>
      <c r="SV34" s="81"/>
      <c r="SW34" s="81"/>
      <c r="SX34" s="81"/>
      <c r="SY34" s="81"/>
      <c r="SZ34" s="81"/>
      <c r="TA34" s="8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0"/>
      <c r="SN35" s="81"/>
      <c r="SO35" s="81"/>
      <c r="SP35" s="81"/>
      <c r="SQ35" s="81"/>
      <c r="SR35" s="81"/>
      <c r="SS35" s="81"/>
      <c r="ST35" s="81"/>
      <c r="SU35" s="81"/>
      <c r="SV35" s="81"/>
      <c r="SW35" s="81"/>
      <c r="SX35" s="81"/>
      <c r="SY35" s="81"/>
      <c r="SZ35" s="81"/>
      <c r="TA35" s="8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0"/>
      <c r="SN36" s="81"/>
      <c r="SO36" s="81"/>
      <c r="SP36" s="81"/>
      <c r="SQ36" s="81"/>
      <c r="SR36" s="81"/>
      <c r="SS36" s="81"/>
      <c r="ST36" s="81"/>
      <c r="SU36" s="81"/>
      <c r="SV36" s="81"/>
      <c r="SW36" s="81"/>
      <c r="SX36" s="81"/>
      <c r="SY36" s="81"/>
      <c r="SZ36" s="81"/>
      <c r="TA36" s="8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0"/>
      <c r="SN37" s="81"/>
      <c r="SO37" s="81"/>
      <c r="SP37" s="81"/>
      <c r="SQ37" s="81"/>
      <c r="SR37" s="81"/>
      <c r="SS37" s="81"/>
      <c r="ST37" s="81"/>
      <c r="SU37" s="81"/>
      <c r="SV37" s="81"/>
      <c r="SW37" s="81"/>
      <c r="SX37" s="81"/>
      <c r="SY37" s="81"/>
      <c r="SZ37" s="81"/>
      <c r="TA37" s="8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0"/>
      <c r="SN38" s="81"/>
      <c r="SO38" s="81"/>
      <c r="SP38" s="81"/>
      <c r="SQ38" s="81"/>
      <c r="SR38" s="81"/>
      <c r="SS38" s="81"/>
      <c r="ST38" s="81"/>
      <c r="SU38" s="81"/>
      <c r="SV38" s="81"/>
      <c r="SW38" s="81"/>
      <c r="SX38" s="81"/>
      <c r="SY38" s="81"/>
      <c r="SZ38" s="81"/>
      <c r="TA38" s="8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0"/>
      <c r="SN39" s="81"/>
      <c r="SO39" s="81"/>
      <c r="SP39" s="81"/>
      <c r="SQ39" s="81"/>
      <c r="SR39" s="81"/>
      <c r="SS39" s="81"/>
      <c r="ST39" s="81"/>
      <c r="SU39" s="81"/>
      <c r="SV39" s="81"/>
      <c r="SW39" s="81"/>
      <c r="SX39" s="81"/>
      <c r="SY39" s="81"/>
      <c r="SZ39" s="81"/>
      <c r="TA39" s="82"/>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0"/>
      <c r="SN40" s="81"/>
      <c r="SO40" s="81"/>
      <c r="SP40" s="81"/>
      <c r="SQ40" s="81"/>
      <c r="SR40" s="81"/>
      <c r="SS40" s="81"/>
      <c r="ST40" s="81"/>
      <c r="SU40" s="81"/>
      <c r="SV40" s="81"/>
      <c r="SW40" s="81"/>
      <c r="SX40" s="81"/>
      <c r="SY40" s="81"/>
      <c r="SZ40" s="81"/>
      <c r="TA40" s="82"/>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0"/>
      <c r="SN41" s="81"/>
      <c r="SO41" s="81"/>
      <c r="SP41" s="81"/>
      <c r="SQ41" s="81"/>
      <c r="SR41" s="81"/>
      <c r="SS41" s="81"/>
      <c r="ST41" s="81"/>
      <c r="SU41" s="81"/>
      <c r="SV41" s="81"/>
      <c r="SW41" s="81"/>
      <c r="SX41" s="81"/>
      <c r="SY41" s="81"/>
      <c r="SZ41" s="81"/>
      <c r="TA41" s="82"/>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0"/>
      <c r="SN42" s="81"/>
      <c r="SO42" s="81"/>
      <c r="SP42" s="81"/>
      <c r="SQ42" s="81"/>
      <c r="SR42" s="81"/>
      <c r="SS42" s="81"/>
      <c r="ST42" s="81"/>
      <c r="SU42" s="81"/>
      <c r="SV42" s="81"/>
      <c r="SW42" s="81"/>
      <c r="SX42" s="81"/>
      <c r="SY42" s="81"/>
      <c r="SZ42" s="81"/>
      <c r="TA42" s="82"/>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0"/>
      <c r="SN43" s="81"/>
      <c r="SO43" s="81"/>
      <c r="SP43" s="81"/>
      <c r="SQ43" s="81"/>
      <c r="SR43" s="81"/>
      <c r="SS43" s="81"/>
      <c r="ST43" s="81"/>
      <c r="SU43" s="81"/>
      <c r="SV43" s="81"/>
      <c r="SW43" s="81"/>
      <c r="SX43" s="81"/>
      <c r="SY43" s="81"/>
      <c r="SZ43" s="81"/>
      <c r="TA43" s="82"/>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0"/>
      <c r="SN44" s="81"/>
      <c r="SO44" s="81"/>
      <c r="SP44" s="81"/>
      <c r="SQ44" s="81"/>
      <c r="SR44" s="81"/>
      <c r="SS44" s="81"/>
      <c r="ST44" s="81"/>
      <c r="SU44" s="81"/>
      <c r="SV44" s="81"/>
      <c r="SW44" s="81"/>
      <c r="SX44" s="81"/>
      <c r="SY44" s="81"/>
      <c r="SZ44" s="81"/>
      <c r="TA44" s="82"/>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3"/>
      <c r="SN45" s="84"/>
      <c r="SO45" s="84"/>
      <c r="SP45" s="84"/>
      <c r="SQ45" s="84"/>
      <c r="SR45" s="84"/>
      <c r="SS45" s="84"/>
      <c r="ST45" s="84"/>
      <c r="SU45" s="84"/>
      <c r="SV45" s="84"/>
      <c r="SW45" s="84"/>
      <c r="SX45" s="84"/>
      <c r="SY45" s="84"/>
      <c r="SZ45" s="84"/>
      <c r="TA45" s="85"/>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0" t="s">
        <v>106</v>
      </c>
      <c r="SN48" s="81"/>
      <c r="SO48" s="81"/>
      <c r="SP48" s="81"/>
      <c r="SQ48" s="81"/>
      <c r="SR48" s="81"/>
      <c r="SS48" s="81"/>
      <c r="ST48" s="81"/>
      <c r="SU48" s="81"/>
      <c r="SV48" s="81"/>
      <c r="SW48" s="81"/>
      <c r="SX48" s="81"/>
      <c r="SY48" s="81"/>
      <c r="SZ48" s="81"/>
      <c r="TA48" s="82"/>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0"/>
      <c r="SN49" s="81"/>
      <c r="SO49" s="81"/>
      <c r="SP49" s="81"/>
      <c r="SQ49" s="81"/>
      <c r="SR49" s="81"/>
      <c r="SS49" s="81"/>
      <c r="ST49" s="81"/>
      <c r="SU49" s="81"/>
      <c r="SV49" s="81"/>
      <c r="SW49" s="81"/>
      <c r="SX49" s="81"/>
      <c r="SY49" s="81"/>
      <c r="SZ49" s="81"/>
      <c r="TA49" s="82"/>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0"/>
      <c r="SN50" s="81"/>
      <c r="SO50" s="81"/>
      <c r="SP50" s="81"/>
      <c r="SQ50" s="81"/>
      <c r="SR50" s="81"/>
      <c r="SS50" s="81"/>
      <c r="ST50" s="81"/>
      <c r="SU50" s="81"/>
      <c r="SV50" s="81"/>
      <c r="SW50" s="81"/>
      <c r="SX50" s="81"/>
      <c r="SY50" s="81"/>
      <c r="SZ50" s="81"/>
      <c r="TA50" s="82"/>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0"/>
      <c r="SN51" s="81"/>
      <c r="SO51" s="81"/>
      <c r="SP51" s="81"/>
      <c r="SQ51" s="81"/>
      <c r="SR51" s="81"/>
      <c r="SS51" s="81"/>
      <c r="ST51" s="81"/>
      <c r="SU51" s="81"/>
      <c r="SV51" s="81"/>
      <c r="SW51" s="81"/>
      <c r="SX51" s="81"/>
      <c r="SY51" s="81"/>
      <c r="SZ51" s="81"/>
      <c r="TA51" s="82"/>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0"/>
      <c r="SN52" s="81"/>
      <c r="SO52" s="81"/>
      <c r="SP52" s="81"/>
      <c r="SQ52" s="81"/>
      <c r="SR52" s="81"/>
      <c r="SS52" s="81"/>
      <c r="ST52" s="81"/>
      <c r="SU52" s="81"/>
      <c r="SV52" s="81"/>
      <c r="SW52" s="81"/>
      <c r="SX52" s="81"/>
      <c r="SY52" s="81"/>
      <c r="SZ52" s="81"/>
      <c r="TA52" s="8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0"/>
      <c r="SN53" s="81"/>
      <c r="SO53" s="81"/>
      <c r="SP53" s="81"/>
      <c r="SQ53" s="81"/>
      <c r="SR53" s="81"/>
      <c r="SS53" s="81"/>
      <c r="ST53" s="81"/>
      <c r="SU53" s="81"/>
      <c r="SV53" s="81"/>
      <c r="SW53" s="81"/>
      <c r="SX53" s="81"/>
      <c r="SY53" s="81"/>
      <c r="SZ53" s="81"/>
      <c r="TA53" s="82"/>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0"/>
      <c r="SN54" s="81"/>
      <c r="SO54" s="81"/>
      <c r="SP54" s="81"/>
      <c r="SQ54" s="81"/>
      <c r="SR54" s="81"/>
      <c r="SS54" s="81"/>
      <c r="ST54" s="81"/>
      <c r="SU54" s="81"/>
      <c r="SV54" s="81"/>
      <c r="SW54" s="81"/>
      <c r="SX54" s="81"/>
      <c r="SY54" s="81"/>
      <c r="SZ54" s="81"/>
      <c r="TA54" s="82"/>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125.44</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125.59</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124.54</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113.52</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131.76</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20.41</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20.38</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20.56</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22.55</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19.43</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67.099999999999994</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70.53</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71.56</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70.66</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61.75</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75</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75</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75</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75</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75</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0"/>
      <c r="SN55" s="81"/>
      <c r="SO55" s="81"/>
      <c r="SP55" s="81"/>
      <c r="SQ55" s="81"/>
      <c r="SR55" s="81"/>
      <c r="SS55" s="81"/>
      <c r="ST55" s="81"/>
      <c r="SU55" s="81"/>
      <c r="SV55" s="81"/>
      <c r="SW55" s="81"/>
      <c r="SX55" s="81"/>
      <c r="SY55" s="81"/>
      <c r="SZ55" s="81"/>
      <c r="TA55" s="82"/>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93.58</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93.31</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92.2</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103.39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96.49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33.79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33.81</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34.33</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30.96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33.229999999999997</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43.12</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43.85</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44.05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45.51</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44.67</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61.62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61.64</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61.85</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64.14</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63.89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0"/>
      <c r="SN56" s="81"/>
      <c r="SO56" s="81"/>
      <c r="SP56" s="81"/>
      <c r="SQ56" s="81"/>
      <c r="SR56" s="81"/>
      <c r="SS56" s="81"/>
      <c r="ST56" s="81"/>
      <c r="SU56" s="81"/>
      <c r="SV56" s="81"/>
      <c r="SW56" s="81"/>
      <c r="SX56" s="81"/>
      <c r="SY56" s="81"/>
      <c r="SZ56" s="81"/>
      <c r="TA56" s="82"/>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0"/>
      <c r="SN57" s="81"/>
      <c r="SO57" s="81"/>
      <c r="SP57" s="81"/>
      <c r="SQ57" s="81"/>
      <c r="SR57" s="81"/>
      <c r="SS57" s="81"/>
      <c r="ST57" s="81"/>
      <c r="SU57" s="81"/>
      <c r="SV57" s="81"/>
      <c r="SW57" s="81"/>
      <c r="SX57" s="81"/>
      <c r="SY57" s="81"/>
      <c r="SZ57" s="81"/>
      <c r="TA57" s="8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0"/>
      <c r="SN58" s="81"/>
      <c r="SO58" s="81"/>
      <c r="SP58" s="81"/>
      <c r="SQ58" s="81"/>
      <c r="SR58" s="81"/>
      <c r="SS58" s="81"/>
      <c r="ST58" s="81"/>
      <c r="SU58" s="81"/>
      <c r="SV58" s="81"/>
      <c r="SW58" s="81"/>
      <c r="SX58" s="81"/>
      <c r="SY58" s="81"/>
      <c r="SZ58" s="81"/>
      <c r="TA58" s="8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0"/>
      <c r="SN59" s="81"/>
      <c r="SO59" s="81"/>
      <c r="SP59" s="81"/>
      <c r="SQ59" s="81"/>
      <c r="SR59" s="81"/>
      <c r="SS59" s="81"/>
      <c r="ST59" s="81"/>
      <c r="SU59" s="81"/>
      <c r="SV59" s="81"/>
      <c r="SW59" s="81"/>
      <c r="SX59" s="81"/>
      <c r="SY59" s="81"/>
      <c r="SZ59" s="81"/>
      <c r="TA59" s="8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0"/>
      <c r="SN60" s="81"/>
      <c r="SO60" s="81"/>
      <c r="SP60" s="81"/>
      <c r="SQ60" s="81"/>
      <c r="SR60" s="81"/>
      <c r="SS60" s="81"/>
      <c r="ST60" s="81"/>
      <c r="SU60" s="81"/>
      <c r="SV60" s="81"/>
      <c r="SW60" s="81"/>
      <c r="SX60" s="81"/>
      <c r="SY60" s="81"/>
      <c r="SZ60" s="81"/>
      <c r="TA60" s="8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0"/>
      <c r="SN61" s="81"/>
      <c r="SO61" s="81"/>
      <c r="SP61" s="81"/>
      <c r="SQ61" s="81"/>
      <c r="SR61" s="81"/>
      <c r="SS61" s="81"/>
      <c r="ST61" s="81"/>
      <c r="SU61" s="81"/>
      <c r="SV61" s="81"/>
      <c r="SW61" s="81"/>
      <c r="SX61" s="81"/>
      <c r="SY61" s="81"/>
      <c r="SZ61" s="81"/>
      <c r="TA61" s="82"/>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0"/>
      <c r="SN62" s="81"/>
      <c r="SO62" s="81"/>
      <c r="SP62" s="81"/>
      <c r="SQ62" s="81"/>
      <c r="SR62" s="81"/>
      <c r="SS62" s="81"/>
      <c r="ST62" s="81"/>
      <c r="SU62" s="81"/>
      <c r="SV62" s="81"/>
      <c r="SW62" s="81"/>
      <c r="SX62" s="81"/>
      <c r="SY62" s="81"/>
      <c r="SZ62" s="81"/>
      <c r="TA62" s="82"/>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0"/>
      <c r="SN63" s="81"/>
      <c r="SO63" s="81"/>
      <c r="SP63" s="81"/>
      <c r="SQ63" s="81"/>
      <c r="SR63" s="81"/>
      <c r="SS63" s="81"/>
      <c r="ST63" s="81"/>
      <c r="SU63" s="81"/>
      <c r="SV63" s="81"/>
      <c r="SW63" s="81"/>
      <c r="SX63" s="81"/>
      <c r="SY63" s="81"/>
      <c r="SZ63" s="81"/>
      <c r="TA63" s="8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0"/>
      <c r="SN64" s="81"/>
      <c r="SO64" s="81"/>
      <c r="SP64" s="81"/>
      <c r="SQ64" s="81"/>
      <c r="SR64" s="81"/>
      <c r="SS64" s="81"/>
      <c r="ST64" s="81"/>
      <c r="SU64" s="81"/>
      <c r="SV64" s="81"/>
      <c r="SW64" s="81"/>
      <c r="SX64" s="81"/>
      <c r="SY64" s="81"/>
      <c r="SZ64" s="81"/>
      <c r="TA64" s="82"/>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3"/>
      <c r="SN65" s="84"/>
      <c r="SO65" s="84"/>
      <c r="SP65" s="84"/>
      <c r="SQ65" s="84"/>
      <c r="SR65" s="84"/>
      <c r="SS65" s="84"/>
      <c r="ST65" s="84"/>
      <c r="SU65" s="84"/>
      <c r="SV65" s="84"/>
      <c r="SW65" s="84"/>
      <c r="SX65" s="84"/>
      <c r="SY65" s="84"/>
      <c r="SZ65" s="84"/>
      <c r="TA65" s="85"/>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4" t="s">
        <v>27</v>
      </c>
      <c r="SN66" s="75"/>
      <c r="SO66" s="75"/>
      <c r="SP66" s="75"/>
      <c r="SQ66" s="75"/>
      <c r="SR66" s="75"/>
      <c r="SS66" s="75"/>
      <c r="ST66" s="75"/>
      <c r="SU66" s="75"/>
      <c r="SV66" s="75"/>
      <c r="SW66" s="75"/>
      <c r="SX66" s="75"/>
      <c r="SY66" s="75"/>
      <c r="SZ66" s="75"/>
      <c r="TA66" s="76"/>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77"/>
      <c r="SN67" s="78"/>
      <c r="SO67" s="78"/>
      <c r="SP67" s="78"/>
      <c r="SQ67" s="78"/>
      <c r="SR67" s="78"/>
      <c r="SS67" s="78"/>
      <c r="ST67" s="78"/>
      <c r="SU67" s="78"/>
      <c r="SV67" s="78"/>
      <c r="SW67" s="78"/>
      <c r="SX67" s="78"/>
      <c r="SY67" s="78"/>
      <c r="SZ67" s="78"/>
      <c r="TA67" s="79"/>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0" t="s">
        <v>105</v>
      </c>
      <c r="SN68" s="81"/>
      <c r="SO68" s="81"/>
      <c r="SP68" s="81"/>
      <c r="SQ68" s="81"/>
      <c r="SR68" s="81"/>
      <c r="SS68" s="81"/>
      <c r="ST68" s="81"/>
      <c r="SU68" s="81"/>
      <c r="SV68" s="81"/>
      <c r="SW68" s="81"/>
      <c r="SX68" s="81"/>
      <c r="SY68" s="81"/>
      <c r="SZ68" s="81"/>
      <c r="TA68" s="82"/>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0"/>
      <c r="SN69" s="81"/>
      <c r="SO69" s="81"/>
      <c r="SP69" s="81"/>
      <c r="SQ69" s="81"/>
      <c r="SR69" s="81"/>
      <c r="SS69" s="81"/>
      <c r="ST69" s="81"/>
      <c r="SU69" s="81"/>
      <c r="SV69" s="81"/>
      <c r="SW69" s="81"/>
      <c r="SX69" s="81"/>
      <c r="SY69" s="81"/>
      <c r="SZ69" s="81"/>
      <c r="TA69" s="82"/>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0"/>
      <c r="SN70" s="81"/>
      <c r="SO70" s="81"/>
      <c r="SP70" s="81"/>
      <c r="SQ70" s="81"/>
      <c r="SR70" s="81"/>
      <c r="SS70" s="81"/>
      <c r="ST70" s="81"/>
      <c r="SU70" s="81"/>
      <c r="SV70" s="81"/>
      <c r="SW70" s="81"/>
      <c r="SX70" s="81"/>
      <c r="SY70" s="81"/>
      <c r="SZ70" s="81"/>
      <c r="TA70" s="82"/>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0"/>
      <c r="SN71" s="81"/>
      <c r="SO71" s="81"/>
      <c r="SP71" s="81"/>
      <c r="SQ71" s="81"/>
      <c r="SR71" s="81"/>
      <c r="SS71" s="81"/>
      <c r="ST71" s="81"/>
      <c r="SU71" s="81"/>
      <c r="SV71" s="81"/>
      <c r="SW71" s="81"/>
      <c r="SX71" s="81"/>
      <c r="SY71" s="81"/>
      <c r="SZ71" s="81"/>
      <c r="TA71" s="82"/>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0"/>
      <c r="SN72" s="81"/>
      <c r="SO72" s="81"/>
      <c r="SP72" s="81"/>
      <c r="SQ72" s="81"/>
      <c r="SR72" s="81"/>
      <c r="SS72" s="81"/>
      <c r="ST72" s="81"/>
      <c r="SU72" s="81"/>
      <c r="SV72" s="81"/>
      <c r="SW72" s="81"/>
      <c r="SX72" s="81"/>
      <c r="SY72" s="81"/>
      <c r="SZ72" s="81"/>
      <c r="TA72" s="82"/>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0"/>
      <c r="SN73" s="81"/>
      <c r="SO73" s="81"/>
      <c r="SP73" s="81"/>
      <c r="SQ73" s="81"/>
      <c r="SR73" s="81"/>
      <c r="SS73" s="81"/>
      <c r="ST73" s="81"/>
      <c r="SU73" s="81"/>
      <c r="SV73" s="81"/>
      <c r="SW73" s="81"/>
      <c r="SX73" s="81"/>
      <c r="SY73" s="81"/>
      <c r="SZ73" s="81"/>
      <c r="TA73" s="82"/>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0"/>
      <c r="SN74" s="81"/>
      <c r="SO74" s="81"/>
      <c r="SP74" s="81"/>
      <c r="SQ74" s="81"/>
      <c r="SR74" s="81"/>
      <c r="SS74" s="81"/>
      <c r="ST74" s="81"/>
      <c r="SU74" s="81"/>
      <c r="SV74" s="81"/>
      <c r="SW74" s="81"/>
      <c r="SX74" s="81"/>
      <c r="SY74" s="81"/>
      <c r="SZ74" s="81"/>
      <c r="TA74" s="82"/>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0"/>
      <c r="SN75" s="81"/>
      <c r="SO75" s="81"/>
      <c r="SP75" s="81"/>
      <c r="SQ75" s="81"/>
      <c r="SR75" s="81"/>
      <c r="SS75" s="81"/>
      <c r="ST75" s="81"/>
      <c r="SU75" s="81"/>
      <c r="SV75" s="81"/>
      <c r="SW75" s="81"/>
      <c r="SX75" s="81"/>
      <c r="SY75" s="81"/>
      <c r="SZ75" s="81"/>
      <c r="TA75" s="82"/>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0"/>
      <c r="SN76" s="81"/>
      <c r="SO76" s="81"/>
      <c r="SP76" s="81"/>
      <c r="SQ76" s="81"/>
      <c r="SR76" s="81"/>
      <c r="SS76" s="81"/>
      <c r="ST76" s="81"/>
      <c r="SU76" s="81"/>
      <c r="SV76" s="81"/>
      <c r="SW76" s="81"/>
      <c r="SX76" s="81"/>
      <c r="SY76" s="81"/>
      <c r="SZ76" s="81"/>
      <c r="TA76" s="82"/>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0"/>
      <c r="SN77" s="81"/>
      <c r="SO77" s="81"/>
      <c r="SP77" s="81"/>
      <c r="SQ77" s="81"/>
      <c r="SR77" s="81"/>
      <c r="SS77" s="81"/>
      <c r="ST77" s="81"/>
      <c r="SU77" s="81"/>
      <c r="SV77" s="81"/>
      <c r="SW77" s="81"/>
      <c r="SX77" s="81"/>
      <c r="SY77" s="81"/>
      <c r="SZ77" s="81"/>
      <c r="TA77" s="82"/>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0"/>
      <c r="SN78" s="81"/>
      <c r="SO78" s="81"/>
      <c r="SP78" s="81"/>
      <c r="SQ78" s="81"/>
      <c r="SR78" s="81"/>
      <c r="SS78" s="81"/>
      <c r="ST78" s="81"/>
      <c r="SU78" s="81"/>
      <c r="SV78" s="81"/>
      <c r="SW78" s="81"/>
      <c r="SX78" s="81"/>
      <c r="SY78" s="81"/>
      <c r="SZ78" s="81"/>
      <c r="TA78" s="82"/>
    </row>
    <row r="79" spans="1:521" ht="13.5" customHeight="1" x14ac:dyDescent="0.15">
      <c r="A79" s="2"/>
      <c r="B79" s="26"/>
      <c r="C79" s="2"/>
      <c r="D79" s="2"/>
      <c r="E79" s="2"/>
      <c r="F79" s="2"/>
      <c r="G79" s="2"/>
      <c r="H79" s="2"/>
      <c r="I79" s="2"/>
      <c r="J79" s="28"/>
      <c r="K79" s="29"/>
      <c r="L79" s="89"/>
      <c r="M79" s="89"/>
      <c r="N79" s="89"/>
      <c r="O79" s="89"/>
      <c r="P79" s="89"/>
      <c r="Q79" s="89"/>
      <c r="R79" s="89"/>
      <c r="S79" s="89"/>
      <c r="T79" s="89"/>
      <c r="U79" s="89"/>
      <c r="V79" s="89"/>
      <c r="W79" s="89"/>
      <c r="X79" s="90"/>
      <c r="Y79" s="86" t="str">
        <f>データ!$B$10</f>
        <v>H28</v>
      </c>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c r="AZ79" s="86" t="str">
        <f>データ!$C$10</f>
        <v>H29</v>
      </c>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8"/>
      <c r="CA79" s="86" t="str">
        <f>データ!$D$10</f>
        <v>H30</v>
      </c>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8"/>
      <c r="DB79" s="86" t="str">
        <f>データ!$E$10</f>
        <v>R01</v>
      </c>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8"/>
      <c r="EC79" s="86" t="str">
        <f>データ!$F$10</f>
        <v>R02</v>
      </c>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8"/>
      <c r="FD79" s="29"/>
      <c r="FE79" s="32"/>
      <c r="FF79" s="2"/>
      <c r="FG79" s="2"/>
      <c r="FH79" s="2"/>
      <c r="FI79" s="2"/>
      <c r="FJ79" s="2"/>
      <c r="FK79" s="2"/>
      <c r="FL79" s="2"/>
      <c r="FM79" s="2"/>
      <c r="FN79" s="2"/>
      <c r="FO79" s="2"/>
      <c r="FP79" s="2"/>
      <c r="FQ79" s="2"/>
      <c r="FR79" s="2"/>
      <c r="FS79" s="2"/>
      <c r="FT79" s="2"/>
      <c r="FU79" s="2"/>
      <c r="FV79" s="28"/>
      <c r="FW79" s="29"/>
      <c r="FX79" s="89"/>
      <c r="FY79" s="89"/>
      <c r="FZ79" s="89"/>
      <c r="GA79" s="89"/>
      <c r="GB79" s="89"/>
      <c r="GC79" s="89"/>
      <c r="GD79" s="89"/>
      <c r="GE79" s="89"/>
      <c r="GF79" s="89"/>
      <c r="GG79" s="89"/>
      <c r="GH79" s="89"/>
      <c r="GI79" s="89"/>
      <c r="GJ79" s="90"/>
      <c r="GK79" s="86" t="str">
        <f>データ!$B$10</f>
        <v>H28</v>
      </c>
      <c r="GL79" s="87"/>
      <c r="GM79" s="87"/>
      <c r="GN79" s="87"/>
      <c r="GO79" s="87"/>
      <c r="GP79" s="87"/>
      <c r="GQ79" s="87"/>
      <c r="GR79" s="87"/>
      <c r="GS79" s="87"/>
      <c r="GT79" s="87"/>
      <c r="GU79" s="87"/>
      <c r="GV79" s="87"/>
      <c r="GW79" s="87"/>
      <c r="GX79" s="87"/>
      <c r="GY79" s="87"/>
      <c r="GZ79" s="87"/>
      <c r="HA79" s="87"/>
      <c r="HB79" s="87"/>
      <c r="HC79" s="87"/>
      <c r="HD79" s="87"/>
      <c r="HE79" s="87"/>
      <c r="HF79" s="87"/>
      <c r="HG79" s="87"/>
      <c r="HH79" s="87"/>
      <c r="HI79" s="87"/>
      <c r="HJ79" s="87"/>
      <c r="HK79" s="88"/>
      <c r="HL79" s="86" t="str">
        <f>データ!$C$10</f>
        <v>H29</v>
      </c>
      <c r="HM79" s="87"/>
      <c r="HN79" s="87"/>
      <c r="HO79" s="87"/>
      <c r="HP79" s="87"/>
      <c r="HQ79" s="87"/>
      <c r="HR79" s="87"/>
      <c r="HS79" s="87"/>
      <c r="HT79" s="87"/>
      <c r="HU79" s="87"/>
      <c r="HV79" s="87"/>
      <c r="HW79" s="87"/>
      <c r="HX79" s="87"/>
      <c r="HY79" s="87"/>
      <c r="HZ79" s="87"/>
      <c r="IA79" s="87"/>
      <c r="IB79" s="87"/>
      <c r="IC79" s="87"/>
      <c r="ID79" s="87"/>
      <c r="IE79" s="87"/>
      <c r="IF79" s="87"/>
      <c r="IG79" s="87"/>
      <c r="IH79" s="87"/>
      <c r="II79" s="87"/>
      <c r="IJ79" s="87"/>
      <c r="IK79" s="87"/>
      <c r="IL79" s="88"/>
      <c r="IM79" s="86" t="str">
        <f>データ!$D$10</f>
        <v>H30</v>
      </c>
      <c r="IN79" s="87"/>
      <c r="IO79" s="87"/>
      <c r="IP79" s="87"/>
      <c r="IQ79" s="87"/>
      <c r="IR79" s="87"/>
      <c r="IS79" s="87"/>
      <c r="IT79" s="87"/>
      <c r="IU79" s="87"/>
      <c r="IV79" s="87"/>
      <c r="IW79" s="87"/>
      <c r="IX79" s="87"/>
      <c r="IY79" s="87"/>
      <c r="IZ79" s="87"/>
      <c r="JA79" s="87"/>
      <c r="JB79" s="87"/>
      <c r="JC79" s="87"/>
      <c r="JD79" s="87"/>
      <c r="JE79" s="87"/>
      <c r="JF79" s="87"/>
      <c r="JG79" s="87"/>
      <c r="JH79" s="87"/>
      <c r="JI79" s="87"/>
      <c r="JJ79" s="87"/>
      <c r="JK79" s="87"/>
      <c r="JL79" s="87"/>
      <c r="JM79" s="88"/>
      <c r="JN79" s="86" t="str">
        <f>データ!$E$10</f>
        <v>R01</v>
      </c>
      <c r="JO79" s="87"/>
      <c r="JP79" s="87"/>
      <c r="JQ79" s="87"/>
      <c r="JR79" s="87"/>
      <c r="JS79" s="87"/>
      <c r="JT79" s="87"/>
      <c r="JU79" s="87"/>
      <c r="JV79" s="87"/>
      <c r="JW79" s="87"/>
      <c r="JX79" s="87"/>
      <c r="JY79" s="87"/>
      <c r="JZ79" s="87"/>
      <c r="KA79" s="87"/>
      <c r="KB79" s="87"/>
      <c r="KC79" s="87"/>
      <c r="KD79" s="87"/>
      <c r="KE79" s="87"/>
      <c r="KF79" s="87"/>
      <c r="KG79" s="87"/>
      <c r="KH79" s="87"/>
      <c r="KI79" s="87"/>
      <c r="KJ79" s="87"/>
      <c r="KK79" s="87"/>
      <c r="KL79" s="87"/>
      <c r="KM79" s="87"/>
      <c r="KN79" s="88"/>
      <c r="KO79" s="86" t="str">
        <f>データ!$F$10</f>
        <v>R02</v>
      </c>
      <c r="KP79" s="87"/>
      <c r="KQ79" s="87"/>
      <c r="KR79" s="87"/>
      <c r="KS79" s="87"/>
      <c r="KT79" s="87"/>
      <c r="KU79" s="87"/>
      <c r="KV79" s="87"/>
      <c r="KW79" s="87"/>
      <c r="KX79" s="87"/>
      <c r="KY79" s="87"/>
      <c r="KZ79" s="87"/>
      <c r="LA79" s="87"/>
      <c r="LB79" s="87"/>
      <c r="LC79" s="87"/>
      <c r="LD79" s="87"/>
      <c r="LE79" s="87"/>
      <c r="LF79" s="87"/>
      <c r="LG79" s="87"/>
      <c r="LH79" s="87"/>
      <c r="LI79" s="87"/>
      <c r="LJ79" s="87"/>
      <c r="LK79" s="87"/>
      <c r="LL79" s="87"/>
      <c r="LM79" s="87"/>
      <c r="LN79" s="87"/>
      <c r="LO79" s="88"/>
      <c r="LP79" s="29"/>
      <c r="LQ79" s="32"/>
      <c r="LR79" s="2"/>
      <c r="LS79" s="2"/>
      <c r="LT79" s="2"/>
      <c r="LU79" s="2"/>
      <c r="LV79" s="2"/>
      <c r="LW79" s="2"/>
      <c r="LX79" s="2"/>
      <c r="LY79" s="2"/>
      <c r="LZ79" s="2"/>
      <c r="MA79" s="2"/>
      <c r="MB79" s="2"/>
      <c r="MC79" s="2"/>
      <c r="MD79" s="2"/>
      <c r="ME79" s="2"/>
      <c r="MF79" s="2"/>
      <c r="MG79" s="2"/>
      <c r="MH79" s="28"/>
      <c r="MI79" s="29"/>
      <c r="MJ79" s="89"/>
      <c r="MK79" s="89"/>
      <c r="ML79" s="89"/>
      <c r="MM79" s="89"/>
      <c r="MN79" s="89"/>
      <c r="MO79" s="89"/>
      <c r="MP79" s="89"/>
      <c r="MQ79" s="89"/>
      <c r="MR79" s="89"/>
      <c r="MS79" s="89"/>
      <c r="MT79" s="89"/>
      <c r="MU79" s="89"/>
      <c r="MV79" s="90"/>
      <c r="MW79" s="86" t="str">
        <f>データ!$B$10</f>
        <v>H28</v>
      </c>
      <c r="MX79" s="87"/>
      <c r="MY79" s="87"/>
      <c r="MZ79" s="87"/>
      <c r="NA79" s="87"/>
      <c r="NB79" s="87"/>
      <c r="NC79" s="87"/>
      <c r="ND79" s="87"/>
      <c r="NE79" s="87"/>
      <c r="NF79" s="87"/>
      <c r="NG79" s="87"/>
      <c r="NH79" s="87"/>
      <c r="NI79" s="87"/>
      <c r="NJ79" s="87"/>
      <c r="NK79" s="87"/>
      <c r="NL79" s="87"/>
      <c r="NM79" s="87"/>
      <c r="NN79" s="87"/>
      <c r="NO79" s="87"/>
      <c r="NP79" s="87"/>
      <c r="NQ79" s="87"/>
      <c r="NR79" s="87"/>
      <c r="NS79" s="87"/>
      <c r="NT79" s="87"/>
      <c r="NU79" s="87"/>
      <c r="NV79" s="87"/>
      <c r="NW79" s="88"/>
      <c r="NX79" s="86" t="str">
        <f>データ!$C$10</f>
        <v>H29</v>
      </c>
      <c r="NY79" s="87"/>
      <c r="NZ79" s="87"/>
      <c r="OA79" s="87"/>
      <c r="OB79" s="87"/>
      <c r="OC79" s="87"/>
      <c r="OD79" s="87"/>
      <c r="OE79" s="87"/>
      <c r="OF79" s="87"/>
      <c r="OG79" s="87"/>
      <c r="OH79" s="87"/>
      <c r="OI79" s="87"/>
      <c r="OJ79" s="87"/>
      <c r="OK79" s="87"/>
      <c r="OL79" s="87"/>
      <c r="OM79" s="87"/>
      <c r="ON79" s="87"/>
      <c r="OO79" s="87"/>
      <c r="OP79" s="87"/>
      <c r="OQ79" s="87"/>
      <c r="OR79" s="87"/>
      <c r="OS79" s="87"/>
      <c r="OT79" s="87"/>
      <c r="OU79" s="87"/>
      <c r="OV79" s="87"/>
      <c r="OW79" s="87"/>
      <c r="OX79" s="88"/>
      <c r="OY79" s="86" t="str">
        <f>データ!$D$10</f>
        <v>H30</v>
      </c>
      <c r="OZ79" s="87"/>
      <c r="PA79" s="87"/>
      <c r="PB79" s="87"/>
      <c r="PC79" s="87"/>
      <c r="PD79" s="87"/>
      <c r="PE79" s="87"/>
      <c r="PF79" s="87"/>
      <c r="PG79" s="87"/>
      <c r="PH79" s="87"/>
      <c r="PI79" s="87"/>
      <c r="PJ79" s="87"/>
      <c r="PK79" s="87"/>
      <c r="PL79" s="87"/>
      <c r="PM79" s="87"/>
      <c r="PN79" s="87"/>
      <c r="PO79" s="87"/>
      <c r="PP79" s="87"/>
      <c r="PQ79" s="87"/>
      <c r="PR79" s="87"/>
      <c r="PS79" s="87"/>
      <c r="PT79" s="87"/>
      <c r="PU79" s="87"/>
      <c r="PV79" s="87"/>
      <c r="PW79" s="87"/>
      <c r="PX79" s="87"/>
      <c r="PY79" s="88"/>
      <c r="PZ79" s="86" t="str">
        <f>データ!$E$10</f>
        <v>R01</v>
      </c>
      <c r="QA79" s="87"/>
      <c r="QB79" s="87"/>
      <c r="QC79" s="87"/>
      <c r="QD79" s="87"/>
      <c r="QE79" s="87"/>
      <c r="QF79" s="87"/>
      <c r="QG79" s="87"/>
      <c r="QH79" s="87"/>
      <c r="QI79" s="87"/>
      <c r="QJ79" s="87"/>
      <c r="QK79" s="87"/>
      <c r="QL79" s="87"/>
      <c r="QM79" s="87"/>
      <c r="QN79" s="87"/>
      <c r="QO79" s="87"/>
      <c r="QP79" s="87"/>
      <c r="QQ79" s="87"/>
      <c r="QR79" s="87"/>
      <c r="QS79" s="87"/>
      <c r="QT79" s="87"/>
      <c r="QU79" s="87"/>
      <c r="QV79" s="87"/>
      <c r="QW79" s="87"/>
      <c r="QX79" s="87"/>
      <c r="QY79" s="87"/>
      <c r="QZ79" s="88"/>
      <c r="RA79" s="86" t="str">
        <f>データ!$F$10</f>
        <v>R02</v>
      </c>
      <c r="RB79" s="87"/>
      <c r="RC79" s="87"/>
      <c r="RD79" s="87"/>
      <c r="RE79" s="87"/>
      <c r="RF79" s="87"/>
      <c r="RG79" s="87"/>
      <c r="RH79" s="87"/>
      <c r="RI79" s="87"/>
      <c r="RJ79" s="87"/>
      <c r="RK79" s="87"/>
      <c r="RL79" s="87"/>
      <c r="RM79" s="87"/>
      <c r="RN79" s="87"/>
      <c r="RO79" s="87"/>
      <c r="RP79" s="87"/>
      <c r="RQ79" s="87"/>
      <c r="RR79" s="87"/>
      <c r="RS79" s="87"/>
      <c r="RT79" s="87"/>
      <c r="RU79" s="87"/>
      <c r="RV79" s="87"/>
      <c r="RW79" s="87"/>
      <c r="RX79" s="87"/>
      <c r="RY79" s="87"/>
      <c r="RZ79" s="87"/>
      <c r="SA79" s="88"/>
      <c r="SB79" s="29"/>
      <c r="SC79" s="32"/>
      <c r="SD79" s="2"/>
      <c r="SE79" s="2"/>
      <c r="SF79" s="2"/>
      <c r="SG79" s="2"/>
      <c r="SH79" s="2"/>
      <c r="SI79" s="2"/>
      <c r="SJ79" s="2"/>
      <c r="SK79" s="27"/>
      <c r="SL79" s="2"/>
      <c r="SM79" s="80"/>
      <c r="SN79" s="81"/>
      <c r="SO79" s="81"/>
      <c r="SP79" s="81"/>
      <c r="SQ79" s="81"/>
      <c r="SR79" s="81"/>
      <c r="SS79" s="81"/>
      <c r="ST79" s="81"/>
      <c r="SU79" s="81"/>
      <c r="SV79" s="81"/>
      <c r="SW79" s="81"/>
      <c r="SX79" s="81"/>
      <c r="SY79" s="81"/>
      <c r="SZ79" s="81"/>
      <c r="TA79" s="82"/>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83.63</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84.79</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68.58</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67.3</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50.29</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96.38</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96.38</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96.38</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96.38</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93.21</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0"/>
      <c r="SN80" s="81"/>
      <c r="SO80" s="81"/>
      <c r="SP80" s="81"/>
      <c r="SQ80" s="81"/>
      <c r="SR80" s="81"/>
      <c r="SS80" s="81"/>
      <c r="ST80" s="81"/>
      <c r="SU80" s="81"/>
      <c r="SV80" s="81"/>
      <c r="SW80" s="81"/>
      <c r="SX80" s="81"/>
      <c r="SY80" s="81"/>
      <c r="SZ80" s="81"/>
      <c r="TA80" s="82"/>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51.15</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52.15</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52.21</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54.51</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55.38</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20.8</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29.43</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32.03</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36.58</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40.880000000000003</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0.11</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0.11</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0.11</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0.36</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0.12</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0"/>
      <c r="SN81" s="81"/>
      <c r="SO81" s="81"/>
      <c r="SP81" s="81"/>
      <c r="SQ81" s="81"/>
      <c r="SR81" s="81"/>
      <c r="SS81" s="81"/>
      <c r="ST81" s="81"/>
      <c r="SU81" s="81"/>
      <c r="SV81" s="81"/>
      <c r="SW81" s="81"/>
      <c r="SX81" s="81"/>
      <c r="SY81" s="81"/>
      <c r="SZ81" s="81"/>
      <c r="TA81" s="82"/>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0"/>
      <c r="SN82" s="81"/>
      <c r="SO82" s="81"/>
      <c r="SP82" s="81"/>
      <c r="SQ82" s="81"/>
      <c r="SR82" s="81"/>
      <c r="SS82" s="81"/>
      <c r="ST82" s="81"/>
      <c r="SU82" s="81"/>
      <c r="SV82" s="81"/>
      <c r="SW82" s="81"/>
      <c r="SX82" s="81"/>
      <c r="SY82" s="81"/>
      <c r="SZ82" s="81"/>
      <c r="TA82" s="8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0"/>
      <c r="SN83" s="81"/>
      <c r="SO83" s="81"/>
      <c r="SP83" s="81"/>
      <c r="SQ83" s="81"/>
      <c r="SR83" s="81"/>
      <c r="SS83" s="81"/>
      <c r="ST83" s="81"/>
      <c r="SU83" s="81"/>
      <c r="SV83" s="81"/>
      <c r="SW83" s="81"/>
      <c r="SX83" s="81"/>
      <c r="SY83" s="81"/>
      <c r="SZ83" s="81"/>
      <c r="TA83" s="8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0"/>
      <c r="SN84" s="81"/>
      <c r="SO84" s="81"/>
      <c r="SP84" s="81"/>
      <c r="SQ84" s="81"/>
      <c r="SR84" s="81"/>
      <c r="SS84" s="81"/>
      <c r="ST84" s="81"/>
      <c r="SU84" s="81"/>
      <c r="SV84" s="81"/>
      <c r="SW84" s="81"/>
      <c r="SX84" s="81"/>
      <c r="SY84" s="81"/>
      <c r="SZ84" s="81"/>
      <c r="TA84" s="8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3"/>
      <c r="SN85" s="84"/>
      <c r="SO85" s="84"/>
      <c r="SP85" s="84"/>
      <c r="SQ85" s="84"/>
      <c r="SR85" s="84"/>
      <c r="SS85" s="84"/>
      <c r="ST85" s="84"/>
      <c r="SU85" s="84"/>
      <c r="SV85" s="84"/>
      <c r="SW85" s="84"/>
      <c r="SX85" s="84"/>
      <c r="SY85" s="84"/>
      <c r="SZ85" s="84"/>
      <c r="TA85" s="8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【76.89】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【59.52】</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【49.06】</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【0.39】</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E2bxoAD12vWj7PWcaA0QPdvHbtgbU4tjsFWMBDxasyB0RoJGaoZyQW36l/i8munhDlOMtvYBpsCRRCHjn15wHQ==" saltValue="sJZXyi4y7uCOo4aWZ+tMg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126.96</v>
      </c>
      <c r="U6" s="52">
        <f>U7</f>
        <v>126.32</v>
      </c>
      <c r="V6" s="52">
        <f>V7</f>
        <v>124.98</v>
      </c>
      <c r="W6" s="52">
        <f>W7</f>
        <v>114.64</v>
      </c>
      <c r="X6" s="52">
        <f t="shared" si="3"/>
        <v>132.41999999999999</v>
      </c>
      <c r="Y6" s="52">
        <f t="shared" si="3"/>
        <v>109.99</v>
      </c>
      <c r="Z6" s="52">
        <f t="shared" si="3"/>
        <v>109.1</v>
      </c>
      <c r="AA6" s="52">
        <f t="shared" si="3"/>
        <v>108.18</v>
      </c>
      <c r="AB6" s="52">
        <f t="shared" si="3"/>
        <v>114.99</v>
      </c>
      <c r="AC6" s="52">
        <f t="shared" si="3"/>
        <v>110.04</v>
      </c>
      <c r="AD6" s="50" t="str">
        <f>IF(AD7="-","【-】","【"&amp;SUBSTITUTE(TEXT(AD7,"#,##0.00"),"-","△")&amp;"】")</f>
        <v>【118.49】</v>
      </c>
      <c r="AE6" s="52">
        <f t="shared" si="3"/>
        <v>0</v>
      </c>
      <c r="AF6" s="52">
        <f>AF7</f>
        <v>0</v>
      </c>
      <c r="AG6" s="52">
        <f>AG7</f>
        <v>0</v>
      </c>
      <c r="AH6" s="52">
        <f>AH7</f>
        <v>0</v>
      </c>
      <c r="AI6" s="52">
        <f t="shared" si="3"/>
        <v>0</v>
      </c>
      <c r="AJ6" s="52">
        <f t="shared" si="3"/>
        <v>83.56</v>
      </c>
      <c r="AK6" s="52">
        <f t="shared" si="3"/>
        <v>82.78</v>
      </c>
      <c r="AL6" s="52">
        <f t="shared" si="3"/>
        <v>79.27</v>
      </c>
      <c r="AM6" s="52">
        <f t="shared" si="3"/>
        <v>75.56</v>
      </c>
      <c r="AN6" s="52">
        <f t="shared" si="3"/>
        <v>68.38</v>
      </c>
      <c r="AO6" s="50" t="str">
        <f>IF(AO7="-","【-】","【"&amp;SUBSTITUTE(TEXT(AO7,"#,##0.00"),"-","△")&amp;"】")</f>
        <v>【19.58】</v>
      </c>
      <c r="AP6" s="52">
        <f t="shared" si="3"/>
        <v>2221.0700000000002</v>
      </c>
      <c r="AQ6" s="52">
        <f>AQ7</f>
        <v>2702.95</v>
      </c>
      <c r="AR6" s="52">
        <f>AR7</f>
        <v>2565.87</v>
      </c>
      <c r="AS6" s="52">
        <f>AS7</f>
        <v>1052.3</v>
      </c>
      <c r="AT6" s="52">
        <f t="shared" si="3"/>
        <v>3457.23</v>
      </c>
      <c r="AU6" s="52">
        <f t="shared" si="3"/>
        <v>688.41</v>
      </c>
      <c r="AV6" s="52">
        <f t="shared" si="3"/>
        <v>649.91999999999996</v>
      </c>
      <c r="AW6" s="52">
        <f t="shared" si="3"/>
        <v>680.22</v>
      </c>
      <c r="AX6" s="52">
        <f t="shared" si="3"/>
        <v>786.06</v>
      </c>
      <c r="AY6" s="52">
        <f t="shared" si="3"/>
        <v>771.18</v>
      </c>
      <c r="AZ6" s="50" t="str">
        <f>IF(AZ7="-","【-】","【"&amp;SUBSTITUTE(TEXT(AZ7,"#,##0.00"),"-","△")&amp;"】")</f>
        <v>【436.32】</v>
      </c>
      <c r="BA6" s="52">
        <f t="shared" si="3"/>
        <v>0</v>
      </c>
      <c r="BB6" s="52">
        <f>BB7</f>
        <v>0</v>
      </c>
      <c r="BC6" s="52">
        <f>BC7</f>
        <v>0</v>
      </c>
      <c r="BD6" s="52">
        <f>BD7</f>
        <v>0</v>
      </c>
      <c r="BE6" s="52">
        <f t="shared" si="3"/>
        <v>0</v>
      </c>
      <c r="BF6" s="52">
        <f t="shared" si="3"/>
        <v>505.25</v>
      </c>
      <c r="BG6" s="52">
        <f t="shared" si="3"/>
        <v>531.53</v>
      </c>
      <c r="BH6" s="52">
        <f t="shared" si="3"/>
        <v>504.73</v>
      </c>
      <c r="BI6" s="52">
        <f t="shared" si="3"/>
        <v>450.91</v>
      </c>
      <c r="BJ6" s="52">
        <f t="shared" si="3"/>
        <v>444.01</v>
      </c>
      <c r="BK6" s="50" t="str">
        <f>IF(BK7="-","【-】","【"&amp;SUBSTITUTE(TEXT(BK7,"#,##0.00"),"-","△")&amp;"】")</f>
        <v>【238.21】</v>
      </c>
      <c r="BL6" s="52">
        <f t="shared" si="3"/>
        <v>125.44</v>
      </c>
      <c r="BM6" s="52">
        <f>BM7</f>
        <v>125.59</v>
      </c>
      <c r="BN6" s="52">
        <f>BN7</f>
        <v>124.54</v>
      </c>
      <c r="BO6" s="52">
        <f>BO7</f>
        <v>113.52</v>
      </c>
      <c r="BP6" s="52">
        <f t="shared" si="3"/>
        <v>131.76</v>
      </c>
      <c r="BQ6" s="52">
        <f t="shared" si="3"/>
        <v>93.58</v>
      </c>
      <c r="BR6" s="52">
        <f t="shared" si="3"/>
        <v>93.31</v>
      </c>
      <c r="BS6" s="52">
        <f t="shared" si="3"/>
        <v>92.2</v>
      </c>
      <c r="BT6" s="52">
        <f t="shared" si="3"/>
        <v>103.39</v>
      </c>
      <c r="BU6" s="52">
        <f t="shared" si="3"/>
        <v>96.49</v>
      </c>
      <c r="BV6" s="50" t="str">
        <f>IF(BV7="-","【-】","【"&amp;SUBSTITUTE(TEXT(BV7,"#,##0.00"),"-","△")&amp;"】")</f>
        <v>【113.30】</v>
      </c>
      <c r="BW6" s="52">
        <f t="shared" si="3"/>
        <v>20.41</v>
      </c>
      <c r="BX6" s="52">
        <f>BX7</f>
        <v>20.38</v>
      </c>
      <c r="BY6" s="52">
        <f>BY7</f>
        <v>20.56</v>
      </c>
      <c r="BZ6" s="52">
        <f>BZ7</f>
        <v>22.55</v>
      </c>
      <c r="CA6" s="52">
        <f t="shared" si="3"/>
        <v>19.43</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67.099999999999994</v>
      </c>
      <c r="CI6" s="52">
        <f>CI7</f>
        <v>70.53</v>
      </c>
      <c r="CJ6" s="52">
        <f>CJ7</f>
        <v>71.56</v>
      </c>
      <c r="CK6" s="52">
        <f>CK7</f>
        <v>70.66</v>
      </c>
      <c r="CL6" s="52">
        <f t="shared" si="5"/>
        <v>61.75</v>
      </c>
      <c r="CM6" s="52">
        <f t="shared" si="5"/>
        <v>43.12</v>
      </c>
      <c r="CN6" s="52">
        <f t="shared" si="5"/>
        <v>43.85</v>
      </c>
      <c r="CO6" s="52">
        <f t="shared" si="5"/>
        <v>44.05</v>
      </c>
      <c r="CP6" s="52">
        <f t="shared" si="5"/>
        <v>45.51</v>
      </c>
      <c r="CQ6" s="52">
        <f t="shared" si="5"/>
        <v>44.67</v>
      </c>
      <c r="CR6" s="50" t="str">
        <f>IF(CR7="-","【-】","【"&amp;SUBSTITUTE(TEXT(CR7,"#,##0.00"),"-","△")&amp;"】")</f>
        <v>【53.39】</v>
      </c>
      <c r="CS6" s="52">
        <f t="shared" ref="CS6:DB6" si="6">CS7</f>
        <v>75</v>
      </c>
      <c r="CT6" s="52">
        <f>CT7</f>
        <v>75</v>
      </c>
      <c r="CU6" s="52">
        <f>CU7</f>
        <v>75</v>
      </c>
      <c r="CV6" s="52">
        <f>CV7</f>
        <v>75</v>
      </c>
      <c r="CW6" s="52">
        <f t="shared" si="6"/>
        <v>75</v>
      </c>
      <c r="CX6" s="52">
        <f t="shared" si="6"/>
        <v>61.62</v>
      </c>
      <c r="CY6" s="52">
        <f t="shared" si="6"/>
        <v>61.64</v>
      </c>
      <c r="CZ6" s="52">
        <f t="shared" si="6"/>
        <v>61.85</v>
      </c>
      <c r="DA6" s="52">
        <f t="shared" si="6"/>
        <v>64.14</v>
      </c>
      <c r="DB6" s="52">
        <f t="shared" si="6"/>
        <v>63.89</v>
      </c>
      <c r="DC6" s="50" t="str">
        <f>IF(DC7="-","【-】","【"&amp;SUBSTITUTE(TEXT(DC7,"#,##0.00"),"-","△")&amp;"】")</f>
        <v>【76.89】</v>
      </c>
      <c r="DD6" s="52">
        <f t="shared" ref="DD6:DM6" si="7">DD7</f>
        <v>83.63</v>
      </c>
      <c r="DE6" s="52">
        <f>DE7</f>
        <v>84.79</v>
      </c>
      <c r="DF6" s="52">
        <f>DF7</f>
        <v>68.58</v>
      </c>
      <c r="DG6" s="52">
        <f>DG7</f>
        <v>67.3</v>
      </c>
      <c r="DH6" s="52">
        <f t="shared" si="7"/>
        <v>50.29</v>
      </c>
      <c r="DI6" s="52">
        <f t="shared" si="7"/>
        <v>51.15</v>
      </c>
      <c r="DJ6" s="52">
        <f t="shared" si="7"/>
        <v>52.15</v>
      </c>
      <c r="DK6" s="52">
        <f t="shared" si="7"/>
        <v>52.21</v>
      </c>
      <c r="DL6" s="52">
        <f t="shared" si="7"/>
        <v>54.51</v>
      </c>
      <c r="DM6" s="52">
        <f t="shared" si="7"/>
        <v>55.38</v>
      </c>
      <c r="DN6" s="50" t="str">
        <f>IF(DN7="-","【-】","【"&amp;SUBSTITUTE(TEXT(DN7,"#,##0.00"),"-","△")&amp;"】")</f>
        <v>【59.52】</v>
      </c>
      <c r="DO6" s="52">
        <f t="shared" ref="DO6:DX6" si="8">DO7</f>
        <v>96.38</v>
      </c>
      <c r="DP6" s="52">
        <f>DP7</f>
        <v>96.38</v>
      </c>
      <c r="DQ6" s="52">
        <f>DQ7</f>
        <v>96.38</v>
      </c>
      <c r="DR6" s="52">
        <f>DR7</f>
        <v>96.38</v>
      </c>
      <c r="DS6" s="52">
        <f t="shared" si="8"/>
        <v>93.21</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0</v>
      </c>
      <c r="EA6" s="52">
        <f>EA7</f>
        <v>0</v>
      </c>
      <c r="EB6" s="52">
        <f>EB7</f>
        <v>0</v>
      </c>
      <c r="EC6" s="52">
        <f>EC7</f>
        <v>0</v>
      </c>
      <c r="ED6" s="52">
        <f t="shared" si="9"/>
        <v>0</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20000</v>
      </c>
      <c r="L7" s="54" t="s">
        <v>96</v>
      </c>
      <c r="M7" s="55">
        <v>1</v>
      </c>
      <c r="N7" s="55">
        <v>12349</v>
      </c>
      <c r="O7" s="56" t="s">
        <v>97</v>
      </c>
      <c r="P7" s="56">
        <v>83.4</v>
      </c>
      <c r="Q7" s="55">
        <v>1</v>
      </c>
      <c r="R7" s="55">
        <v>15000</v>
      </c>
      <c r="S7" s="54" t="s">
        <v>98</v>
      </c>
      <c r="T7" s="57">
        <v>126.96</v>
      </c>
      <c r="U7" s="57">
        <v>126.32</v>
      </c>
      <c r="V7" s="57">
        <v>124.98</v>
      </c>
      <c r="W7" s="57">
        <v>114.64</v>
      </c>
      <c r="X7" s="57">
        <v>132.41999999999999</v>
      </c>
      <c r="Y7" s="57">
        <v>109.99</v>
      </c>
      <c r="Z7" s="57">
        <v>109.1</v>
      </c>
      <c r="AA7" s="57">
        <v>108.18</v>
      </c>
      <c r="AB7" s="57">
        <v>114.99</v>
      </c>
      <c r="AC7" s="58">
        <v>110.04</v>
      </c>
      <c r="AD7" s="57">
        <v>118.49</v>
      </c>
      <c r="AE7" s="57">
        <v>0</v>
      </c>
      <c r="AF7" s="57">
        <v>0</v>
      </c>
      <c r="AG7" s="57">
        <v>0</v>
      </c>
      <c r="AH7" s="57">
        <v>0</v>
      </c>
      <c r="AI7" s="57">
        <v>0</v>
      </c>
      <c r="AJ7" s="57">
        <v>83.56</v>
      </c>
      <c r="AK7" s="57">
        <v>82.78</v>
      </c>
      <c r="AL7" s="57">
        <v>79.27</v>
      </c>
      <c r="AM7" s="57">
        <v>75.56</v>
      </c>
      <c r="AN7" s="57">
        <v>68.38</v>
      </c>
      <c r="AO7" s="57">
        <v>19.579999999999998</v>
      </c>
      <c r="AP7" s="57">
        <v>2221.0700000000002</v>
      </c>
      <c r="AQ7" s="57">
        <v>2702.95</v>
      </c>
      <c r="AR7" s="57">
        <v>2565.87</v>
      </c>
      <c r="AS7" s="57">
        <v>1052.3</v>
      </c>
      <c r="AT7" s="57">
        <v>3457.23</v>
      </c>
      <c r="AU7" s="57">
        <v>688.41</v>
      </c>
      <c r="AV7" s="57">
        <v>649.91999999999996</v>
      </c>
      <c r="AW7" s="57">
        <v>680.22</v>
      </c>
      <c r="AX7" s="57">
        <v>786.06</v>
      </c>
      <c r="AY7" s="57">
        <v>771.18</v>
      </c>
      <c r="AZ7" s="57">
        <v>436.32</v>
      </c>
      <c r="BA7" s="57">
        <v>0</v>
      </c>
      <c r="BB7" s="57">
        <v>0</v>
      </c>
      <c r="BC7" s="57">
        <v>0</v>
      </c>
      <c r="BD7" s="57">
        <v>0</v>
      </c>
      <c r="BE7" s="57">
        <v>0</v>
      </c>
      <c r="BF7" s="57">
        <v>505.25</v>
      </c>
      <c r="BG7" s="57">
        <v>531.53</v>
      </c>
      <c r="BH7" s="57">
        <v>504.73</v>
      </c>
      <c r="BI7" s="57">
        <v>450.91</v>
      </c>
      <c r="BJ7" s="57">
        <v>444.01</v>
      </c>
      <c r="BK7" s="57">
        <v>238.21</v>
      </c>
      <c r="BL7" s="57">
        <v>125.44</v>
      </c>
      <c r="BM7" s="57">
        <v>125.59</v>
      </c>
      <c r="BN7" s="57">
        <v>124.54</v>
      </c>
      <c r="BO7" s="57">
        <v>113.52</v>
      </c>
      <c r="BP7" s="57">
        <v>131.76</v>
      </c>
      <c r="BQ7" s="57">
        <v>93.58</v>
      </c>
      <c r="BR7" s="57">
        <v>93.31</v>
      </c>
      <c r="BS7" s="57">
        <v>92.2</v>
      </c>
      <c r="BT7" s="57">
        <v>103.39</v>
      </c>
      <c r="BU7" s="57">
        <v>96.49</v>
      </c>
      <c r="BV7" s="57">
        <v>113.3</v>
      </c>
      <c r="BW7" s="57">
        <v>20.41</v>
      </c>
      <c r="BX7" s="57">
        <v>20.38</v>
      </c>
      <c r="BY7" s="57">
        <v>20.56</v>
      </c>
      <c r="BZ7" s="57">
        <v>22.55</v>
      </c>
      <c r="CA7" s="57">
        <v>19.43</v>
      </c>
      <c r="CB7" s="57">
        <v>33.79</v>
      </c>
      <c r="CC7" s="57">
        <v>33.81</v>
      </c>
      <c r="CD7" s="57">
        <v>34.33</v>
      </c>
      <c r="CE7" s="57">
        <v>30.96</v>
      </c>
      <c r="CF7" s="57">
        <v>33.229999999999997</v>
      </c>
      <c r="CG7" s="57">
        <v>18.87</v>
      </c>
      <c r="CH7" s="57">
        <v>67.099999999999994</v>
      </c>
      <c r="CI7" s="57">
        <v>70.53</v>
      </c>
      <c r="CJ7" s="57">
        <v>71.56</v>
      </c>
      <c r="CK7" s="57">
        <v>70.66</v>
      </c>
      <c r="CL7" s="57">
        <v>61.75</v>
      </c>
      <c r="CM7" s="57">
        <v>43.12</v>
      </c>
      <c r="CN7" s="57">
        <v>43.85</v>
      </c>
      <c r="CO7" s="57">
        <v>44.05</v>
      </c>
      <c r="CP7" s="57">
        <v>45.51</v>
      </c>
      <c r="CQ7" s="57">
        <v>44.67</v>
      </c>
      <c r="CR7" s="57">
        <v>53.39</v>
      </c>
      <c r="CS7" s="57">
        <v>75</v>
      </c>
      <c r="CT7" s="57">
        <v>75</v>
      </c>
      <c r="CU7" s="57">
        <v>75</v>
      </c>
      <c r="CV7" s="57">
        <v>75</v>
      </c>
      <c r="CW7" s="57">
        <v>75</v>
      </c>
      <c r="CX7" s="57">
        <v>61.62</v>
      </c>
      <c r="CY7" s="57">
        <v>61.64</v>
      </c>
      <c r="CZ7" s="57">
        <v>61.85</v>
      </c>
      <c r="DA7" s="57">
        <v>64.14</v>
      </c>
      <c r="DB7" s="57">
        <v>63.89</v>
      </c>
      <c r="DC7" s="57">
        <v>76.89</v>
      </c>
      <c r="DD7" s="57">
        <v>83.63</v>
      </c>
      <c r="DE7" s="57">
        <v>84.79</v>
      </c>
      <c r="DF7" s="57">
        <v>68.58</v>
      </c>
      <c r="DG7" s="57">
        <v>67.3</v>
      </c>
      <c r="DH7" s="57">
        <v>50.29</v>
      </c>
      <c r="DI7" s="57">
        <v>51.15</v>
      </c>
      <c r="DJ7" s="57">
        <v>52.15</v>
      </c>
      <c r="DK7" s="57">
        <v>52.21</v>
      </c>
      <c r="DL7" s="57">
        <v>54.51</v>
      </c>
      <c r="DM7" s="57">
        <v>55.38</v>
      </c>
      <c r="DN7" s="57">
        <v>59.52</v>
      </c>
      <c r="DO7" s="57">
        <v>96.38</v>
      </c>
      <c r="DP7" s="57">
        <v>96.38</v>
      </c>
      <c r="DQ7" s="57">
        <v>96.38</v>
      </c>
      <c r="DR7" s="57">
        <v>96.38</v>
      </c>
      <c r="DS7" s="57">
        <v>93.21</v>
      </c>
      <c r="DT7" s="57">
        <v>20.8</v>
      </c>
      <c r="DU7" s="57">
        <v>29.43</v>
      </c>
      <c r="DV7" s="57">
        <v>32.03</v>
      </c>
      <c r="DW7" s="57">
        <v>36.58</v>
      </c>
      <c r="DX7" s="57">
        <v>40.880000000000003</v>
      </c>
      <c r="DY7" s="57">
        <v>49.06</v>
      </c>
      <c r="DZ7" s="57">
        <v>0</v>
      </c>
      <c r="EA7" s="57">
        <v>0</v>
      </c>
      <c r="EB7" s="57">
        <v>0</v>
      </c>
      <c r="EC7" s="57">
        <v>0</v>
      </c>
      <c r="ED7" s="57">
        <v>0</v>
      </c>
      <c r="EE7" s="57">
        <v>0.11</v>
      </c>
      <c r="EF7" s="57">
        <v>0.11</v>
      </c>
      <c r="EG7" s="57">
        <v>0.11</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126.96</v>
      </c>
      <c r="V11" s="65">
        <f>IF(U6="-",NA(),U6)</f>
        <v>126.32</v>
      </c>
      <c r="W11" s="65">
        <f>IF(V6="-",NA(),V6)</f>
        <v>124.98</v>
      </c>
      <c r="X11" s="65">
        <f>IF(W6="-",NA(),W6)</f>
        <v>114.64</v>
      </c>
      <c r="Y11" s="65">
        <f>IF(X6="-",NA(),X6)</f>
        <v>132.41999999999999</v>
      </c>
      <c r="AE11" s="64" t="s">
        <v>23</v>
      </c>
      <c r="AF11" s="65">
        <f>IF(AE6="-",NA(),AE6)</f>
        <v>0</v>
      </c>
      <c r="AG11" s="65">
        <f>IF(AF6="-",NA(),AF6)</f>
        <v>0</v>
      </c>
      <c r="AH11" s="65">
        <f>IF(AG6="-",NA(),AG6)</f>
        <v>0</v>
      </c>
      <c r="AI11" s="65">
        <f>IF(AH6="-",NA(),AH6)</f>
        <v>0</v>
      </c>
      <c r="AJ11" s="65">
        <f>IF(AI6="-",NA(),AI6)</f>
        <v>0</v>
      </c>
      <c r="AP11" s="64" t="s">
        <v>23</v>
      </c>
      <c r="AQ11" s="65">
        <f>IF(AP6="-",NA(),AP6)</f>
        <v>2221.0700000000002</v>
      </c>
      <c r="AR11" s="65">
        <f>IF(AQ6="-",NA(),AQ6)</f>
        <v>2702.95</v>
      </c>
      <c r="AS11" s="65">
        <f>IF(AR6="-",NA(),AR6)</f>
        <v>2565.87</v>
      </c>
      <c r="AT11" s="65">
        <f>IF(AS6="-",NA(),AS6)</f>
        <v>1052.3</v>
      </c>
      <c r="AU11" s="65">
        <f>IF(AT6="-",NA(),AT6)</f>
        <v>3457.23</v>
      </c>
      <c r="BA11" s="64" t="s">
        <v>23</v>
      </c>
      <c r="BB11" s="65">
        <f>IF(BA6="-",NA(),BA6)</f>
        <v>0</v>
      </c>
      <c r="BC11" s="65">
        <f>IF(BB6="-",NA(),BB6)</f>
        <v>0</v>
      </c>
      <c r="BD11" s="65">
        <f>IF(BC6="-",NA(),BC6)</f>
        <v>0</v>
      </c>
      <c r="BE11" s="65">
        <f>IF(BD6="-",NA(),BD6)</f>
        <v>0</v>
      </c>
      <c r="BF11" s="65">
        <f>IF(BE6="-",NA(),BE6)</f>
        <v>0</v>
      </c>
      <c r="BL11" s="64" t="s">
        <v>23</v>
      </c>
      <c r="BM11" s="65">
        <f>IF(BL6="-",NA(),BL6)</f>
        <v>125.44</v>
      </c>
      <c r="BN11" s="65">
        <f>IF(BM6="-",NA(),BM6)</f>
        <v>125.59</v>
      </c>
      <c r="BO11" s="65">
        <f>IF(BN6="-",NA(),BN6)</f>
        <v>124.54</v>
      </c>
      <c r="BP11" s="65">
        <f>IF(BO6="-",NA(),BO6)</f>
        <v>113.52</v>
      </c>
      <c r="BQ11" s="65">
        <f>IF(BP6="-",NA(),BP6)</f>
        <v>131.76</v>
      </c>
      <c r="BW11" s="64" t="s">
        <v>23</v>
      </c>
      <c r="BX11" s="65">
        <f>IF(BW6="-",NA(),BW6)</f>
        <v>20.41</v>
      </c>
      <c r="BY11" s="65">
        <f>IF(BX6="-",NA(),BX6)</f>
        <v>20.38</v>
      </c>
      <c r="BZ11" s="65">
        <f>IF(BY6="-",NA(),BY6)</f>
        <v>20.56</v>
      </c>
      <c r="CA11" s="65">
        <f>IF(BZ6="-",NA(),BZ6)</f>
        <v>22.55</v>
      </c>
      <c r="CB11" s="65">
        <f>IF(CA6="-",NA(),CA6)</f>
        <v>19.43</v>
      </c>
      <c r="CH11" s="64" t="s">
        <v>23</v>
      </c>
      <c r="CI11" s="65">
        <f>IF(CH6="-",NA(),CH6)</f>
        <v>67.099999999999994</v>
      </c>
      <c r="CJ11" s="65">
        <f>IF(CI6="-",NA(),CI6)</f>
        <v>70.53</v>
      </c>
      <c r="CK11" s="65">
        <f>IF(CJ6="-",NA(),CJ6)</f>
        <v>71.56</v>
      </c>
      <c r="CL11" s="65">
        <f>IF(CK6="-",NA(),CK6)</f>
        <v>70.66</v>
      </c>
      <c r="CM11" s="65">
        <f>IF(CL6="-",NA(),CL6)</f>
        <v>61.75</v>
      </c>
      <c r="CS11" s="64" t="s">
        <v>23</v>
      </c>
      <c r="CT11" s="65">
        <f>IF(CS6="-",NA(),CS6)</f>
        <v>75</v>
      </c>
      <c r="CU11" s="65">
        <f>IF(CT6="-",NA(),CT6)</f>
        <v>75</v>
      </c>
      <c r="CV11" s="65">
        <f>IF(CU6="-",NA(),CU6)</f>
        <v>75</v>
      </c>
      <c r="CW11" s="65">
        <f>IF(CV6="-",NA(),CV6)</f>
        <v>75</v>
      </c>
      <c r="CX11" s="65">
        <f>IF(CW6="-",NA(),CW6)</f>
        <v>75</v>
      </c>
      <c r="DD11" s="64" t="s">
        <v>23</v>
      </c>
      <c r="DE11" s="65">
        <f>IF(DD6="-",NA(),DD6)</f>
        <v>83.63</v>
      </c>
      <c r="DF11" s="65">
        <f>IF(DE6="-",NA(),DE6)</f>
        <v>84.79</v>
      </c>
      <c r="DG11" s="65">
        <f>IF(DF6="-",NA(),DF6)</f>
        <v>68.58</v>
      </c>
      <c r="DH11" s="65">
        <f>IF(DG6="-",NA(),DG6)</f>
        <v>67.3</v>
      </c>
      <c r="DI11" s="65">
        <f>IF(DH6="-",NA(),DH6)</f>
        <v>50.29</v>
      </c>
      <c r="DO11" s="64" t="s">
        <v>23</v>
      </c>
      <c r="DP11" s="65">
        <f>IF(DO6="-",NA(),DO6)</f>
        <v>96.38</v>
      </c>
      <c r="DQ11" s="65">
        <f>IF(DP6="-",NA(),DP6)</f>
        <v>96.38</v>
      </c>
      <c r="DR11" s="65">
        <f>IF(DQ6="-",NA(),DQ6)</f>
        <v>96.38</v>
      </c>
      <c r="DS11" s="65">
        <f>IF(DR6="-",NA(),DR6)</f>
        <v>96.38</v>
      </c>
      <c r="DT11" s="65">
        <f>IF(DS6="-",NA(),DS6)</f>
        <v>93.21</v>
      </c>
      <c r="DZ11" s="64" t="s">
        <v>23</v>
      </c>
      <c r="EA11" s="65">
        <f>IF(DZ6="-",NA(),DZ6)</f>
        <v>0</v>
      </c>
      <c r="EB11" s="65">
        <f>IF(EA6="-",NA(),EA6)</f>
        <v>0</v>
      </c>
      <c r="EC11" s="65">
        <f>IF(EB6="-",NA(),EB6)</f>
        <v>0</v>
      </c>
      <c r="ED11" s="65">
        <f>IF(EC6="-",NA(),EC6)</f>
        <v>0</v>
      </c>
      <c r="EE11" s="65">
        <f>IF(ED6="-",NA(),ED6)</f>
        <v>0</v>
      </c>
    </row>
    <row r="12" spans="1:140" x14ac:dyDescent="0.15">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2022-02-01T23:41:19Z</cp:lastPrinted>
  <dcterms:created xsi:type="dcterms:W3CDTF">2021-12-03T08:59:52Z</dcterms:created>
  <dcterms:modified xsi:type="dcterms:W3CDTF">2022-02-03T07:29:14Z</dcterms:modified>
  <cp:category/>
</cp:coreProperties>
</file>