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9000水道局\01総務課\経理係\14経営比較分析表\経営比較分析資料（R4.2.下旬予定）\"/>
    </mc:Choice>
  </mc:AlternateContent>
  <workbookProtection workbookAlgorithmName="SHA-512" workbookHashValue="vfMJegDy6UhSOFGUFUEV8yhfeKDbKC6iTQFWnHeMXc02IIHMAZTCSsdQdsnwCJdAwvmluK+cbvuFEQ4mZvdHQA==" workbookSaltValue="PfCfgLmxQx7Ro3r4KZSs/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10" i="5" l="1"/>
  <c r="AS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BC10" i="5"/>
  <c r="BM10" i="5"/>
  <c r="BQ10" i="5"/>
  <c r="CA10" i="5"/>
</calcChain>
</file>

<file path=xl/sharedStrings.xml><?xml version="1.0" encoding="utf-8"?>
<sst xmlns="http://schemas.openxmlformats.org/spreadsheetml/2006/main" count="262" uniqueCount="108">
  <si>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</si>
  <si>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</si>
  <si>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</si>
  <si>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</si>
  <si>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</si>
  <si>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</si>
  <si>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</si>
  <si>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</si>
  <si>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</si>
  <si>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</si>
  <si>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</si>
  <si>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</si>
  <si>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</si>
  <si>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</si>
  <si>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</si>
  <si>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</si>
  <si>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</si>
  <si>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</si>
  <si>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</si>
  <si>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</si>
  <si>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</si>
  <si>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</si>
  <si>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</si>
  <si>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</si>
  <si>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</si>
  <si>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</si>
  <si>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</si>
  <si>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</si>
  <si>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</si>
  <si>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</si>
  <si>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</si>
  <si>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</si>
  <si>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</si>
  <si>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</si>
  <si>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</si>
  <si>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</si>
  <si>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</si>
  <si>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</si>
  <si>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</si>
  <si>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</si>
  <si>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</si>
  <si>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</si>
  <si>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</si>
  <si>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</si>
  <si>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</si>
  <si>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</si>
  <si>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</si>
  <si>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</si>
  <si>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</si>
  <si>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</si>
  <si>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</si>
  <si>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</si>
  <si>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</si>
  <si>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</si>
  <si>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</si>
  <si>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</si>
  <si>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</si>
  <si>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</si>
  <si>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</si>
  <si>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</si>
  <si>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</si>
  <si>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</si>
  <si>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</si>
  <si>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</si>
  <si>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</si>
  <si>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</si>
  <si>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</si>
  <si>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</si>
  <si>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</si>
  <si>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</si>
  <si>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</si>
  <si>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</si>
  <si>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</si>
  <si>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</si>
  <si>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</si>
  <si>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</si>
  <si>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</si>
  <si>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</si>
  <si>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</si>
  <si>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</si>
  <si>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</si>
  <si>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</si>
  <si>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</si>
  <si>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</si>
  <si>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</si>
  <si>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</si>
  <si>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</si>
  <si>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</si>
  <si>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</si>
  <si>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352080</t>
  </si>
  <si>
    <t>46</t>
  </si>
  <si>
    <t>02</t>
  </si>
  <si>
    <t>0</t>
  </si>
  <si>
    <t>000</t>
  </si>
  <si>
    <t>山口県　岩国市</t>
  </si>
  <si>
    <t>法適用</t>
  </si>
  <si>
    <t>工業用水道事業</t>
  </si>
  <si>
    <t>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</si>
  <si>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</si>
  <si>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</si>
  <si>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</si>
  <si>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</si>
  <si>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</si>
  <si>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</si>
  <si>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</si>
  <si>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①経常収支比率（％）
　100％以上であり、健全な経営状態を維持しているが、今後、施設の更新により減価償却費が増加し、比率の減少が見込まれる。
③流動比率（％）
　類似団体と比較しても、高い比率を維持しており、支払い能力に問題はない。
⑤料金回収率（％）
　100％を上回る水準を維持しているが、今後は施設更新により減価償却費も増加するため、状況を注視していく必要がある。
⑥給水原価（円）
　今後は施設更新による減価償却費の増加により、給水原価の増加が見込まれる。
⑦施設利用率（％）、⑧契約率（％）
　施設利用率、契約率ともに類似団体と比較して低く、また、現時点で企業の新規参入や契約水量が増量する予定もないため、施設の適切な規模へのダウンサイジング化等の検討が必要である。</t>
    <rPh sb="1" eb="3">
      <t>ケイジョウ</t>
    </rPh>
    <rPh sb="3" eb="5">
      <t>シュウシ</t>
    </rPh>
    <rPh sb="5" eb="7">
      <t>ヒリツ</t>
    </rPh>
    <rPh sb="16" eb="18">
      <t>イジョウ</t>
    </rPh>
    <rPh sb="38" eb="40">
      <t>コンゴ</t>
    </rPh>
    <rPh sb="41" eb="43">
      <t>シセツ</t>
    </rPh>
    <rPh sb="44" eb="46">
      <t>コウシン</t>
    </rPh>
    <rPh sb="49" eb="54">
      <t>ゲンカショウキャクヒ</t>
    </rPh>
    <rPh sb="55" eb="57">
      <t>ゾウカ</t>
    </rPh>
    <rPh sb="59" eb="61">
      <t>ヒリツ</t>
    </rPh>
    <rPh sb="62" eb="64">
      <t>ゲンショウ</t>
    </rPh>
    <rPh sb="65" eb="67">
      <t>ミコ</t>
    </rPh>
    <rPh sb="73" eb="75">
      <t>リュウドウ</t>
    </rPh>
    <rPh sb="75" eb="77">
      <t>ヒリツ</t>
    </rPh>
    <rPh sb="82" eb="84">
      <t>ルイジ</t>
    </rPh>
    <rPh sb="84" eb="86">
      <t>ダンタイ</t>
    </rPh>
    <rPh sb="87" eb="89">
      <t>ヒカク</t>
    </rPh>
    <rPh sb="93" eb="94">
      <t>タカ</t>
    </rPh>
    <rPh sb="95" eb="97">
      <t>ヒリツ</t>
    </rPh>
    <rPh sb="98" eb="100">
      <t>イジ</t>
    </rPh>
    <rPh sb="105" eb="107">
      <t>シハラ</t>
    </rPh>
    <rPh sb="108" eb="110">
      <t>ノウリョク</t>
    </rPh>
    <rPh sb="111" eb="113">
      <t>モンダイ</t>
    </rPh>
    <rPh sb="119" eb="121">
      <t>リョウキン</t>
    </rPh>
    <rPh sb="121" eb="123">
      <t>カイシュウ</t>
    </rPh>
    <rPh sb="123" eb="124">
      <t>リツ</t>
    </rPh>
    <rPh sb="134" eb="136">
      <t>ウワマワ</t>
    </rPh>
    <rPh sb="137" eb="139">
      <t>スイジュン</t>
    </rPh>
    <rPh sb="140" eb="142">
      <t>イジ</t>
    </rPh>
    <rPh sb="148" eb="150">
      <t>コンゴ</t>
    </rPh>
    <rPh sb="151" eb="153">
      <t>シセツ</t>
    </rPh>
    <rPh sb="153" eb="155">
      <t>コウシン</t>
    </rPh>
    <rPh sb="158" eb="163">
      <t>ゲンカショウキャクヒ</t>
    </rPh>
    <rPh sb="164" eb="166">
      <t>ゾウカ</t>
    </rPh>
    <rPh sb="171" eb="173">
      <t>ジョウキョウ</t>
    </rPh>
    <rPh sb="174" eb="176">
      <t>チュウシ</t>
    </rPh>
    <rPh sb="180" eb="182">
      <t>ヒツヨウ</t>
    </rPh>
    <rPh sb="188" eb="190">
      <t>キュウスイ</t>
    </rPh>
    <rPh sb="190" eb="192">
      <t>ゲンカ</t>
    </rPh>
    <rPh sb="193" eb="194">
      <t>エン</t>
    </rPh>
    <rPh sb="197" eb="199">
      <t>コンゴ</t>
    </rPh>
    <rPh sb="200" eb="202">
      <t>シセツ</t>
    </rPh>
    <rPh sb="202" eb="204">
      <t>コウシン</t>
    </rPh>
    <rPh sb="207" eb="212">
      <t>ゲンカショウキャクヒ</t>
    </rPh>
    <rPh sb="213" eb="215">
      <t>ゾウカ</t>
    </rPh>
    <rPh sb="219" eb="221">
      <t>キュウスイ</t>
    </rPh>
    <rPh sb="221" eb="223">
      <t>ゲンカ</t>
    </rPh>
    <rPh sb="224" eb="226">
      <t>ゾウカ</t>
    </rPh>
    <rPh sb="227" eb="229">
      <t>ミコ</t>
    </rPh>
    <rPh sb="235" eb="237">
      <t>シセツ</t>
    </rPh>
    <rPh sb="237" eb="239">
      <t>リヨウ</t>
    </rPh>
    <rPh sb="239" eb="240">
      <t>リツ</t>
    </rPh>
    <rPh sb="245" eb="248">
      <t>ケイヤクリツ</t>
    </rPh>
    <rPh sb="253" eb="255">
      <t>シセツ</t>
    </rPh>
    <rPh sb="255" eb="257">
      <t>リヨウ</t>
    </rPh>
    <rPh sb="257" eb="258">
      <t>リツ</t>
    </rPh>
    <rPh sb="259" eb="261">
      <t>ケイヤク</t>
    </rPh>
    <rPh sb="261" eb="262">
      <t>リツ</t>
    </rPh>
    <rPh sb="265" eb="269">
      <t>ルイジダンタイ</t>
    </rPh>
    <rPh sb="270" eb="272">
      <t>ヒカク</t>
    </rPh>
    <rPh sb="274" eb="275">
      <t>ヒク</t>
    </rPh>
    <rPh sb="280" eb="283">
      <t>ゲンジテン</t>
    </rPh>
    <rPh sb="284" eb="286">
      <t>キギョウ</t>
    </rPh>
    <rPh sb="287" eb="289">
      <t>シンキ</t>
    </rPh>
    <rPh sb="289" eb="291">
      <t>サンニュウ</t>
    </rPh>
    <rPh sb="292" eb="294">
      <t>ケイヤク</t>
    </rPh>
    <rPh sb="297" eb="299">
      <t>ゾウリョウ</t>
    </rPh>
    <rPh sb="301" eb="303">
      <t>ヨテイ</t>
    </rPh>
    <rPh sb="309" eb="311">
      <t>シセツ</t>
    </rPh>
    <rPh sb="312" eb="314">
      <t>テキセツ</t>
    </rPh>
    <rPh sb="315" eb="317">
      <t>キボ</t>
    </rPh>
    <phoneticPr fontId="5"/>
  </si>
  <si>
    <t>　管路総延長約17kmに対し、法定耐用年数を経過した管路延長は約15kmと、事業創設期の施設がほとんどを占めている。また、老朽化により、ここ数年は漏水事故が多発している。
　今後は、管路施設の更新事業に着手し、緊急性及び重要性の高いものから順次更新していく予定である。</t>
    <rPh sb="38" eb="40">
      <t>ジギョウ</t>
    </rPh>
    <rPh sb="40" eb="43">
      <t>ソウセツキ</t>
    </rPh>
    <rPh sb="44" eb="46">
      <t>シセツ</t>
    </rPh>
    <rPh sb="52" eb="53">
      <t>シ</t>
    </rPh>
    <rPh sb="61" eb="64">
      <t>ロウキュウカ</t>
    </rPh>
    <rPh sb="70" eb="72">
      <t>スウネン</t>
    </rPh>
    <rPh sb="73" eb="75">
      <t>ロウスイ</t>
    </rPh>
    <rPh sb="75" eb="77">
      <t>ジコ</t>
    </rPh>
    <rPh sb="78" eb="80">
      <t>タハツ</t>
    </rPh>
    <rPh sb="87" eb="89">
      <t>コンゴ</t>
    </rPh>
    <rPh sb="91" eb="93">
      <t>カンロ</t>
    </rPh>
    <rPh sb="93" eb="95">
      <t>シセツ</t>
    </rPh>
    <rPh sb="96" eb="98">
      <t>コウシン</t>
    </rPh>
    <rPh sb="98" eb="100">
      <t>ジギョウ</t>
    </rPh>
    <rPh sb="101" eb="103">
      <t>チャクシュ</t>
    </rPh>
    <rPh sb="105" eb="108">
      <t>キンキュウセイ</t>
    </rPh>
    <rPh sb="108" eb="109">
      <t>オヨ</t>
    </rPh>
    <rPh sb="110" eb="113">
      <t>ジュウヨウセイ</t>
    </rPh>
    <rPh sb="114" eb="115">
      <t>タカ</t>
    </rPh>
    <rPh sb="120" eb="122">
      <t>ジュンジ</t>
    </rPh>
    <rPh sb="122" eb="124">
      <t>コウシン</t>
    </rPh>
    <rPh sb="128" eb="130">
      <t>ヨテイ</t>
    </rPh>
    <phoneticPr fontId="5"/>
  </si>
  <si>
    <t>　岩国市の工業用水道は通水開始から40年以上が経過し、施設の大半が老朽化し更新時期を迎えているため、今後は、優先順位の高いものから順次、施設更新を行う予定である。
　また、収益面では給水先企業の撤退や、事業規模の縮小により、給水収益が減少しているため、料金水準の見直しの検討や、更なる効率的な経営を目指す必要がある。</t>
    <rPh sb="1" eb="3">
      <t>イワクニ</t>
    </rPh>
    <rPh sb="3" eb="4">
      <t>シ</t>
    </rPh>
    <rPh sb="5" eb="8">
      <t>コウギョウヨウ</t>
    </rPh>
    <rPh sb="8" eb="10">
      <t>スイドウ</t>
    </rPh>
    <rPh sb="11" eb="13">
      <t>ツウスイ</t>
    </rPh>
    <rPh sb="13" eb="15">
      <t>カイシ</t>
    </rPh>
    <rPh sb="19" eb="20">
      <t>ネン</t>
    </rPh>
    <rPh sb="20" eb="22">
      <t>イジョウ</t>
    </rPh>
    <rPh sb="23" eb="25">
      <t>ケイカ</t>
    </rPh>
    <rPh sb="27" eb="29">
      <t>シセツ</t>
    </rPh>
    <rPh sb="30" eb="32">
      <t>タイハン</t>
    </rPh>
    <rPh sb="33" eb="36">
      <t>ロウキュウカ</t>
    </rPh>
    <rPh sb="37" eb="39">
      <t>コウシン</t>
    </rPh>
    <rPh sb="39" eb="41">
      <t>ジキ</t>
    </rPh>
    <rPh sb="42" eb="43">
      <t>ムカ</t>
    </rPh>
    <rPh sb="50" eb="52">
      <t>コンゴ</t>
    </rPh>
    <rPh sb="54" eb="56">
      <t>ユウセン</t>
    </rPh>
    <rPh sb="56" eb="58">
      <t>ジュンイ</t>
    </rPh>
    <rPh sb="59" eb="60">
      <t>タカ</t>
    </rPh>
    <rPh sb="65" eb="67">
      <t>ジュンジ</t>
    </rPh>
    <rPh sb="68" eb="70">
      <t>シセツ</t>
    </rPh>
    <rPh sb="70" eb="72">
      <t>コウシン</t>
    </rPh>
    <rPh sb="73" eb="74">
      <t>オコナ</t>
    </rPh>
    <rPh sb="75" eb="77">
      <t>ヨテイ</t>
    </rPh>
    <rPh sb="86" eb="88">
      <t>シュウエキ</t>
    </rPh>
    <rPh sb="88" eb="89">
      <t>メン</t>
    </rPh>
    <rPh sb="91" eb="93">
      <t>キュウスイ</t>
    </rPh>
    <rPh sb="93" eb="94">
      <t>サキ</t>
    </rPh>
    <rPh sb="94" eb="96">
      <t>キギョウ</t>
    </rPh>
    <rPh sb="97" eb="99">
      <t>テッタイ</t>
    </rPh>
    <rPh sb="101" eb="103">
      <t>ジギョウ</t>
    </rPh>
    <rPh sb="103" eb="105">
      <t>キボ</t>
    </rPh>
    <rPh sb="106" eb="108">
      <t>シュクショウ</t>
    </rPh>
    <rPh sb="112" eb="114">
      <t>キュウスイ</t>
    </rPh>
    <rPh sb="114" eb="116">
      <t>シュウエキ</t>
    </rPh>
    <rPh sb="117" eb="119">
      <t>ゲンショウ</t>
    </rPh>
    <rPh sb="126" eb="128">
      <t>リョウキン</t>
    </rPh>
    <rPh sb="128" eb="130">
      <t>スイジュン</t>
    </rPh>
    <rPh sb="131" eb="133">
      <t>ミナオ</t>
    </rPh>
    <rPh sb="135" eb="137">
      <t>ケントウ</t>
    </rPh>
    <rPh sb="139" eb="140">
      <t>サラ</t>
    </rPh>
    <rPh sb="142" eb="145">
      <t>コウリツテキ</t>
    </rPh>
    <rPh sb="146" eb="148">
      <t>ケイエイ</t>
    </rPh>
    <rPh sb="149" eb="151">
      <t>メザ</t>
    </rPh>
    <rPh sb="152" eb="154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</si>
</sst>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74.650000000000006</c:v>
                </c:pt>
                <c:pt idx="1">
                  <c:v>75.8</c:v>
                </c:pt>
                <c:pt idx="2">
                  <c:v>74.45</c:v>
                </c:pt>
                <c:pt idx="3">
                  <c:v>74.83</c:v>
                </c:pt>
                <c:pt idx="4">
                  <c:v>71.16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F-4A93-9CE8-70E978362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51.15</c:v>
                </c:pt>
                <c:pt idx="1">
                  <c:v>52.15</c:v>
                </c:pt>
                <c:pt idx="2">
                  <c:v>52.21</c:v>
                </c:pt>
                <c:pt idx="3">
                  <c:v>54.51</c:v>
                </c:pt>
                <c:pt idx="4">
                  <c:v>55.38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F-4A93-9CE8-70E978362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8-474A-B978-FBFCF18D2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83.56</c:v>
                </c:pt>
                <c:pt idx="1">
                  <c:v>82.78</c:v>
                </c:pt>
                <c:pt idx="2">
                  <c:v>79.27</c:v>
                </c:pt>
                <c:pt idx="3">
                  <c:v>75.56</c:v>
                </c:pt>
                <c:pt idx="4">
                  <c:v>68.38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8-474A-B978-FBFCF18D2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118.54</c:v>
                </c:pt>
                <c:pt idx="1">
                  <c:v>105.84</c:v>
                </c:pt>
                <c:pt idx="2">
                  <c:v>119.04</c:v>
                </c:pt>
                <c:pt idx="3">
                  <c:v>122.93</c:v>
                </c:pt>
                <c:pt idx="4">
                  <c:v>111.36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4-4594-A918-DA0BC0B2D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109.99</c:v>
                </c:pt>
                <c:pt idx="1">
                  <c:v>109.1</c:v>
                </c:pt>
                <c:pt idx="2">
                  <c:v>108.18</c:v>
                </c:pt>
                <c:pt idx="3">
                  <c:v>114.99</c:v>
                </c:pt>
                <c:pt idx="4">
                  <c:v>110.04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4-4594-A918-DA0BC0B2D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87.82</c:v>
                </c:pt>
                <c:pt idx="1">
                  <c:v>87.82</c:v>
                </c:pt>
                <c:pt idx="2">
                  <c:v>87.82</c:v>
                </c:pt>
                <c:pt idx="3">
                  <c:v>85.53</c:v>
                </c:pt>
                <c:pt idx="4">
                  <c:v>85.34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A-40EF-9091-A2A8D7847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20.8</c:v>
                </c:pt>
                <c:pt idx="1">
                  <c:v>29.43</c:v>
                </c:pt>
                <c:pt idx="2">
                  <c:v>32.03</c:v>
                </c:pt>
                <c:pt idx="3">
                  <c:v>36.58</c:v>
                </c:pt>
                <c:pt idx="4">
                  <c:v>40.880000000000003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A-40EF-9091-A2A8D7847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2-4D11-8C0F-E764CC315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0.36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2-4D11-8C0F-E764CC315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2114.5100000000002</c:v>
                </c:pt>
                <c:pt idx="1">
                  <c:v>1827.16</c:v>
                </c:pt>
                <c:pt idx="2">
                  <c:v>1383.92</c:v>
                </c:pt>
                <c:pt idx="3">
                  <c:v>3846.45</c:v>
                </c:pt>
                <c:pt idx="4">
                  <c:v>1227.1600000000001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7-4A1C-A998-97196B9BF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688.41</c:v>
                </c:pt>
                <c:pt idx="1">
                  <c:v>649.91999999999996</c:v>
                </c:pt>
                <c:pt idx="2">
                  <c:v>680.22</c:v>
                </c:pt>
                <c:pt idx="3">
                  <c:v>786.06</c:v>
                </c:pt>
                <c:pt idx="4">
                  <c:v>771.18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7-4A1C-A998-97196B9BF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9.1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C-4F48-AC75-EBFAE9E5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505.25</c:v>
                </c:pt>
                <c:pt idx="1">
                  <c:v>531.53</c:v>
                </c:pt>
                <c:pt idx="2">
                  <c:v>504.73</c:v>
                </c:pt>
                <c:pt idx="3">
                  <c:v>450.91</c:v>
                </c:pt>
                <c:pt idx="4">
                  <c:v>444.01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C-4F48-AC75-EBFAE9E5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111.8</c:v>
                </c:pt>
                <c:pt idx="1">
                  <c:v>101.54</c:v>
                </c:pt>
                <c:pt idx="2">
                  <c:v>113.99</c:v>
                </c:pt>
                <c:pt idx="3">
                  <c:v>122.58</c:v>
                </c:pt>
                <c:pt idx="4">
                  <c:v>110.57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C-421E-893A-CE02B77D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93.58</c:v>
                </c:pt>
                <c:pt idx="1">
                  <c:v>93.31</c:v>
                </c:pt>
                <c:pt idx="2">
                  <c:v>92.2</c:v>
                </c:pt>
                <c:pt idx="3">
                  <c:v>103.39</c:v>
                </c:pt>
                <c:pt idx="4">
                  <c:v>96.49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C-421E-893A-CE02B77D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18.07</c:v>
                </c:pt>
                <c:pt idx="1">
                  <c:v>19.89</c:v>
                </c:pt>
                <c:pt idx="2">
                  <c:v>17.72</c:v>
                </c:pt>
                <c:pt idx="3">
                  <c:v>16.48</c:v>
                </c:pt>
                <c:pt idx="4">
                  <c:v>18.27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A-44D1-9793-DEB1D0871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33.79</c:v>
                </c:pt>
                <c:pt idx="1">
                  <c:v>33.81</c:v>
                </c:pt>
                <c:pt idx="2">
                  <c:v>34.33</c:v>
                </c:pt>
                <c:pt idx="3">
                  <c:v>30.96</c:v>
                </c:pt>
                <c:pt idx="4">
                  <c:v>33.229999999999997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A-44D1-9793-DEB1D0871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17.02</c:v>
                </c:pt>
                <c:pt idx="1">
                  <c:v>17.47</c:v>
                </c:pt>
                <c:pt idx="2">
                  <c:v>17.47</c:v>
                </c:pt>
                <c:pt idx="3">
                  <c:v>14.66</c:v>
                </c:pt>
                <c:pt idx="4">
                  <c:v>13.29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5-4C0F-A242-FF822D92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43.12</c:v>
                </c:pt>
                <c:pt idx="1">
                  <c:v>43.85</c:v>
                </c:pt>
                <c:pt idx="2">
                  <c:v>44.05</c:v>
                </c:pt>
                <c:pt idx="3">
                  <c:v>45.51</c:v>
                </c:pt>
                <c:pt idx="4">
                  <c:v>44.67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5-4C0F-A242-FF822D928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58.66</c:v>
                </c:pt>
                <c:pt idx="1">
                  <c:v>58.66</c:v>
                </c:pt>
                <c:pt idx="2">
                  <c:v>57.61</c:v>
                </c:pt>
                <c:pt idx="3">
                  <c:v>57.61</c:v>
                </c:pt>
                <c:pt idx="4">
                  <c:v>53.43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D-4550-AC78-D3D04A74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61.62</c:v>
                </c:pt>
                <c:pt idx="1">
                  <c:v>61.64</c:v>
                </c:pt>
                <c:pt idx="2">
                  <c:v>61.85</c:v>
                </c:pt>
                <c:pt idx="3">
                  <c:v>64.14</c:v>
                </c:pt>
                <c:pt idx="4">
                  <c:v>63.89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D-4550-AC78-D3D04A74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A5" zoomScaleNormal="100" workbookViewId="0">
      <selection activeCell="TG74" sqref="TG74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山口県　岩国市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28570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3797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92.8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12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15266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自治体職員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4" t="s">
        <v>22</v>
      </c>
      <c r="SN14" s="75"/>
      <c r="SO14" s="75"/>
      <c r="SP14" s="75"/>
      <c r="SQ14" s="75"/>
      <c r="SR14" s="75"/>
      <c r="SS14" s="75"/>
      <c r="ST14" s="75"/>
      <c r="SU14" s="75"/>
      <c r="SV14" s="75"/>
      <c r="SW14" s="75"/>
      <c r="SX14" s="75"/>
      <c r="SY14" s="75"/>
      <c r="SZ14" s="75"/>
      <c r="TA14" s="76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77"/>
      <c r="SN15" s="78"/>
      <c r="SO15" s="78"/>
      <c r="SP15" s="78"/>
      <c r="SQ15" s="78"/>
      <c r="SR15" s="78"/>
      <c r="SS15" s="78"/>
      <c r="ST15" s="78"/>
      <c r="SU15" s="78"/>
      <c r="SV15" s="78"/>
      <c r="SW15" s="78"/>
      <c r="SX15" s="78"/>
      <c r="SY15" s="78"/>
      <c r="SZ15" s="78"/>
      <c r="TA15" s="7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0" t="s">
        <v>105</v>
      </c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0"/>
      <c r="SN17" s="81"/>
      <c r="SO17" s="81"/>
      <c r="SP17" s="81"/>
      <c r="SQ17" s="81"/>
      <c r="SR17" s="81"/>
      <c r="SS17" s="81"/>
      <c r="ST17" s="81"/>
      <c r="SU17" s="81"/>
      <c r="SV17" s="81"/>
      <c r="SW17" s="81"/>
      <c r="SX17" s="81"/>
      <c r="SY17" s="81"/>
      <c r="SZ17" s="81"/>
      <c r="TA17" s="8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0"/>
      <c r="SN18" s="81"/>
      <c r="SO18" s="81"/>
      <c r="SP18" s="81"/>
      <c r="SQ18" s="81"/>
      <c r="SR18" s="81"/>
      <c r="SS18" s="81"/>
      <c r="ST18" s="81"/>
      <c r="SU18" s="81"/>
      <c r="SV18" s="81"/>
      <c r="SW18" s="81"/>
      <c r="SX18" s="81"/>
      <c r="SY18" s="81"/>
      <c r="SZ18" s="81"/>
      <c r="TA18" s="8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0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0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0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0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0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0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0"/>
      <c r="SN25" s="81"/>
      <c r="SO25" s="81"/>
      <c r="SP25" s="81"/>
      <c r="SQ25" s="81"/>
      <c r="SR25" s="81"/>
      <c r="SS25" s="81"/>
      <c r="ST25" s="81"/>
      <c r="SU25" s="81"/>
      <c r="SV25" s="81"/>
      <c r="SW25" s="81"/>
      <c r="SX25" s="81"/>
      <c r="SY25" s="81"/>
      <c r="SZ25" s="81"/>
      <c r="TA25" s="8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0"/>
      <c r="SN26" s="81"/>
      <c r="SO26" s="81"/>
      <c r="SP26" s="81"/>
      <c r="SQ26" s="81"/>
      <c r="SR26" s="81"/>
      <c r="SS26" s="81"/>
      <c r="ST26" s="81"/>
      <c r="SU26" s="81"/>
      <c r="SV26" s="81"/>
      <c r="SW26" s="81"/>
      <c r="SX26" s="81"/>
      <c r="SY26" s="81"/>
      <c r="SZ26" s="81"/>
      <c r="TA26" s="8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0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0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0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0"/>
      <c r="SN30" s="81"/>
      <c r="SO30" s="81"/>
      <c r="SP30" s="81"/>
      <c r="SQ30" s="81"/>
      <c r="SR30" s="81"/>
      <c r="SS30" s="81"/>
      <c r="ST30" s="81"/>
      <c r="SU30" s="81"/>
      <c r="SV30" s="81"/>
      <c r="SW30" s="81"/>
      <c r="SX30" s="81"/>
      <c r="SY30" s="81"/>
      <c r="SZ30" s="81"/>
      <c r="TA30" s="8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H28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H29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H30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R01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R02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H28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H29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H30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R01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R02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H28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H29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H30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R01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R02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H28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H29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H30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R01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R02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0"/>
      <c r="SN31" s="81"/>
      <c r="SO31" s="81"/>
      <c r="SP31" s="81"/>
      <c r="SQ31" s="81"/>
      <c r="SR31" s="81"/>
      <c r="SS31" s="81"/>
      <c r="ST31" s="81"/>
      <c r="SU31" s="81"/>
      <c r="SV31" s="81"/>
      <c r="SW31" s="81"/>
      <c r="SX31" s="81"/>
      <c r="SY31" s="81"/>
      <c r="SZ31" s="81"/>
      <c r="TA31" s="8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118.54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105.84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119.04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122.93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111.36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2114.5100000000002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1827.16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1383.92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3846.45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1227.1600000000001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9.1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0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0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0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0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0"/>
      <c r="SN32" s="81"/>
      <c r="SO32" s="81"/>
      <c r="SP32" s="81"/>
      <c r="SQ32" s="81"/>
      <c r="SR32" s="81"/>
      <c r="SS32" s="81"/>
      <c r="ST32" s="81"/>
      <c r="SU32" s="81"/>
      <c r="SV32" s="81"/>
      <c r="SW32" s="81"/>
      <c r="SX32" s="81"/>
      <c r="SY32" s="81"/>
      <c r="SZ32" s="81"/>
      <c r="TA32" s="8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109.99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109.1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108.18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114.99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110.04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83.56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82.78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79.27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75.56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68.38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688.41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649.91999999999996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680.22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786.06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771.18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505.25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531.53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504.73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450.91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444.01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0"/>
      <c r="SN33" s="81"/>
      <c r="SO33" s="81"/>
      <c r="SP33" s="81"/>
      <c r="SQ33" s="81"/>
      <c r="SR33" s="81"/>
      <c r="SS33" s="81"/>
      <c r="ST33" s="81"/>
      <c r="SU33" s="81"/>
      <c r="SV33" s="81"/>
      <c r="SW33" s="81"/>
      <c r="SX33" s="81"/>
      <c r="SY33" s="81"/>
      <c r="SZ33" s="81"/>
      <c r="TA33" s="8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0"/>
      <c r="SN34" s="81"/>
      <c r="SO34" s="81"/>
      <c r="SP34" s="81"/>
      <c r="SQ34" s="81"/>
      <c r="SR34" s="81"/>
      <c r="SS34" s="81"/>
      <c r="ST34" s="81"/>
      <c r="SU34" s="81"/>
      <c r="SV34" s="81"/>
      <c r="SW34" s="81"/>
      <c r="SX34" s="81"/>
      <c r="SY34" s="81"/>
      <c r="SZ34" s="81"/>
      <c r="TA34" s="8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0"/>
      <c r="SN35" s="81"/>
      <c r="SO35" s="81"/>
      <c r="SP35" s="81"/>
      <c r="SQ35" s="81"/>
      <c r="SR35" s="81"/>
      <c r="SS35" s="81"/>
      <c r="ST35" s="81"/>
      <c r="SU35" s="81"/>
      <c r="SV35" s="81"/>
      <c r="SW35" s="81"/>
      <c r="SX35" s="81"/>
      <c r="SY35" s="81"/>
      <c r="SZ35" s="81"/>
      <c r="TA35" s="8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0"/>
      <c r="SN36" s="81"/>
      <c r="SO36" s="81"/>
      <c r="SP36" s="81"/>
      <c r="SQ36" s="81"/>
      <c r="SR36" s="81"/>
      <c r="SS36" s="81"/>
      <c r="ST36" s="81"/>
      <c r="SU36" s="81"/>
      <c r="SV36" s="81"/>
      <c r="SW36" s="81"/>
      <c r="SX36" s="81"/>
      <c r="SY36" s="81"/>
      <c r="SZ36" s="81"/>
      <c r="TA36" s="8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0"/>
      <c r="SN37" s="81"/>
      <c r="SO37" s="81"/>
      <c r="SP37" s="81"/>
      <c r="SQ37" s="81"/>
      <c r="SR37" s="81"/>
      <c r="SS37" s="81"/>
      <c r="ST37" s="81"/>
      <c r="SU37" s="81"/>
      <c r="SV37" s="81"/>
      <c r="SW37" s="81"/>
      <c r="SX37" s="81"/>
      <c r="SY37" s="81"/>
      <c r="SZ37" s="81"/>
      <c r="TA37" s="8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0"/>
      <c r="SN38" s="81"/>
      <c r="SO38" s="81"/>
      <c r="SP38" s="81"/>
      <c r="SQ38" s="81"/>
      <c r="SR38" s="81"/>
      <c r="SS38" s="81"/>
      <c r="ST38" s="81"/>
      <c r="SU38" s="81"/>
      <c r="SV38" s="81"/>
      <c r="SW38" s="81"/>
      <c r="SX38" s="81"/>
      <c r="SY38" s="81"/>
      <c r="SZ38" s="81"/>
      <c r="TA38" s="8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0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0"/>
      <c r="SN40" s="81"/>
      <c r="SO40" s="81"/>
      <c r="SP40" s="81"/>
      <c r="SQ40" s="81"/>
      <c r="SR40" s="81"/>
      <c r="SS40" s="81"/>
      <c r="ST40" s="81"/>
      <c r="SU40" s="81"/>
      <c r="SV40" s="81"/>
      <c r="SW40" s="81"/>
      <c r="SX40" s="81"/>
      <c r="SY40" s="81"/>
      <c r="SZ40" s="81"/>
      <c r="TA40" s="8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0"/>
      <c r="SN41" s="81"/>
      <c r="SO41" s="81"/>
      <c r="SP41" s="81"/>
      <c r="SQ41" s="81"/>
      <c r="SR41" s="81"/>
      <c r="SS41" s="81"/>
      <c r="ST41" s="81"/>
      <c r="SU41" s="81"/>
      <c r="SV41" s="81"/>
      <c r="SW41" s="81"/>
      <c r="SX41" s="81"/>
      <c r="SY41" s="81"/>
      <c r="SZ41" s="81"/>
      <c r="TA41" s="8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0"/>
      <c r="SN42" s="81"/>
      <c r="SO42" s="81"/>
      <c r="SP42" s="81"/>
      <c r="SQ42" s="81"/>
      <c r="SR42" s="81"/>
      <c r="SS42" s="81"/>
      <c r="ST42" s="81"/>
      <c r="SU42" s="81"/>
      <c r="SV42" s="81"/>
      <c r="SW42" s="81"/>
      <c r="SX42" s="81"/>
      <c r="SY42" s="81"/>
      <c r="SZ42" s="81"/>
      <c r="TA42" s="8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0"/>
      <c r="SN43" s="81"/>
      <c r="SO43" s="81"/>
      <c r="SP43" s="81"/>
      <c r="SQ43" s="81"/>
      <c r="SR43" s="81"/>
      <c r="SS43" s="81"/>
      <c r="ST43" s="81"/>
      <c r="SU43" s="81"/>
      <c r="SV43" s="81"/>
      <c r="SW43" s="81"/>
      <c r="SX43" s="81"/>
      <c r="SY43" s="81"/>
      <c r="SZ43" s="81"/>
      <c r="TA43" s="8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0"/>
      <c r="SN44" s="81"/>
      <c r="SO44" s="81"/>
      <c r="SP44" s="81"/>
      <c r="SQ44" s="81"/>
      <c r="SR44" s="81"/>
      <c r="SS44" s="81"/>
      <c r="ST44" s="81"/>
      <c r="SU44" s="81"/>
      <c r="SV44" s="81"/>
      <c r="SW44" s="81"/>
      <c r="SX44" s="81"/>
      <c r="SY44" s="81"/>
      <c r="SZ44" s="81"/>
      <c r="TA44" s="8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3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0" t="s">
        <v>106</v>
      </c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0"/>
      <c r="SN49" s="81"/>
      <c r="SO49" s="81"/>
      <c r="SP49" s="81"/>
      <c r="SQ49" s="81"/>
      <c r="SR49" s="81"/>
      <c r="SS49" s="81"/>
      <c r="ST49" s="81"/>
      <c r="SU49" s="81"/>
      <c r="SV49" s="81"/>
      <c r="SW49" s="81"/>
      <c r="SX49" s="81"/>
      <c r="SY49" s="81"/>
      <c r="SZ49" s="81"/>
      <c r="TA49" s="8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0"/>
      <c r="SN50" s="81"/>
      <c r="SO50" s="81"/>
      <c r="SP50" s="81"/>
      <c r="SQ50" s="81"/>
      <c r="SR50" s="81"/>
      <c r="SS50" s="81"/>
      <c r="ST50" s="81"/>
      <c r="SU50" s="81"/>
      <c r="SV50" s="81"/>
      <c r="SW50" s="81"/>
      <c r="SX50" s="81"/>
      <c r="SY50" s="81"/>
      <c r="SZ50" s="81"/>
      <c r="TA50" s="8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0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0"/>
      <c r="SN52" s="81"/>
      <c r="SO52" s="81"/>
      <c r="SP52" s="81"/>
      <c r="SQ52" s="81"/>
      <c r="SR52" s="81"/>
      <c r="SS52" s="81"/>
      <c r="ST52" s="81"/>
      <c r="SU52" s="81"/>
      <c r="SV52" s="81"/>
      <c r="SW52" s="81"/>
      <c r="SX52" s="81"/>
      <c r="SY52" s="81"/>
      <c r="SZ52" s="81"/>
      <c r="TA52" s="8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0"/>
      <c r="SN53" s="81"/>
      <c r="SO53" s="81"/>
      <c r="SP53" s="81"/>
      <c r="SQ53" s="81"/>
      <c r="SR53" s="81"/>
      <c r="SS53" s="81"/>
      <c r="ST53" s="81"/>
      <c r="SU53" s="81"/>
      <c r="SV53" s="81"/>
      <c r="SW53" s="81"/>
      <c r="SX53" s="81"/>
      <c r="SY53" s="81"/>
      <c r="SZ53" s="81"/>
      <c r="TA53" s="8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H28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H29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H30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R01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R02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H28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H29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H30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R01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R02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H28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H29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H30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R01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R02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H28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H29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H30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R01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R02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0"/>
      <c r="SN54" s="81"/>
      <c r="SO54" s="81"/>
      <c r="SP54" s="81"/>
      <c r="SQ54" s="81"/>
      <c r="SR54" s="81"/>
      <c r="SS54" s="81"/>
      <c r="ST54" s="81"/>
      <c r="SU54" s="81"/>
      <c r="SV54" s="81"/>
      <c r="SW54" s="81"/>
      <c r="SX54" s="81"/>
      <c r="SY54" s="81"/>
      <c r="SZ54" s="81"/>
      <c r="TA54" s="8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111.8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101.54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113.99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122.58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110.57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18.07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19.89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17.72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16.48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18.27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17.02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17.47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17.47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14.66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13.29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58.66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58.66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57.61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57.61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53.43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0"/>
      <c r="SN55" s="81"/>
      <c r="SO55" s="81"/>
      <c r="SP55" s="81"/>
      <c r="SQ55" s="81"/>
      <c r="SR55" s="81"/>
      <c r="SS55" s="81"/>
      <c r="ST55" s="81"/>
      <c r="SU55" s="81"/>
      <c r="SV55" s="81"/>
      <c r="SW55" s="81"/>
      <c r="SX55" s="81"/>
      <c r="SY55" s="81"/>
      <c r="SZ55" s="81"/>
      <c r="TA55" s="8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93.58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93.31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92.2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103.39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96.49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33.79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33.81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34.33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30.96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33.229999999999997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43.12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43.85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44.05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45.51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44.67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61.62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61.64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61.85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64.14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63.89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0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0"/>
      <c r="SN57" s="81"/>
      <c r="SO57" s="81"/>
      <c r="SP57" s="81"/>
      <c r="SQ57" s="81"/>
      <c r="SR57" s="81"/>
      <c r="SS57" s="81"/>
      <c r="ST57" s="81"/>
      <c r="SU57" s="81"/>
      <c r="SV57" s="81"/>
      <c r="SW57" s="81"/>
      <c r="SX57" s="81"/>
      <c r="SY57" s="81"/>
      <c r="SZ57" s="81"/>
      <c r="TA57" s="8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0"/>
      <c r="SN58" s="81"/>
      <c r="SO58" s="81"/>
      <c r="SP58" s="81"/>
      <c r="SQ58" s="81"/>
      <c r="SR58" s="81"/>
      <c r="SS58" s="81"/>
      <c r="ST58" s="81"/>
      <c r="SU58" s="81"/>
      <c r="SV58" s="81"/>
      <c r="SW58" s="81"/>
      <c r="SX58" s="81"/>
      <c r="SY58" s="81"/>
      <c r="SZ58" s="81"/>
      <c r="TA58" s="8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0"/>
      <c r="SN59" s="81"/>
      <c r="SO59" s="81"/>
      <c r="SP59" s="81"/>
      <c r="SQ59" s="81"/>
      <c r="SR59" s="81"/>
      <c r="SS59" s="81"/>
      <c r="ST59" s="81"/>
      <c r="SU59" s="81"/>
      <c r="SV59" s="81"/>
      <c r="SW59" s="81"/>
      <c r="SX59" s="81"/>
      <c r="SY59" s="81"/>
      <c r="SZ59" s="81"/>
      <c r="TA59" s="8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0"/>
      <c r="SN60" s="81"/>
      <c r="SO60" s="81"/>
      <c r="SP60" s="81"/>
      <c r="SQ60" s="81"/>
      <c r="SR60" s="81"/>
      <c r="SS60" s="81"/>
      <c r="ST60" s="81"/>
      <c r="SU60" s="81"/>
      <c r="SV60" s="81"/>
      <c r="SW60" s="81"/>
      <c r="SX60" s="81"/>
      <c r="SY60" s="81"/>
      <c r="SZ60" s="81"/>
      <c r="TA60" s="8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0"/>
      <c r="SN61" s="81"/>
      <c r="SO61" s="81"/>
      <c r="SP61" s="81"/>
      <c r="SQ61" s="81"/>
      <c r="SR61" s="81"/>
      <c r="SS61" s="81"/>
      <c r="ST61" s="81"/>
      <c r="SU61" s="81"/>
      <c r="SV61" s="81"/>
      <c r="SW61" s="81"/>
      <c r="SX61" s="81"/>
      <c r="SY61" s="81"/>
      <c r="SZ61" s="81"/>
      <c r="TA61" s="82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0"/>
      <c r="SN62" s="81"/>
      <c r="SO62" s="81"/>
      <c r="SP62" s="81"/>
      <c r="SQ62" s="81"/>
      <c r="SR62" s="81"/>
      <c r="SS62" s="81"/>
      <c r="ST62" s="81"/>
      <c r="SU62" s="81"/>
      <c r="SV62" s="81"/>
      <c r="SW62" s="81"/>
      <c r="SX62" s="81"/>
      <c r="SY62" s="81"/>
      <c r="SZ62" s="81"/>
      <c r="TA62" s="82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0"/>
      <c r="SN63" s="81"/>
      <c r="SO63" s="81"/>
      <c r="SP63" s="81"/>
      <c r="SQ63" s="81"/>
      <c r="SR63" s="81"/>
      <c r="SS63" s="81"/>
      <c r="ST63" s="81"/>
      <c r="SU63" s="81"/>
      <c r="SV63" s="81"/>
      <c r="SW63" s="81"/>
      <c r="SX63" s="81"/>
      <c r="SY63" s="81"/>
      <c r="SZ63" s="81"/>
      <c r="TA63" s="8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0"/>
      <c r="SN64" s="81"/>
      <c r="SO64" s="81"/>
      <c r="SP64" s="81"/>
      <c r="SQ64" s="81"/>
      <c r="SR64" s="81"/>
      <c r="SS64" s="81"/>
      <c r="ST64" s="81"/>
      <c r="SU64" s="81"/>
      <c r="SV64" s="81"/>
      <c r="SW64" s="81"/>
      <c r="SX64" s="81"/>
      <c r="SY64" s="81"/>
      <c r="SZ64" s="81"/>
      <c r="TA64" s="8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3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4" t="s">
        <v>27</v>
      </c>
      <c r="SN66" s="75"/>
      <c r="SO66" s="75"/>
      <c r="SP66" s="75"/>
      <c r="SQ66" s="75"/>
      <c r="SR66" s="75"/>
      <c r="SS66" s="75"/>
      <c r="ST66" s="75"/>
      <c r="SU66" s="75"/>
      <c r="SV66" s="75"/>
      <c r="SW66" s="75"/>
      <c r="SX66" s="75"/>
      <c r="SY66" s="75"/>
      <c r="SZ66" s="75"/>
      <c r="TA66" s="7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77"/>
      <c r="SN67" s="78"/>
      <c r="SO67" s="78"/>
      <c r="SP67" s="78"/>
      <c r="SQ67" s="78"/>
      <c r="SR67" s="78"/>
      <c r="SS67" s="78"/>
      <c r="ST67" s="78"/>
      <c r="SU67" s="78"/>
      <c r="SV67" s="78"/>
      <c r="SW67" s="78"/>
      <c r="SX67" s="78"/>
      <c r="SY67" s="78"/>
      <c r="SZ67" s="78"/>
      <c r="TA67" s="7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0" t="s">
        <v>107</v>
      </c>
      <c r="SN68" s="81"/>
      <c r="SO68" s="81"/>
      <c r="SP68" s="81"/>
      <c r="SQ68" s="81"/>
      <c r="SR68" s="81"/>
      <c r="SS68" s="81"/>
      <c r="ST68" s="81"/>
      <c r="SU68" s="81"/>
      <c r="SV68" s="81"/>
      <c r="SW68" s="81"/>
      <c r="SX68" s="81"/>
      <c r="SY68" s="81"/>
      <c r="SZ68" s="81"/>
      <c r="TA68" s="8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0"/>
      <c r="SN69" s="81"/>
      <c r="SO69" s="81"/>
      <c r="SP69" s="81"/>
      <c r="SQ69" s="81"/>
      <c r="SR69" s="81"/>
      <c r="SS69" s="81"/>
      <c r="ST69" s="81"/>
      <c r="SU69" s="81"/>
      <c r="SV69" s="81"/>
      <c r="SW69" s="81"/>
      <c r="SX69" s="81"/>
      <c r="SY69" s="81"/>
      <c r="SZ69" s="81"/>
      <c r="TA69" s="8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0"/>
      <c r="SN70" s="81"/>
      <c r="SO70" s="81"/>
      <c r="SP70" s="81"/>
      <c r="SQ70" s="81"/>
      <c r="SR70" s="81"/>
      <c r="SS70" s="81"/>
      <c r="ST70" s="81"/>
      <c r="SU70" s="81"/>
      <c r="SV70" s="81"/>
      <c r="SW70" s="81"/>
      <c r="SX70" s="81"/>
      <c r="SY70" s="81"/>
      <c r="SZ70" s="81"/>
      <c r="TA70" s="8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0"/>
      <c r="SN71" s="81"/>
      <c r="SO71" s="81"/>
      <c r="SP71" s="81"/>
      <c r="SQ71" s="81"/>
      <c r="SR71" s="81"/>
      <c r="SS71" s="81"/>
      <c r="ST71" s="81"/>
      <c r="SU71" s="81"/>
      <c r="SV71" s="81"/>
      <c r="SW71" s="81"/>
      <c r="SX71" s="81"/>
      <c r="SY71" s="81"/>
      <c r="SZ71" s="81"/>
      <c r="TA71" s="8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0"/>
      <c r="SN72" s="81"/>
      <c r="SO72" s="81"/>
      <c r="SP72" s="81"/>
      <c r="SQ72" s="81"/>
      <c r="SR72" s="81"/>
      <c r="SS72" s="81"/>
      <c r="ST72" s="81"/>
      <c r="SU72" s="81"/>
      <c r="SV72" s="81"/>
      <c r="SW72" s="81"/>
      <c r="SX72" s="81"/>
      <c r="SY72" s="81"/>
      <c r="SZ72" s="81"/>
      <c r="TA72" s="8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0"/>
      <c r="SN73" s="81"/>
      <c r="SO73" s="81"/>
      <c r="SP73" s="81"/>
      <c r="SQ73" s="81"/>
      <c r="SR73" s="81"/>
      <c r="SS73" s="81"/>
      <c r="ST73" s="81"/>
      <c r="SU73" s="81"/>
      <c r="SV73" s="81"/>
      <c r="SW73" s="81"/>
      <c r="SX73" s="81"/>
      <c r="SY73" s="81"/>
      <c r="SZ73" s="81"/>
      <c r="TA73" s="8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0"/>
      <c r="SN74" s="81"/>
      <c r="SO74" s="81"/>
      <c r="SP74" s="81"/>
      <c r="SQ74" s="81"/>
      <c r="SR74" s="81"/>
      <c r="SS74" s="81"/>
      <c r="ST74" s="81"/>
      <c r="SU74" s="81"/>
      <c r="SV74" s="81"/>
      <c r="SW74" s="81"/>
      <c r="SX74" s="81"/>
      <c r="SY74" s="81"/>
      <c r="SZ74" s="81"/>
      <c r="TA74" s="8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0"/>
      <c r="SN75" s="81"/>
      <c r="SO75" s="81"/>
      <c r="SP75" s="81"/>
      <c r="SQ75" s="81"/>
      <c r="SR75" s="81"/>
      <c r="SS75" s="81"/>
      <c r="ST75" s="81"/>
      <c r="SU75" s="81"/>
      <c r="SV75" s="81"/>
      <c r="SW75" s="81"/>
      <c r="SX75" s="81"/>
      <c r="SY75" s="81"/>
      <c r="SZ75" s="81"/>
      <c r="TA75" s="8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0"/>
      <c r="SN76" s="81"/>
      <c r="SO76" s="81"/>
      <c r="SP76" s="81"/>
      <c r="SQ76" s="81"/>
      <c r="SR76" s="81"/>
      <c r="SS76" s="81"/>
      <c r="ST76" s="81"/>
      <c r="SU76" s="81"/>
      <c r="SV76" s="81"/>
      <c r="SW76" s="81"/>
      <c r="SX76" s="81"/>
      <c r="SY76" s="81"/>
      <c r="SZ76" s="81"/>
      <c r="TA76" s="8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0"/>
      <c r="SN77" s="81"/>
      <c r="SO77" s="81"/>
      <c r="SP77" s="81"/>
      <c r="SQ77" s="81"/>
      <c r="SR77" s="81"/>
      <c r="SS77" s="81"/>
      <c r="ST77" s="81"/>
      <c r="SU77" s="81"/>
      <c r="SV77" s="81"/>
      <c r="SW77" s="81"/>
      <c r="SX77" s="81"/>
      <c r="SY77" s="81"/>
      <c r="SZ77" s="81"/>
      <c r="TA77" s="8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0"/>
      <c r="SN78" s="81"/>
      <c r="SO78" s="81"/>
      <c r="SP78" s="81"/>
      <c r="SQ78" s="81"/>
      <c r="SR78" s="81"/>
      <c r="SS78" s="81"/>
      <c r="ST78" s="81"/>
      <c r="SU78" s="81"/>
      <c r="SV78" s="81"/>
      <c r="SW78" s="81"/>
      <c r="SX78" s="81"/>
      <c r="SY78" s="81"/>
      <c r="SZ78" s="81"/>
      <c r="TA78" s="8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90"/>
      <c r="Y79" s="86" t="str">
        <f>データ!$B$10</f>
        <v>H28</v>
      </c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8"/>
      <c r="AZ79" s="86" t="str">
        <f>データ!$C$10</f>
        <v>H29</v>
      </c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8"/>
      <c r="CA79" s="86" t="str">
        <f>データ!$D$10</f>
        <v>H30</v>
      </c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8"/>
      <c r="DB79" s="86" t="str">
        <f>データ!$E$10</f>
        <v>R01</v>
      </c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8"/>
      <c r="EC79" s="86" t="str">
        <f>データ!$F$10</f>
        <v>R02</v>
      </c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90"/>
      <c r="GK79" s="86" t="str">
        <f>データ!$B$10</f>
        <v>H28</v>
      </c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8"/>
      <c r="HL79" s="86" t="str">
        <f>データ!$C$10</f>
        <v>H29</v>
      </c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8"/>
      <c r="IM79" s="86" t="str">
        <f>データ!$D$10</f>
        <v>H30</v>
      </c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8"/>
      <c r="JN79" s="86" t="str">
        <f>データ!$E$10</f>
        <v>R01</v>
      </c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8"/>
      <c r="KO79" s="86" t="str">
        <f>データ!$F$10</f>
        <v>R02</v>
      </c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89"/>
      <c r="MK79" s="89"/>
      <c r="ML79" s="89"/>
      <c r="MM79" s="89"/>
      <c r="MN79" s="89"/>
      <c r="MO79" s="89"/>
      <c r="MP79" s="89"/>
      <c r="MQ79" s="89"/>
      <c r="MR79" s="89"/>
      <c r="MS79" s="89"/>
      <c r="MT79" s="89"/>
      <c r="MU79" s="89"/>
      <c r="MV79" s="90"/>
      <c r="MW79" s="86" t="str">
        <f>データ!$B$10</f>
        <v>H28</v>
      </c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8"/>
      <c r="NX79" s="86" t="str">
        <f>データ!$C$10</f>
        <v>H29</v>
      </c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8"/>
      <c r="OY79" s="86" t="str">
        <f>データ!$D$10</f>
        <v>H30</v>
      </c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8"/>
      <c r="PZ79" s="86" t="str">
        <f>データ!$E$10</f>
        <v>R01</v>
      </c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8"/>
      <c r="RA79" s="86" t="str">
        <f>データ!$F$10</f>
        <v>R02</v>
      </c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0"/>
      <c r="SN79" s="81"/>
      <c r="SO79" s="81"/>
      <c r="SP79" s="81"/>
      <c r="SQ79" s="81"/>
      <c r="SR79" s="81"/>
      <c r="SS79" s="81"/>
      <c r="ST79" s="81"/>
      <c r="SU79" s="81"/>
      <c r="SV79" s="81"/>
      <c r="SW79" s="81"/>
      <c r="SX79" s="81"/>
      <c r="SY79" s="81"/>
      <c r="SZ79" s="81"/>
      <c r="TA79" s="8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1">
        <f>データ!DD6</f>
        <v>74.650000000000006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75.8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74.45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74.83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71.16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1">
        <f>データ!DO6</f>
        <v>87.82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87.82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87.82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85.53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85.34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1">
        <f>データ!DZ6</f>
        <v>0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0.18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0"/>
      <c r="SN80" s="81"/>
      <c r="SO80" s="81"/>
      <c r="SP80" s="81"/>
      <c r="SQ80" s="81"/>
      <c r="SR80" s="81"/>
      <c r="SS80" s="81"/>
      <c r="ST80" s="81"/>
      <c r="SU80" s="81"/>
      <c r="SV80" s="81"/>
      <c r="SW80" s="81"/>
      <c r="SX80" s="81"/>
      <c r="SY80" s="81"/>
      <c r="SZ80" s="81"/>
      <c r="TA80" s="8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1">
        <f>データ!DI6</f>
        <v>51.15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52.15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52.21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54.51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55.38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1">
        <f>データ!DT6</f>
        <v>20.8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29.43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32.03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36.58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40.880000000000003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1">
        <f>データ!EE6</f>
        <v>0.11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0.11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0.11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0.36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0.12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0"/>
      <c r="SN81" s="81"/>
      <c r="SO81" s="81"/>
      <c r="SP81" s="81"/>
      <c r="SQ81" s="81"/>
      <c r="SR81" s="81"/>
      <c r="SS81" s="81"/>
      <c r="ST81" s="81"/>
      <c r="SU81" s="81"/>
      <c r="SV81" s="81"/>
      <c r="SW81" s="81"/>
      <c r="SX81" s="81"/>
      <c r="SY81" s="81"/>
      <c r="SZ81" s="81"/>
      <c r="TA81" s="8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0"/>
      <c r="SN82" s="81"/>
      <c r="SO82" s="81"/>
      <c r="SP82" s="81"/>
      <c r="SQ82" s="81"/>
      <c r="SR82" s="81"/>
      <c r="SS82" s="81"/>
      <c r="ST82" s="81"/>
      <c r="SU82" s="81"/>
      <c r="SV82" s="81"/>
      <c r="SW82" s="81"/>
      <c r="SX82" s="81"/>
      <c r="SY82" s="81"/>
      <c r="SZ82" s="81"/>
      <c r="TA82" s="8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0"/>
      <c r="SN83" s="81"/>
      <c r="SO83" s="81"/>
      <c r="SP83" s="81"/>
      <c r="SQ83" s="81"/>
      <c r="SR83" s="81"/>
      <c r="SS83" s="81"/>
      <c r="ST83" s="81"/>
      <c r="SU83" s="81"/>
      <c r="SV83" s="81"/>
      <c r="SW83" s="81"/>
      <c r="SX83" s="81"/>
      <c r="SY83" s="81"/>
      <c r="SZ83" s="81"/>
      <c r="TA83" s="8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0"/>
      <c r="SN84" s="81"/>
      <c r="SO84" s="81"/>
      <c r="SP84" s="81"/>
      <c r="SQ84" s="81"/>
      <c r="SR84" s="81"/>
      <c r="SS84" s="81"/>
      <c r="ST84" s="81"/>
      <c r="SU84" s="81"/>
      <c r="SV84" s="81"/>
      <c r="SW84" s="81"/>
      <c r="SX84" s="81"/>
      <c r="SY84" s="81"/>
      <c r="SZ84" s="81"/>
      <c r="TA84" s="8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3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37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【118.49】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【19.58】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【436.32】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【238.21】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【113.30】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【18.87】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【53.39】</v>
      </c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67" t="str">
        <f>データ!DC6</f>
        <v>【76.89】</v>
      </c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67" t="str">
        <f>データ!DN6</f>
        <v>【59.52】</v>
      </c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67" t="str">
        <f>データ!DY6</f>
        <v>【49.06】</v>
      </c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67" t="str">
        <f>データ!EJ6</f>
        <v>【0.39】</v>
      </c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JR4BPZgAxXUsrwlmYDYKihpvKChF5ggjG6iIpH8doVXrD+I93Hiw5Z2ZfWxatRUrThaJ7y5cFrimypm91CNQLA==" saltValue="l/aivkvlg9FjK35hJQU94Q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38</v>
      </c>
    </row>
    <row r="2" spans="1:140" x14ac:dyDescent="0.15">
      <c r="A2" s="45" t="s">
        <v>39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40</v>
      </c>
      <c r="B3" s="46" t="s">
        <v>41</v>
      </c>
      <c r="C3" s="46" t="s">
        <v>42</v>
      </c>
      <c r="D3" s="46" t="s">
        <v>43</v>
      </c>
      <c r="E3" s="46" t="s">
        <v>44</v>
      </c>
      <c r="F3" s="46" t="s">
        <v>45</v>
      </c>
      <c r="G3" s="46" t="s">
        <v>46</v>
      </c>
      <c r="H3" s="154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48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49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50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51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52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53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54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55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56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57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58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59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60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61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62</v>
      </c>
      <c r="B5" s="48"/>
      <c r="C5" s="48"/>
      <c r="D5" s="48"/>
      <c r="E5" s="48"/>
      <c r="F5" s="48"/>
      <c r="G5" s="48"/>
      <c r="H5" s="49" t="s">
        <v>63</v>
      </c>
      <c r="I5" s="49" t="s">
        <v>64</v>
      </c>
      <c r="J5" s="49" t="s">
        <v>65</v>
      </c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9" t="s">
        <v>71</v>
      </c>
      <c r="Q5" s="49" t="s">
        <v>72</v>
      </c>
      <c r="R5" s="49" t="s">
        <v>73</v>
      </c>
      <c r="S5" s="49" t="s">
        <v>74</v>
      </c>
      <c r="T5" s="49" t="s">
        <v>75</v>
      </c>
      <c r="U5" s="49" t="s">
        <v>76</v>
      </c>
      <c r="V5" s="49" t="s">
        <v>77</v>
      </c>
      <c r="W5" s="49" t="s">
        <v>78</v>
      </c>
      <c r="X5" s="49" t="s">
        <v>79</v>
      </c>
      <c r="Y5" s="49" t="s">
        <v>80</v>
      </c>
      <c r="Z5" s="49" t="s">
        <v>81</v>
      </c>
      <c r="AA5" s="49" t="s">
        <v>82</v>
      </c>
      <c r="AB5" s="49" t="s">
        <v>83</v>
      </c>
      <c r="AC5" s="49" t="s">
        <v>84</v>
      </c>
      <c r="AD5" s="49" t="s">
        <v>85</v>
      </c>
      <c r="AE5" s="49" t="s">
        <v>75</v>
      </c>
      <c r="AF5" s="49" t="s">
        <v>76</v>
      </c>
      <c r="AG5" s="49" t="s">
        <v>77</v>
      </c>
      <c r="AH5" s="49" t="s">
        <v>78</v>
      </c>
      <c r="AI5" s="49" t="s">
        <v>79</v>
      </c>
      <c r="AJ5" s="49" t="s">
        <v>80</v>
      </c>
      <c r="AK5" s="49" t="s">
        <v>81</v>
      </c>
      <c r="AL5" s="49" t="s">
        <v>82</v>
      </c>
      <c r="AM5" s="49" t="s">
        <v>83</v>
      </c>
      <c r="AN5" s="49" t="s">
        <v>84</v>
      </c>
      <c r="AO5" s="49" t="s">
        <v>86</v>
      </c>
      <c r="AP5" s="49" t="s">
        <v>75</v>
      </c>
      <c r="AQ5" s="49" t="s">
        <v>76</v>
      </c>
      <c r="AR5" s="49" t="s">
        <v>77</v>
      </c>
      <c r="AS5" s="49" t="s">
        <v>78</v>
      </c>
      <c r="AT5" s="49" t="s">
        <v>79</v>
      </c>
      <c r="AU5" s="49" t="s">
        <v>80</v>
      </c>
      <c r="AV5" s="49" t="s">
        <v>81</v>
      </c>
      <c r="AW5" s="49" t="s">
        <v>82</v>
      </c>
      <c r="AX5" s="49" t="s">
        <v>83</v>
      </c>
      <c r="AY5" s="49" t="s">
        <v>84</v>
      </c>
      <c r="AZ5" s="49" t="s">
        <v>86</v>
      </c>
      <c r="BA5" s="49" t="s">
        <v>75</v>
      </c>
      <c r="BB5" s="49" t="s">
        <v>76</v>
      </c>
      <c r="BC5" s="49" t="s">
        <v>77</v>
      </c>
      <c r="BD5" s="49" t="s">
        <v>78</v>
      </c>
      <c r="BE5" s="49" t="s">
        <v>79</v>
      </c>
      <c r="BF5" s="49" t="s">
        <v>80</v>
      </c>
      <c r="BG5" s="49" t="s">
        <v>81</v>
      </c>
      <c r="BH5" s="49" t="s">
        <v>82</v>
      </c>
      <c r="BI5" s="49" t="s">
        <v>83</v>
      </c>
      <c r="BJ5" s="49" t="s">
        <v>84</v>
      </c>
      <c r="BK5" s="49" t="s">
        <v>86</v>
      </c>
      <c r="BL5" s="49" t="s">
        <v>75</v>
      </c>
      <c r="BM5" s="49" t="s">
        <v>76</v>
      </c>
      <c r="BN5" s="49" t="s">
        <v>77</v>
      </c>
      <c r="BO5" s="49" t="s">
        <v>78</v>
      </c>
      <c r="BP5" s="49" t="s">
        <v>79</v>
      </c>
      <c r="BQ5" s="49" t="s">
        <v>80</v>
      </c>
      <c r="BR5" s="49" t="s">
        <v>81</v>
      </c>
      <c r="BS5" s="49" t="s">
        <v>82</v>
      </c>
      <c r="BT5" s="49" t="s">
        <v>83</v>
      </c>
      <c r="BU5" s="49" t="s">
        <v>84</v>
      </c>
      <c r="BV5" s="49" t="s">
        <v>86</v>
      </c>
      <c r="BW5" s="49" t="s">
        <v>75</v>
      </c>
      <c r="BX5" s="49" t="s">
        <v>76</v>
      </c>
      <c r="BY5" s="49" t="s">
        <v>77</v>
      </c>
      <c r="BZ5" s="49" t="s">
        <v>78</v>
      </c>
      <c r="CA5" s="49" t="s">
        <v>79</v>
      </c>
      <c r="CB5" s="49" t="s">
        <v>80</v>
      </c>
      <c r="CC5" s="49" t="s">
        <v>81</v>
      </c>
      <c r="CD5" s="49" t="s">
        <v>82</v>
      </c>
      <c r="CE5" s="49" t="s">
        <v>83</v>
      </c>
      <c r="CF5" s="49" t="s">
        <v>84</v>
      </c>
      <c r="CG5" s="49" t="s">
        <v>86</v>
      </c>
      <c r="CH5" s="49" t="s">
        <v>75</v>
      </c>
      <c r="CI5" s="49" t="s">
        <v>76</v>
      </c>
      <c r="CJ5" s="49" t="s">
        <v>77</v>
      </c>
      <c r="CK5" s="49" t="s">
        <v>78</v>
      </c>
      <c r="CL5" s="49" t="s">
        <v>79</v>
      </c>
      <c r="CM5" s="49" t="s">
        <v>80</v>
      </c>
      <c r="CN5" s="49" t="s">
        <v>81</v>
      </c>
      <c r="CO5" s="49" t="s">
        <v>82</v>
      </c>
      <c r="CP5" s="49" t="s">
        <v>83</v>
      </c>
      <c r="CQ5" s="49" t="s">
        <v>84</v>
      </c>
      <c r="CR5" s="49" t="s">
        <v>86</v>
      </c>
      <c r="CS5" s="49" t="s">
        <v>75</v>
      </c>
      <c r="CT5" s="49" t="s">
        <v>76</v>
      </c>
      <c r="CU5" s="49" t="s">
        <v>77</v>
      </c>
      <c r="CV5" s="49" t="s">
        <v>78</v>
      </c>
      <c r="CW5" s="49" t="s">
        <v>79</v>
      </c>
      <c r="CX5" s="49" t="s">
        <v>80</v>
      </c>
      <c r="CY5" s="49" t="s">
        <v>81</v>
      </c>
      <c r="CZ5" s="49" t="s">
        <v>82</v>
      </c>
      <c r="DA5" s="49" t="s">
        <v>83</v>
      </c>
      <c r="DB5" s="49" t="s">
        <v>84</v>
      </c>
      <c r="DC5" s="49" t="s">
        <v>86</v>
      </c>
      <c r="DD5" s="49" t="s">
        <v>75</v>
      </c>
      <c r="DE5" s="49" t="s">
        <v>76</v>
      </c>
      <c r="DF5" s="49" t="s">
        <v>77</v>
      </c>
      <c r="DG5" s="49" t="s">
        <v>78</v>
      </c>
      <c r="DH5" s="49" t="s">
        <v>79</v>
      </c>
      <c r="DI5" s="49" t="s">
        <v>80</v>
      </c>
      <c r="DJ5" s="49" t="s">
        <v>81</v>
      </c>
      <c r="DK5" s="49" t="s">
        <v>82</v>
      </c>
      <c r="DL5" s="49" t="s">
        <v>83</v>
      </c>
      <c r="DM5" s="49" t="s">
        <v>84</v>
      </c>
      <c r="DN5" s="49" t="s">
        <v>86</v>
      </c>
      <c r="DO5" s="49" t="s">
        <v>75</v>
      </c>
      <c r="DP5" s="49" t="s">
        <v>76</v>
      </c>
      <c r="DQ5" s="49" t="s">
        <v>77</v>
      </c>
      <c r="DR5" s="49" t="s">
        <v>78</v>
      </c>
      <c r="DS5" s="49" t="s">
        <v>79</v>
      </c>
      <c r="DT5" s="49" t="s">
        <v>80</v>
      </c>
      <c r="DU5" s="49" t="s">
        <v>81</v>
      </c>
      <c r="DV5" s="49" t="s">
        <v>82</v>
      </c>
      <c r="DW5" s="49" t="s">
        <v>83</v>
      </c>
      <c r="DX5" s="49" t="s">
        <v>84</v>
      </c>
      <c r="DY5" s="49" t="s">
        <v>86</v>
      </c>
      <c r="DZ5" s="49" t="s">
        <v>75</v>
      </c>
      <c r="EA5" s="49" t="s">
        <v>76</v>
      </c>
      <c r="EB5" s="49" t="s">
        <v>77</v>
      </c>
      <c r="EC5" s="49" t="s">
        <v>78</v>
      </c>
      <c r="ED5" s="49" t="s">
        <v>79</v>
      </c>
      <c r="EE5" s="49" t="s">
        <v>80</v>
      </c>
      <c r="EF5" s="49" t="s">
        <v>81</v>
      </c>
      <c r="EG5" s="49" t="s">
        <v>82</v>
      </c>
      <c r="EH5" s="49" t="s">
        <v>83</v>
      </c>
      <c r="EI5" s="49" t="s">
        <v>84</v>
      </c>
      <c r="EJ5" s="49" t="s">
        <v>86</v>
      </c>
    </row>
    <row r="6" spans="1:140" s="53" customFormat="1" x14ac:dyDescent="0.15">
      <c r="A6" s="45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118.54</v>
      </c>
      <c r="U6" s="52">
        <f>U7</f>
        <v>105.84</v>
      </c>
      <c r="V6" s="52">
        <f>V7</f>
        <v>119.04</v>
      </c>
      <c r="W6" s="52">
        <f>W7</f>
        <v>122.93</v>
      </c>
      <c r="X6" s="52">
        <f t="shared" si="3"/>
        <v>111.36</v>
      </c>
      <c r="Y6" s="52">
        <f t="shared" si="3"/>
        <v>109.99</v>
      </c>
      <c r="Z6" s="52">
        <f t="shared" si="3"/>
        <v>109.1</v>
      </c>
      <c r="AA6" s="52">
        <f t="shared" si="3"/>
        <v>108.18</v>
      </c>
      <c r="AB6" s="52">
        <f t="shared" si="3"/>
        <v>114.99</v>
      </c>
      <c r="AC6" s="52">
        <f t="shared" si="3"/>
        <v>110.04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83.56</v>
      </c>
      <c r="AK6" s="52">
        <f t="shared" si="3"/>
        <v>82.78</v>
      </c>
      <c r="AL6" s="52">
        <f t="shared" si="3"/>
        <v>79.27</v>
      </c>
      <c r="AM6" s="52">
        <f t="shared" si="3"/>
        <v>75.56</v>
      </c>
      <c r="AN6" s="52">
        <f t="shared" si="3"/>
        <v>68.38</v>
      </c>
      <c r="AO6" s="50" t="str">
        <f>IF(AO7="-","【-】","【"&amp;SUBSTITUTE(TEXT(AO7,"#,##0.00"),"-","△")&amp;"】")</f>
        <v>【19.58】</v>
      </c>
      <c r="AP6" s="52">
        <f t="shared" si="3"/>
        <v>2114.5100000000002</v>
      </c>
      <c r="AQ6" s="52">
        <f>AQ7</f>
        <v>1827.16</v>
      </c>
      <c r="AR6" s="52">
        <f>AR7</f>
        <v>1383.92</v>
      </c>
      <c r="AS6" s="52">
        <f>AS7</f>
        <v>3846.45</v>
      </c>
      <c r="AT6" s="52">
        <f t="shared" si="3"/>
        <v>1227.1600000000001</v>
      </c>
      <c r="AU6" s="52">
        <f t="shared" si="3"/>
        <v>688.41</v>
      </c>
      <c r="AV6" s="52">
        <f t="shared" si="3"/>
        <v>649.91999999999996</v>
      </c>
      <c r="AW6" s="52">
        <f t="shared" si="3"/>
        <v>680.22</v>
      </c>
      <c r="AX6" s="52">
        <f t="shared" si="3"/>
        <v>786.06</v>
      </c>
      <c r="AY6" s="52">
        <f t="shared" si="3"/>
        <v>771.18</v>
      </c>
      <c r="AZ6" s="50" t="str">
        <f>IF(AZ7="-","【-】","【"&amp;SUBSTITUTE(TEXT(AZ7,"#,##0.00"),"-","△")&amp;"】")</f>
        <v>【436.32】</v>
      </c>
      <c r="BA6" s="52">
        <f t="shared" si="3"/>
        <v>9.1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505.25</v>
      </c>
      <c r="BG6" s="52">
        <f t="shared" si="3"/>
        <v>531.53</v>
      </c>
      <c r="BH6" s="52">
        <f t="shared" si="3"/>
        <v>504.73</v>
      </c>
      <c r="BI6" s="52">
        <f t="shared" si="3"/>
        <v>450.91</v>
      </c>
      <c r="BJ6" s="52">
        <f t="shared" si="3"/>
        <v>444.01</v>
      </c>
      <c r="BK6" s="50" t="str">
        <f>IF(BK7="-","【-】","【"&amp;SUBSTITUTE(TEXT(BK7,"#,##0.00"),"-","△")&amp;"】")</f>
        <v>【238.21】</v>
      </c>
      <c r="BL6" s="52">
        <f t="shared" si="3"/>
        <v>111.8</v>
      </c>
      <c r="BM6" s="52">
        <f>BM7</f>
        <v>101.54</v>
      </c>
      <c r="BN6" s="52">
        <f>BN7</f>
        <v>113.99</v>
      </c>
      <c r="BO6" s="52">
        <f>BO7</f>
        <v>122.58</v>
      </c>
      <c r="BP6" s="52">
        <f t="shared" si="3"/>
        <v>110.57</v>
      </c>
      <c r="BQ6" s="52">
        <f t="shared" si="3"/>
        <v>93.58</v>
      </c>
      <c r="BR6" s="52">
        <f t="shared" si="3"/>
        <v>93.31</v>
      </c>
      <c r="BS6" s="52">
        <f t="shared" si="3"/>
        <v>92.2</v>
      </c>
      <c r="BT6" s="52">
        <f t="shared" si="3"/>
        <v>103.39</v>
      </c>
      <c r="BU6" s="52">
        <f t="shared" si="3"/>
        <v>96.49</v>
      </c>
      <c r="BV6" s="50" t="str">
        <f>IF(BV7="-","【-】","【"&amp;SUBSTITUTE(TEXT(BV7,"#,##0.00"),"-","△")&amp;"】")</f>
        <v>【113.30】</v>
      </c>
      <c r="BW6" s="52">
        <f t="shared" si="3"/>
        <v>18.07</v>
      </c>
      <c r="BX6" s="52">
        <f>BX7</f>
        <v>19.89</v>
      </c>
      <c r="BY6" s="52">
        <f>BY7</f>
        <v>17.72</v>
      </c>
      <c r="BZ6" s="52">
        <f>BZ7</f>
        <v>16.48</v>
      </c>
      <c r="CA6" s="52">
        <f t="shared" si="3"/>
        <v>18.27</v>
      </c>
      <c r="CB6" s="52">
        <f t="shared" si="3"/>
        <v>33.79</v>
      </c>
      <c r="CC6" s="52">
        <f t="shared" si="3"/>
        <v>33.81</v>
      </c>
      <c r="CD6" s="52">
        <f t="shared" si="3"/>
        <v>34.33</v>
      </c>
      <c r="CE6" s="52">
        <f t="shared" si="3"/>
        <v>30.96</v>
      </c>
      <c r="CF6" s="52">
        <f t="shared" ref="CF6" si="4">CF7</f>
        <v>33.229999999999997</v>
      </c>
      <c r="CG6" s="50" t="str">
        <f>IF(CG7="-","【-】","【"&amp;SUBSTITUTE(TEXT(CG7,"#,##0.00"),"-","△")&amp;"】")</f>
        <v>【18.87】</v>
      </c>
      <c r="CH6" s="52">
        <f t="shared" ref="CH6:CQ6" si="5">CH7</f>
        <v>17.02</v>
      </c>
      <c r="CI6" s="52">
        <f>CI7</f>
        <v>17.47</v>
      </c>
      <c r="CJ6" s="52">
        <f>CJ7</f>
        <v>17.47</v>
      </c>
      <c r="CK6" s="52">
        <f>CK7</f>
        <v>14.66</v>
      </c>
      <c r="CL6" s="52">
        <f t="shared" si="5"/>
        <v>13.29</v>
      </c>
      <c r="CM6" s="52">
        <f t="shared" si="5"/>
        <v>43.12</v>
      </c>
      <c r="CN6" s="52">
        <f t="shared" si="5"/>
        <v>43.85</v>
      </c>
      <c r="CO6" s="52">
        <f t="shared" si="5"/>
        <v>44.05</v>
      </c>
      <c r="CP6" s="52">
        <f t="shared" si="5"/>
        <v>45.51</v>
      </c>
      <c r="CQ6" s="52">
        <f t="shared" si="5"/>
        <v>44.67</v>
      </c>
      <c r="CR6" s="50" t="str">
        <f>IF(CR7="-","【-】","【"&amp;SUBSTITUTE(TEXT(CR7,"#,##0.00"),"-","△")&amp;"】")</f>
        <v>【53.39】</v>
      </c>
      <c r="CS6" s="52">
        <f t="shared" ref="CS6:DB6" si="6">CS7</f>
        <v>58.66</v>
      </c>
      <c r="CT6" s="52">
        <f>CT7</f>
        <v>58.66</v>
      </c>
      <c r="CU6" s="52">
        <f>CU7</f>
        <v>57.61</v>
      </c>
      <c r="CV6" s="52">
        <f>CV7</f>
        <v>57.61</v>
      </c>
      <c r="CW6" s="52">
        <f t="shared" si="6"/>
        <v>53.43</v>
      </c>
      <c r="CX6" s="52">
        <f t="shared" si="6"/>
        <v>61.62</v>
      </c>
      <c r="CY6" s="52">
        <f t="shared" si="6"/>
        <v>61.64</v>
      </c>
      <c r="CZ6" s="52">
        <f t="shared" si="6"/>
        <v>61.85</v>
      </c>
      <c r="DA6" s="52">
        <f t="shared" si="6"/>
        <v>64.14</v>
      </c>
      <c r="DB6" s="52">
        <f t="shared" si="6"/>
        <v>63.89</v>
      </c>
      <c r="DC6" s="50" t="str">
        <f>IF(DC7="-","【-】","【"&amp;SUBSTITUTE(TEXT(DC7,"#,##0.00"),"-","△")&amp;"】")</f>
        <v>【76.89】</v>
      </c>
      <c r="DD6" s="52">
        <f t="shared" ref="DD6:DM6" si="7">DD7</f>
        <v>74.650000000000006</v>
      </c>
      <c r="DE6" s="52">
        <f>DE7</f>
        <v>75.8</v>
      </c>
      <c r="DF6" s="52">
        <f>DF7</f>
        <v>74.45</v>
      </c>
      <c r="DG6" s="52">
        <f>DG7</f>
        <v>74.83</v>
      </c>
      <c r="DH6" s="52">
        <f t="shared" si="7"/>
        <v>71.16</v>
      </c>
      <c r="DI6" s="52">
        <f t="shared" si="7"/>
        <v>51.15</v>
      </c>
      <c r="DJ6" s="52">
        <f t="shared" si="7"/>
        <v>52.15</v>
      </c>
      <c r="DK6" s="52">
        <f t="shared" si="7"/>
        <v>52.21</v>
      </c>
      <c r="DL6" s="52">
        <f t="shared" si="7"/>
        <v>54.51</v>
      </c>
      <c r="DM6" s="52">
        <f t="shared" si="7"/>
        <v>55.38</v>
      </c>
      <c r="DN6" s="50" t="str">
        <f>IF(DN7="-","【-】","【"&amp;SUBSTITUTE(TEXT(DN7,"#,##0.00"),"-","△")&amp;"】")</f>
        <v>【59.52】</v>
      </c>
      <c r="DO6" s="52">
        <f t="shared" ref="DO6:DX6" si="8">DO7</f>
        <v>87.82</v>
      </c>
      <c r="DP6" s="52">
        <f>DP7</f>
        <v>87.82</v>
      </c>
      <c r="DQ6" s="52">
        <f>DQ7</f>
        <v>87.82</v>
      </c>
      <c r="DR6" s="52">
        <f>DR7</f>
        <v>85.53</v>
      </c>
      <c r="DS6" s="52">
        <f t="shared" si="8"/>
        <v>85.34</v>
      </c>
      <c r="DT6" s="52">
        <f t="shared" si="8"/>
        <v>20.8</v>
      </c>
      <c r="DU6" s="52">
        <f t="shared" si="8"/>
        <v>29.43</v>
      </c>
      <c r="DV6" s="52">
        <f t="shared" si="8"/>
        <v>32.03</v>
      </c>
      <c r="DW6" s="52">
        <f t="shared" si="8"/>
        <v>36.58</v>
      </c>
      <c r="DX6" s="52">
        <f t="shared" si="8"/>
        <v>40.880000000000003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0.18</v>
      </c>
      <c r="EE6" s="52">
        <f t="shared" si="9"/>
        <v>0.11</v>
      </c>
      <c r="EF6" s="52">
        <f t="shared" si="9"/>
        <v>0.11</v>
      </c>
      <c r="EG6" s="52">
        <f t="shared" si="9"/>
        <v>0.11</v>
      </c>
      <c r="EH6" s="52">
        <f t="shared" si="9"/>
        <v>0.36</v>
      </c>
      <c r="EI6" s="52">
        <f t="shared" si="9"/>
        <v>0.12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88</v>
      </c>
      <c r="C7" s="54" t="s">
        <v>89</v>
      </c>
      <c r="D7" s="54" t="s">
        <v>90</v>
      </c>
      <c r="E7" s="54" t="s">
        <v>91</v>
      </c>
      <c r="F7" s="54" t="s">
        <v>92</v>
      </c>
      <c r="G7" s="54" t="s">
        <v>93</v>
      </c>
      <c r="H7" s="54" t="s">
        <v>94</v>
      </c>
      <c r="I7" s="54" t="s">
        <v>95</v>
      </c>
      <c r="J7" s="54" t="s">
        <v>96</v>
      </c>
      <c r="K7" s="55">
        <v>28570</v>
      </c>
      <c r="L7" s="54" t="s">
        <v>97</v>
      </c>
      <c r="M7" s="55">
        <v>1</v>
      </c>
      <c r="N7" s="55">
        <v>3797</v>
      </c>
      <c r="O7" s="56" t="s">
        <v>98</v>
      </c>
      <c r="P7" s="56">
        <v>92.8</v>
      </c>
      <c r="Q7" s="55">
        <v>12</v>
      </c>
      <c r="R7" s="55">
        <v>15266</v>
      </c>
      <c r="S7" s="54" t="s">
        <v>99</v>
      </c>
      <c r="T7" s="57">
        <v>118.54</v>
      </c>
      <c r="U7" s="57">
        <v>105.84</v>
      </c>
      <c r="V7" s="57">
        <v>119.04</v>
      </c>
      <c r="W7" s="57">
        <v>122.93</v>
      </c>
      <c r="X7" s="57">
        <v>111.36</v>
      </c>
      <c r="Y7" s="57">
        <v>109.99</v>
      </c>
      <c r="Z7" s="57">
        <v>109.1</v>
      </c>
      <c r="AA7" s="57">
        <v>108.18</v>
      </c>
      <c r="AB7" s="57">
        <v>114.99</v>
      </c>
      <c r="AC7" s="58">
        <v>110.04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83.56</v>
      </c>
      <c r="AK7" s="57">
        <v>82.78</v>
      </c>
      <c r="AL7" s="57">
        <v>79.27</v>
      </c>
      <c r="AM7" s="57">
        <v>75.56</v>
      </c>
      <c r="AN7" s="57">
        <v>68.38</v>
      </c>
      <c r="AO7" s="57">
        <v>19.579999999999998</v>
      </c>
      <c r="AP7" s="57">
        <v>2114.5100000000002</v>
      </c>
      <c r="AQ7" s="57">
        <v>1827.16</v>
      </c>
      <c r="AR7" s="57">
        <v>1383.92</v>
      </c>
      <c r="AS7" s="57">
        <v>3846.45</v>
      </c>
      <c r="AT7" s="57">
        <v>1227.1600000000001</v>
      </c>
      <c r="AU7" s="57">
        <v>688.41</v>
      </c>
      <c r="AV7" s="57">
        <v>649.91999999999996</v>
      </c>
      <c r="AW7" s="57">
        <v>680.22</v>
      </c>
      <c r="AX7" s="57">
        <v>786.06</v>
      </c>
      <c r="AY7" s="57">
        <v>771.18</v>
      </c>
      <c r="AZ7" s="57">
        <v>436.32</v>
      </c>
      <c r="BA7" s="57">
        <v>9.1</v>
      </c>
      <c r="BB7" s="57">
        <v>0</v>
      </c>
      <c r="BC7" s="57">
        <v>0</v>
      </c>
      <c r="BD7" s="57">
        <v>0</v>
      </c>
      <c r="BE7" s="57">
        <v>0</v>
      </c>
      <c r="BF7" s="57">
        <v>505.25</v>
      </c>
      <c r="BG7" s="57">
        <v>531.53</v>
      </c>
      <c r="BH7" s="57">
        <v>504.73</v>
      </c>
      <c r="BI7" s="57">
        <v>450.91</v>
      </c>
      <c r="BJ7" s="57">
        <v>444.01</v>
      </c>
      <c r="BK7" s="57">
        <v>238.21</v>
      </c>
      <c r="BL7" s="57">
        <v>111.8</v>
      </c>
      <c r="BM7" s="57">
        <v>101.54</v>
      </c>
      <c r="BN7" s="57">
        <v>113.99</v>
      </c>
      <c r="BO7" s="57">
        <v>122.58</v>
      </c>
      <c r="BP7" s="57">
        <v>110.57</v>
      </c>
      <c r="BQ7" s="57">
        <v>93.58</v>
      </c>
      <c r="BR7" s="57">
        <v>93.31</v>
      </c>
      <c r="BS7" s="57">
        <v>92.2</v>
      </c>
      <c r="BT7" s="57">
        <v>103.39</v>
      </c>
      <c r="BU7" s="57">
        <v>96.49</v>
      </c>
      <c r="BV7" s="57">
        <v>113.3</v>
      </c>
      <c r="BW7" s="57">
        <v>18.07</v>
      </c>
      <c r="BX7" s="57">
        <v>19.89</v>
      </c>
      <c r="BY7" s="57">
        <v>17.72</v>
      </c>
      <c r="BZ7" s="57">
        <v>16.48</v>
      </c>
      <c r="CA7" s="57">
        <v>18.27</v>
      </c>
      <c r="CB7" s="57">
        <v>33.79</v>
      </c>
      <c r="CC7" s="57">
        <v>33.81</v>
      </c>
      <c r="CD7" s="57">
        <v>34.33</v>
      </c>
      <c r="CE7" s="57">
        <v>30.96</v>
      </c>
      <c r="CF7" s="57">
        <v>33.229999999999997</v>
      </c>
      <c r="CG7" s="57">
        <v>18.87</v>
      </c>
      <c r="CH7" s="57">
        <v>17.02</v>
      </c>
      <c r="CI7" s="57">
        <v>17.47</v>
      </c>
      <c r="CJ7" s="57">
        <v>17.47</v>
      </c>
      <c r="CK7" s="57">
        <v>14.66</v>
      </c>
      <c r="CL7" s="57">
        <v>13.29</v>
      </c>
      <c r="CM7" s="57">
        <v>43.12</v>
      </c>
      <c r="CN7" s="57">
        <v>43.85</v>
      </c>
      <c r="CO7" s="57">
        <v>44.05</v>
      </c>
      <c r="CP7" s="57">
        <v>45.51</v>
      </c>
      <c r="CQ7" s="57">
        <v>44.67</v>
      </c>
      <c r="CR7" s="57">
        <v>53.39</v>
      </c>
      <c r="CS7" s="57">
        <v>58.66</v>
      </c>
      <c r="CT7" s="57">
        <v>58.66</v>
      </c>
      <c r="CU7" s="57">
        <v>57.61</v>
      </c>
      <c r="CV7" s="57">
        <v>57.61</v>
      </c>
      <c r="CW7" s="57">
        <v>53.43</v>
      </c>
      <c r="CX7" s="57">
        <v>61.62</v>
      </c>
      <c r="CY7" s="57">
        <v>61.64</v>
      </c>
      <c r="CZ7" s="57">
        <v>61.85</v>
      </c>
      <c r="DA7" s="57">
        <v>64.14</v>
      </c>
      <c r="DB7" s="57">
        <v>63.89</v>
      </c>
      <c r="DC7" s="57">
        <v>76.89</v>
      </c>
      <c r="DD7" s="57">
        <v>74.650000000000006</v>
      </c>
      <c r="DE7" s="57">
        <v>75.8</v>
      </c>
      <c r="DF7" s="57">
        <v>74.45</v>
      </c>
      <c r="DG7" s="57">
        <v>74.83</v>
      </c>
      <c r="DH7" s="57">
        <v>71.16</v>
      </c>
      <c r="DI7" s="57">
        <v>51.15</v>
      </c>
      <c r="DJ7" s="57">
        <v>52.15</v>
      </c>
      <c r="DK7" s="57">
        <v>52.21</v>
      </c>
      <c r="DL7" s="57">
        <v>54.51</v>
      </c>
      <c r="DM7" s="57">
        <v>55.38</v>
      </c>
      <c r="DN7" s="57">
        <v>59.52</v>
      </c>
      <c r="DO7" s="57">
        <v>87.82</v>
      </c>
      <c r="DP7" s="57">
        <v>87.82</v>
      </c>
      <c r="DQ7" s="57">
        <v>87.82</v>
      </c>
      <c r="DR7" s="57">
        <v>85.53</v>
      </c>
      <c r="DS7" s="57">
        <v>85.34</v>
      </c>
      <c r="DT7" s="57">
        <v>20.8</v>
      </c>
      <c r="DU7" s="57">
        <v>29.43</v>
      </c>
      <c r="DV7" s="57">
        <v>32.03</v>
      </c>
      <c r="DW7" s="57">
        <v>36.58</v>
      </c>
      <c r="DX7" s="57">
        <v>40.880000000000003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0.18</v>
      </c>
      <c r="EE7" s="57">
        <v>0.11</v>
      </c>
      <c r="EF7" s="57">
        <v>0.11</v>
      </c>
      <c r="EG7" s="57">
        <v>0.11</v>
      </c>
      <c r="EH7" s="57">
        <v>0.36</v>
      </c>
      <c r="EI7" s="57">
        <v>0.12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100</v>
      </c>
      <c r="C9" s="60" t="s">
        <v>101</v>
      </c>
      <c r="D9" s="60" t="s">
        <v>102</v>
      </c>
      <c r="E9" s="60" t="s">
        <v>103</v>
      </c>
      <c r="F9" s="60" t="s">
        <v>104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41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118.54</v>
      </c>
      <c r="V11" s="65">
        <f>IF(U6="-",NA(),U6)</f>
        <v>105.84</v>
      </c>
      <c r="W11" s="65">
        <f>IF(V6="-",NA(),V6)</f>
        <v>119.04</v>
      </c>
      <c r="X11" s="65">
        <f>IF(W6="-",NA(),W6)</f>
        <v>122.93</v>
      </c>
      <c r="Y11" s="65">
        <f>IF(X6="-",NA(),X6)</f>
        <v>111.36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2114.5100000000002</v>
      </c>
      <c r="AR11" s="65">
        <f>IF(AQ6="-",NA(),AQ6)</f>
        <v>1827.16</v>
      </c>
      <c r="AS11" s="65">
        <f>IF(AR6="-",NA(),AR6)</f>
        <v>1383.92</v>
      </c>
      <c r="AT11" s="65">
        <f>IF(AS6="-",NA(),AS6)</f>
        <v>3846.45</v>
      </c>
      <c r="AU11" s="65">
        <f>IF(AT6="-",NA(),AT6)</f>
        <v>1227.1600000000001</v>
      </c>
      <c r="BA11" s="64" t="s">
        <v>23</v>
      </c>
      <c r="BB11" s="65">
        <f>IF(BA6="-",NA(),BA6)</f>
        <v>9.1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111.8</v>
      </c>
      <c r="BN11" s="65">
        <f>IF(BM6="-",NA(),BM6)</f>
        <v>101.54</v>
      </c>
      <c r="BO11" s="65">
        <f>IF(BN6="-",NA(),BN6)</f>
        <v>113.99</v>
      </c>
      <c r="BP11" s="65">
        <f>IF(BO6="-",NA(),BO6)</f>
        <v>122.58</v>
      </c>
      <c r="BQ11" s="65">
        <f>IF(BP6="-",NA(),BP6)</f>
        <v>110.57</v>
      </c>
      <c r="BW11" s="64" t="s">
        <v>23</v>
      </c>
      <c r="BX11" s="65">
        <f>IF(BW6="-",NA(),BW6)</f>
        <v>18.07</v>
      </c>
      <c r="BY11" s="65">
        <f>IF(BX6="-",NA(),BX6)</f>
        <v>19.89</v>
      </c>
      <c r="BZ11" s="65">
        <f>IF(BY6="-",NA(),BY6)</f>
        <v>17.72</v>
      </c>
      <c r="CA11" s="65">
        <f>IF(BZ6="-",NA(),BZ6)</f>
        <v>16.48</v>
      </c>
      <c r="CB11" s="65">
        <f>IF(CA6="-",NA(),CA6)</f>
        <v>18.27</v>
      </c>
      <c r="CH11" s="64" t="s">
        <v>23</v>
      </c>
      <c r="CI11" s="65">
        <f>IF(CH6="-",NA(),CH6)</f>
        <v>17.02</v>
      </c>
      <c r="CJ11" s="65">
        <f>IF(CI6="-",NA(),CI6)</f>
        <v>17.47</v>
      </c>
      <c r="CK11" s="65">
        <f>IF(CJ6="-",NA(),CJ6)</f>
        <v>17.47</v>
      </c>
      <c r="CL11" s="65">
        <f>IF(CK6="-",NA(),CK6)</f>
        <v>14.66</v>
      </c>
      <c r="CM11" s="65">
        <f>IF(CL6="-",NA(),CL6)</f>
        <v>13.29</v>
      </c>
      <c r="CS11" s="64" t="s">
        <v>23</v>
      </c>
      <c r="CT11" s="65">
        <f>IF(CS6="-",NA(),CS6)</f>
        <v>58.66</v>
      </c>
      <c r="CU11" s="65">
        <f>IF(CT6="-",NA(),CT6)</f>
        <v>58.66</v>
      </c>
      <c r="CV11" s="65">
        <f>IF(CU6="-",NA(),CU6)</f>
        <v>57.61</v>
      </c>
      <c r="CW11" s="65">
        <f>IF(CV6="-",NA(),CV6)</f>
        <v>57.61</v>
      </c>
      <c r="CX11" s="65">
        <f>IF(CW6="-",NA(),CW6)</f>
        <v>53.43</v>
      </c>
      <c r="DD11" s="64" t="s">
        <v>23</v>
      </c>
      <c r="DE11" s="65">
        <f>IF(DD6="-",NA(),DD6)</f>
        <v>74.650000000000006</v>
      </c>
      <c r="DF11" s="65">
        <f>IF(DE6="-",NA(),DE6)</f>
        <v>75.8</v>
      </c>
      <c r="DG11" s="65">
        <f>IF(DF6="-",NA(),DF6)</f>
        <v>74.45</v>
      </c>
      <c r="DH11" s="65">
        <f>IF(DG6="-",NA(),DG6)</f>
        <v>74.83</v>
      </c>
      <c r="DI11" s="65">
        <f>IF(DH6="-",NA(),DH6)</f>
        <v>71.16</v>
      </c>
      <c r="DO11" s="64" t="s">
        <v>23</v>
      </c>
      <c r="DP11" s="65">
        <f>IF(DO6="-",NA(),DO6)</f>
        <v>87.82</v>
      </c>
      <c r="DQ11" s="65">
        <f>IF(DP6="-",NA(),DP6)</f>
        <v>87.82</v>
      </c>
      <c r="DR11" s="65">
        <f>IF(DQ6="-",NA(),DQ6)</f>
        <v>87.82</v>
      </c>
      <c r="DS11" s="65">
        <f>IF(DR6="-",NA(),DR6)</f>
        <v>85.53</v>
      </c>
      <c r="DT11" s="65">
        <f>IF(DS6="-",NA(),DS6)</f>
        <v>85.34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0.18</v>
      </c>
    </row>
    <row r="12" spans="1:140" x14ac:dyDescent="0.15">
      <c r="T12" s="64" t="s">
        <v>24</v>
      </c>
      <c r="U12" s="65">
        <f>IF(Y6="-",NA(),Y6)</f>
        <v>109.99</v>
      </c>
      <c r="V12" s="65">
        <f>IF(Z6="-",NA(),Z6)</f>
        <v>109.1</v>
      </c>
      <c r="W12" s="65">
        <f>IF(AA6="-",NA(),AA6)</f>
        <v>108.18</v>
      </c>
      <c r="X12" s="65">
        <f>IF(AB6="-",NA(),AB6)</f>
        <v>114.99</v>
      </c>
      <c r="Y12" s="65">
        <f>IF(AC6="-",NA(),AC6)</f>
        <v>110.04</v>
      </c>
      <c r="AE12" s="64" t="s">
        <v>24</v>
      </c>
      <c r="AF12" s="65">
        <f>IF(AJ6="-",NA(),AJ6)</f>
        <v>83.56</v>
      </c>
      <c r="AG12" s="65">
        <f t="shared" ref="AG12:AJ12" si="10">IF(AK6="-",NA(),AK6)</f>
        <v>82.78</v>
      </c>
      <c r="AH12" s="65">
        <f t="shared" si="10"/>
        <v>79.27</v>
      </c>
      <c r="AI12" s="65">
        <f t="shared" si="10"/>
        <v>75.56</v>
      </c>
      <c r="AJ12" s="65">
        <f t="shared" si="10"/>
        <v>68.38</v>
      </c>
      <c r="AP12" s="64" t="s">
        <v>24</v>
      </c>
      <c r="AQ12" s="65">
        <f>IF(AU6="-",NA(),AU6)</f>
        <v>688.41</v>
      </c>
      <c r="AR12" s="65">
        <f t="shared" ref="AR12:AU12" si="11">IF(AV6="-",NA(),AV6)</f>
        <v>649.91999999999996</v>
      </c>
      <c r="AS12" s="65">
        <f t="shared" si="11"/>
        <v>680.22</v>
      </c>
      <c r="AT12" s="65">
        <f t="shared" si="11"/>
        <v>786.06</v>
      </c>
      <c r="AU12" s="65">
        <f t="shared" si="11"/>
        <v>771.18</v>
      </c>
      <c r="BA12" s="64" t="s">
        <v>24</v>
      </c>
      <c r="BB12" s="65">
        <f>IF(BF6="-",NA(),BF6)</f>
        <v>505.25</v>
      </c>
      <c r="BC12" s="65">
        <f t="shared" ref="BC12:BF12" si="12">IF(BG6="-",NA(),BG6)</f>
        <v>531.53</v>
      </c>
      <c r="BD12" s="65">
        <f t="shared" si="12"/>
        <v>504.73</v>
      </c>
      <c r="BE12" s="65">
        <f t="shared" si="12"/>
        <v>450.91</v>
      </c>
      <c r="BF12" s="65">
        <f t="shared" si="12"/>
        <v>444.01</v>
      </c>
      <c r="BL12" s="64" t="s">
        <v>24</v>
      </c>
      <c r="BM12" s="65">
        <f>IF(BQ6="-",NA(),BQ6)</f>
        <v>93.58</v>
      </c>
      <c r="BN12" s="65">
        <f t="shared" ref="BN12:BQ12" si="13">IF(BR6="-",NA(),BR6)</f>
        <v>93.31</v>
      </c>
      <c r="BO12" s="65">
        <f t="shared" si="13"/>
        <v>92.2</v>
      </c>
      <c r="BP12" s="65">
        <f t="shared" si="13"/>
        <v>103.39</v>
      </c>
      <c r="BQ12" s="65">
        <f t="shared" si="13"/>
        <v>96.49</v>
      </c>
      <c r="BW12" s="64" t="s">
        <v>24</v>
      </c>
      <c r="BX12" s="65">
        <f>IF(CB6="-",NA(),CB6)</f>
        <v>33.79</v>
      </c>
      <c r="BY12" s="65">
        <f t="shared" ref="BY12:CB12" si="14">IF(CC6="-",NA(),CC6)</f>
        <v>33.81</v>
      </c>
      <c r="BZ12" s="65">
        <f t="shared" si="14"/>
        <v>34.33</v>
      </c>
      <c r="CA12" s="65">
        <f t="shared" si="14"/>
        <v>30.96</v>
      </c>
      <c r="CB12" s="65">
        <f t="shared" si="14"/>
        <v>33.229999999999997</v>
      </c>
      <c r="CH12" s="64" t="s">
        <v>24</v>
      </c>
      <c r="CI12" s="65">
        <f>IF(CM6="-",NA(),CM6)</f>
        <v>43.12</v>
      </c>
      <c r="CJ12" s="65">
        <f t="shared" ref="CJ12:CM12" si="15">IF(CN6="-",NA(),CN6)</f>
        <v>43.85</v>
      </c>
      <c r="CK12" s="65">
        <f t="shared" si="15"/>
        <v>44.05</v>
      </c>
      <c r="CL12" s="65">
        <f t="shared" si="15"/>
        <v>45.51</v>
      </c>
      <c r="CM12" s="65">
        <f t="shared" si="15"/>
        <v>44.67</v>
      </c>
      <c r="CS12" s="64" t="s">
        <v>24</v>
      </c>
      <c r="CT12" s="65">
        <f>IF(CX6="-",NA(),CX6)</f>
        <v>61.62</v>
      </c>
      <c r="CU12" s="65">
        <f t="shared" ref="CU12:CX12" si="16">IF(CY6="-",NA(),CY6)</f>
        <v>61.64</v>
      </c>
      <c r="CV12" s="65">
        <f t="shared" si="16"/>
        <v>61.85</v>
      </c>
      <c r="CW12" s="65">
        <f t="shared" si="16"/>
        <v>64.14</v>
      </c>
      <c r="CX12" s="65">
        <f t="shared" si="16"/>
        <v>63.89</v>
      </c>
      <c r="DD12" s="64" t="s">
        <v>24</v>
      </c>
      <c r="DE12" s="65">
        <f>IF(DI6="-",NA(),DI6)</f>
        <v>51.15</v>
      </c>
      <c r="DF12" s="65">
        <f t="shared" ref="DF12:DI12" si="17">IF(DJ6="-",NA(),DJ6)</f>
        <v>52.15</v>
      </c>
      <c r="DG12" s="65">
        <f t="shared" si="17"/>
        <v>52.21</v>
      </c>
      <c r="DH12" s="65">
        <f t="shared" si="17"/>
        <v>54.51</v>
      </c>
      <c r="DI12" s="65">
        <f t="shared" si="17"/>
        <v>55.38</v>
      </c>
      <c r="DO12" s="64" t="s">
        <v>24</v>
      </c>
      <c r="DP12" s="65">
        <f>IF(DT6="-",NA(),DT6)</f>
        <v>20.8</v>
      </c>
      <c r="DQ12" s="65">
        <f t="shared" ref="DQ12:DT12" si="18">IF(DU6="-",NA(),DU6)</f>
        <v>29.43</v>
      </c>
      <c r="DR12" s="65">
        <f t="shared" si="18"/>
        <v>32.03</v>
      </c>
      <c r="DS12" s="65">
        <f t="shared" si="18"/>
        <v>36.58</v>
      </c>
      <c r="DT12" s="65">
        <f t="shared" si="18"/>
        <v>40.880000000000003</v>
      </c>
      <c r="DZ12" s="64" t="s">
        <v>24</v>
      </c>
      <c r="EA12" s="65">
        <f>IF(EE6="-",NA(),EE6)</f>
        <v>0.11</v>
      </c>
      <c r="EB12" s="65">
        <f t="shared" ref="EB12:EE12" si="19">IF(EF6="-",NA(),EF6)</f>
        <v>0.11</v>
      </c>
      <c r="EC12" s="65">
        <f t="shared" si="19"/>
        <v>0.11</v>
      </c>
      <c r="ED12" s="65">
        <f t="shared" si="19"/>
        <v>0.36</v>
      </c>
      <c r="EE12" s="65">
        <f t="shared" si="19"/>
        <v>0.12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2022-01-24T06:57:10Z</cp:lastPrinted>
  <dcterms:created xsi:type="dcterms:W3CDTF">2021-12-03T08:59:53Z</dcterms:created>
  <dcterms:modified xsi:type="dcterms:W3CDTF">2022-01-31T06:32:09Z</dcterms:modified>
  <cp:category/>
</cp:coreProperties>
</file>