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153000_財政課\業務データ\07_市町課一件\05_公営企業関係\R3\220114公営企業に係る「経営比較分析表」（令和２年度決算）の分析等について\04提出用\駐車場\"/>
    </mc:Choice>
  </mc:AlternateContent>
  <workbookProtection workbookAlgorithmName="SHA-512" workbookHashValue="ZByulTfxPKy6vTQw4PlrrRivx7TMbV/0UPWwBSvWt/pFZsI09F6Du+4QO7pNfBTpyrSg6g39PVKJo3LN8oOQnw==" workbookSaltValue="p7L50bPDljQzope1vbWvn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IE76" i="4"/>
  <c r="BZ51" i="4"/>
  <c r="GQ30" i="4"/>
  <c r="BZ30" i="4"/>
  <c r="BG51" i="4"/>
  <c r="BG30" i="4"/>
  <c r="KO51" i="4"/>
  <c r="AV76" i="4"/>
  <c r="FX30" i="4"/>
  <c r="LE76" i="4"/>
  <c r="FX51" i="4"/>
  <c r="KO30" i="4"/>
  <c r="HP76" i="4"/>
  <c r="KP76" i="4"/>
  <c r="HA76" i="4"/>
  <c r="AN51" i="4"/>
  <c r="FE30" i="4"/>
  <c r="AN30" i="4"/>
  <c r="JV30" i="4"/>
  <c r="AG76" i="4"/>
  <c r="JV51" i="4"/>
  <c r="FE51"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<sst xmlns="http://schemas.openxmlformats.org/spreadsheetml/2006/main" count="278" uniqueCount="133">
  <si>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</si>
  <si>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</si>
  <si>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</si>
  <si>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</si>
  <si>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</si>
  <si>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</si>
  <si>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</si>
  <si>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</si>
  <si>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</si>
  <si>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</si>
  <si>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</si>
  <si>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</si>
  <si>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</si>
  <si>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</si>
  <si>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</si>
  <si>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</si>
  <si>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</si>
  <si>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</si>
  <si>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</si>
  <si>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</si>
  <si>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</si>
  <si>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</si>
  <si>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</si>
  <si>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</si>
  <si>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</si>
  <si>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</si>
  <si>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</si>
  <si>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</si>
  <si>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</si>
  <si>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</si>
  <si>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</si>
  <si>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</si>
  <si>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</si>
  <si>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</si>
  <si>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</si>
  <si>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</si>
  <si>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</si>
  <si>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</si>
  <si>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</si>
  <si>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</si>
  <si>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</si>
  <si>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</si>
  <si>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</si>
  <si>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</si>
  <si>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</si>
  <si>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</si>
  <si>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</si>
  <si>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</si>
  <si>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</si>
  <si>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</si>
  <si>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</si>
  <si>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</si>
  <si>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</si>
  <si>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</si>
  <si>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</si>
  <si>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</si>
  <si>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</si>
  <si>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</si>
  <si>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</si>
  <si>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</si>
  <si>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</si>
  <si>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</si>
  <si>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</si>
  <si>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</si>
  <si>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</si>
  <si>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</si>
  <si>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</si>
  <si>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</si>
  <si>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</si>
  <si>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</si>
  <si>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</si>
  <si>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</si>
  <si>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</si>
  <si>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</si>
  <si>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</si>
  <si>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</si>
  <si>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</si>
  <si>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</si>
  <si>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</si>
  <si>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</si>
  <si>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</si>
  <si>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</si>
  <si>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</si>
  <si>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</si>
  <si>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</si>
  <si>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</si>
  <si>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</si>
  <si>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</si>
  <si>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</si>
  <si>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</si>
  <si>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</si>
  <si>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</si>
  <si>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</si>
  <si>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</si>
  <si>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</si>
  <si>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</si>
  <si>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</si>
  <si>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</si>
  <si>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</si>
  <si>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</si>
  <si>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</si>
  <si>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</si>
  <si>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</si>
  <si>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当該値(N-3)</t>
    <phoneticPr fontId="5"/>
  </si>
  <si>
    <t>当該値(N-2)</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</si>
  <si>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</si>
  <si>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</si>
  <si>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</si>
  <si>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</si>
  <si>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</si>
  <si>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</si>
  <si>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</si>
  <si>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防府市</t>
  </si>
  <si>
    <t>防府市営中央町駐車場</t>
  </si>
  <si>
    <t>法非適用</t>
  </si>
  <si>
    <t>駐車場整備事業</t>
  </si>
  <si>
    <t>-</t>
  </si>
  <si>
    <t>Ａ３Ｂ１</t>
  </si>
  <si>
    <t>非設置</t>
  </si>
  <si>
    <t>該当数値なし</t>
  </si>
  <si>
    <t>届出駐車場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</si>
  <si>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</si>
  <si>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</si>
  <si>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</si>
  <si>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</si>
  <si>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</si>
  <si>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</si>
  <si>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</si>
  <si>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</si>
  <si>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広場式の駐車場であり、主要な資産は土地やフェンス等があり、現時点においては大規模な施設投資を予定していない。
　今後とも、修繕が必要な箇所等を精査し、計画的な投資に努める必要がある。</t>
    <phoneticPr fontId="5"/>
  </si>
  <si>
    <t>　令和２年度の当事業の単年度収支は赤字であったものの、繰越金で赤字を補填したため一般会計から繰入を行わなかった。収益的収支比率については類似施設の下げ幅に比べ緩やかであるが、類似施設と同様の動きをたどっている。
　歳出については必要最低限に抑えており、これ以上の経費削減は困難になっているが、利用者の需要に沿った利用環境の整備を通じ、利用者の増加と経営安定に努める必要がある。</t>
    <rPh sb="7" eb="8">
      <t>トウ</t>
    </rPh>
    <rPh sb="8" eb="10">
      <t>ジギョウ</t>
    </rPh>
    <rPh sb="11" eb="14">
      <t>タンネンド</t>
    </rPh>
    <rPh sb="14" eb="16">
      <t>シュウシ</t>
    </rPh>
    <rPh sb="17" eb="19">
      <t>アカジ</t>
    </rPh>
    <rPh sb="27" eb="29">
      <t>クリコシ</t>
    </rPh>
    <rPh sb="29" eb="30">
      <t>キン</t>
    </rPh>
    <rPh sb="31" eb="33">
      <t>アカジ</t>
    </rPh>
    <rPh sb="34" eb="36">
      <t>ホテン</t>
    </rPh>
    <rPh sb="40" eb="42">
      <t>イッパン</t>
    </rPh>
    <rPh sb="42" eb="44">
      <t>カイケイ</t>
    </rPh>
    <rPh sb="46" eb="48">
      <t>クリイレ</t>
    </rPh>
    <rPh sb="49" eb="50">
      <t>オコナ</t>
    </rPh>
    <rPh sb="56" eb="59">
      <t>シュウエキテキ</t>
    </rPh>
    <rPh sb="59" eb="61">
      <t>シュウシ</t>
    </rPh>
    <rPh sb="61" eb="63">
      <t>ヒリツ</t>
    </rPh>
    <rPh sb="68" eb="70">
      <t>ルイジ</t>
    </rPh>
    <rPh sb="70" eb="72">
      <t>シセツ</t>
    </rPh>
    <rPh sb="73" eb="74">
      <t>サ</t>
    </rPh>
    <rPh sb="75" eb="76">
      <t>ハバ</t>
    </rPh>
    <rPh sb="77" eb="78">
      <t>クラ</t>
    </rPh>
    <rPh sb="79" eb="80">
      <t>ユル</t>
    </rPh>
    <rPh sb="87" eb="89">
      <t>ルイジ</t>
    </rPh>
    <rPh sb="89" eb="91">
      <t>シセツ</t>
    </rPh>
    <rPh sb="92" eb="94">
      <t>ドウヨウ</t>
    </rPh>
    <rPh sb="95" eb="96">
      <t>ウゴ</t>
    </rPh>
    <phoneticPr fontId="5"/>
  </si>
  <si>
    <t>　令和２年度については新型コロナウイルスの影響もあり収益的収支比率が赤字であったが、類似施設と比較し下げ幅自体は緩やかである。稼働率についても前年度に比べ落ち込んでいるが、類似施設と比較し下げ幅は緩やかである。世情の影響があるものの、単年度収支は赤字であるので、今後の状況に注視しながら健全な運営を行っていく必要がある。また、近隣民営駐車場との競合がないよう料金体系の均衡を図りつつ、これからの駐車場の状況を確認し、利用者の需要に沿った事業運営を行っていく必要がある。</t>
    <rPh sb="1" eb="3">
      <t>レイワ</t>
    </rPh>
    <rPh sb="4" eb="6">
      <t>ネンド</t>
    </rPh>
    <rPh sb="11" eb="13">
      <t>シンガタ</t>
    </rPh>
    <rPh sb="21" eb="23">
      <t>エイキョウ</t>
    </rPh>
    <rPh sb="26" eb="29">
      <t>シュウエキテキ</t>
    </rPh>
    <rPh sb="29" eb="31">
      <t>シュウシ</t>
    </rPh>
    <rPh sb="31" eb="33">
      <t>ヒリツ</t>
    </rPh>
    <rPh sb="34" eb="36">
      <t>アカジ</t>
    </rPh>
    <rPh sb="42" eb="44">
      <t>ルイジ</t>
    </rPh>
    <rPh sb="44" eb="46">
      <t>シセツ</t>
    </rPh>
    <rPh sb="47" eb="49">
      <t>ヒカク</t>
    </rPh>
    <rPh sb="50" eb="51">
      <t>サ</t>
    </rPh>
    <rPh sb="52" eb="53">
      <t>ハバ</t>
    </rPh>
    <rPh sb="53" eb="55">
      <t>ジタイ</t>
    </rPh>
    <rPh sb="56" eb="57">
      <t>ユル</t>
    </rPh>
    <rPh sb="71" eb="74">
      <t>ゼンネンド</t>
    </rPh>
    <rPh sb="75" eb="76">
      <t>クラ</t>
    </rPh>
    <rPh sb="77" eb="78">
      <t>オ</t>
    </rPh>
    <rPh sb="79" eb="80">
      <t>コ</t>
    </rPh>
    <rPh sb="94" eb="95">
      <t>サ</t>
    </rPh>
    <rPh sb="96" eb="97">
      <t>ハバ</t>
    </rPh>
    <rPh sb="98" eb="99">
      <t>ユル</t>
    </rPh>
    <rPh sb="105" eb="107">
      <t>セジョウ</t>
    </rPh>
    <rPh sb="108" eb="110">
      <t>エイキョウ</t>
    </rPh>
    <rPh sb="117" eb="120">
      <t>タンネンド</t>
    </rPh>
    <rPh sb="120" eb="122">
      <t>シュウシ</t>
    </rPh>
    <rPh sb="123" eb="125">
      <t>アカジ</t>
    </rPh>
    <rPh sb="131" eb="133">
      <t>コンゴ</t>
    </rPh>
    <rPh sb="134" eb="136">
      <t>ジョウキョウ</t>
    </rPh>
    <rPh sb="137" eb="139">
      <t>チュウシ</t>
    </rPh>
    <phoneticPr fontId="5"/>
  </si>
  <si>
    <r>
      <t>　稼働率は例年６０～７０％で推移していたが、令和２年度は新型コロナウイルスの影響で、５０％台に落ち込んだ。類似施設の下げ幅に比べ多少緩やかであるが同様の動きをたどっている。</t>
    </r>
    <r>
      <rPr>
        <sz val="11"/>
        <color rgb="FFFF0000"/>
        <rFont val="ＭＳ ゴシック"/>
        <family val="3"/>
        <charset val="128"/>
      </rPr>
      <t/>
    </r>
    <rPh sb="5" eb="7">
      <t>レイネン</t>
    </rPh>
    <rPh sb="22" eb="24">
      <t>レイワ</t>
    </rPh>
    <rPh sb="25" eb="27">
      <t>ネンド</t>
    </rPh>
    <rPh sb="28" eb="30">
      <t>シンガタ</t>
    </rPh>
    <rPh sb="38" eb="40">
      <t>エイキョウ</t>
    </rPh>
    <rPh sb="45" eb="46">
      <t>ダイ</t>
    </rPh>
    <rPh sb="47" eb="48">
      <t>オ</t>
    </rPh>
    <rPh sb="49" eb="50">
      <t>コ</t>
    </rPh>
    <rPh sb="53" eb="55">
      <t>ルイジ</t>
    </rPh>
    <rPh sb="55" eb="57">
      <t>シセツ</t>
    </rPh>
    <rPh sb="58" eb="59">
      <t>サ</t>
    </rPh>
    <rPh sb="60" eb="61">
      <t>ハバ</t>
    </rPh>
    <rPh sb="62" eb="63">
      <t>クラ</t>
    </rPh>
    <rPh sb="64" eb="66">
      <t>タショウ</t>
    </rPh>
    <rPh sb="66" eb="67">
      <t>ユル</t>
    </rPh>
    <rPh sb="73" eb="75">
      <t>ドウヨウ</t>
    </rPh>
    <rPh sb="76" eb="77">
      <t>ウゴ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</si>
</sst>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360.3</c:v>
                </c:pt>
                <c:pt idx="1">
                  <c:v>182.5</c:v>
                </c:pt>
                <c:pt idx="2">
                  <c:v>210.5</c:v>
                </c:pt>
                <c:pt idx="3">
                  <c:v>141.5</c:v>
                </c:pt>
                <c:pt idx="4">
                  <c:v>99.3</c:v>
                </c:pt>
              </c:numCache>
            </c:numRef>
          </c:val>
          <c:extLst>
            <c:ext xmlns:c16="http://schemas.microsoft.com/office/drawing/2014/chart" uri="{C3380CC4-5D6E-409C-BE32-E72D297353CC}">
              <c16:uniqueId val="{00000000-9E59-479B-BAF1-9A56EB4A48A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9E59-479B-BAF1-9A56EB4A48A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742-4DDA-AA82-D206067FC60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2742-4DDA-AA82-D206067FC60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12B-480C-8334-C65459BCB8F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12B-480C-8334-C65459BCB8F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72A-4636-9E6E-546EBE41E36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72A-4636-9E6E-546EBE41E36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A64-46B0-A1FA-302A576A1AA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BA64-46B0-A1FA-302A576A1AA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C2C-4649-A0A1-ECBE10AD4EC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6C2C-4649-A0A1-ECBE10AD4EC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60</c:v>
                </c:pt>
                <c:pt idx="1">
                  <c:v>73.7</c:v>
                </c:pt>
                <c:pt idx="2">
                  <c:v>68.400000000000006</c:v>
                </c:pt>
                <c:pt idx="3">
                  <c:v>61.8</c:v>
                </c:pt>
                <c:pt idx="4">
                  <c:v>52.6</c:v>
                </c:pt>
              </c:numCache>
            </c:numRef>
          </c:val>
          <c:extLst>
            <c:ext xmlns:c16="http://schemas.microsoft.com/office/drawing/2014/chart" uri="{C3380CC4-5D6E-409C-BE32-E72D297353CC}">
              <c16:uniqueId val="{00000000-CD40-4A55-99F4-04C0F7D279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CD40-4A55-99F4-04C0F7D279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72.2</c:v>
                </c:pt>
                <c:pt idx="1">
                  <c:v>44.9</c:v>
                </c:pt>
                <c:pt idx="2">
                  <c:v>52.5</c:v>
                </c:pt>
                <c:pt idx="3">
                  <c:v>29.3</c:v>
                </c:pt>
                <c:pt idx="4">
                  <c:v>99.3</c:v>
                </c:pt>
              </c:numCache>
            </c:numRef>
          </c:val>
          <c:extLst>
            <c:ext xmlns:c16="http://schemas.microsoft.com/office/drawing/2014/chart" uri="{C3380CC4-5D6E-409C-BE32-E72D297353CC}">
              <c16:uniqueId val="{00000000-CA19-4016-AEF8-27AEA577E40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CA19-4016-AEF8-27AEA577E40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5406</c:v>
                </c:pt>
                <c:pt idx="1">
                  <c:v>2634</c:v>
                </c:pt>
                <c:pt idx="2">
                  <c:v>2835</c:v>
                </c:pt>
                <c:pt idx="3">
                  <c:v>1567</c:v>
                </c:pt>
                <c:pt idx="4">
                  <c:v>-24</c:v>
                </c:pt>
              </c:numCache>
            </c:numRef>
          </c:val>
          <c:extLst>
            <c:ext xmlns:c16="http://schemas.microsoft.com/office/drawing/2014/chart" uri="{C3380CC4-5D6E-409C-BE32-E72D297353CC}">
              <c16:uniqueId val="{00000000-6BBF-44D9-9DA8-105A5DC8DBE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6BBF-44D9-9DA8-105A5DC8DBE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山口県防府市　防府市営中央町駐車場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4"/>
      <c r="GZ7" s="4"/>
      <c r="HA7" s="4"/>
      <c r="HB7" s="4"/>
      <c r="HC7" s="4"/>
      <c r="HD7" s="4"/>
      <c r="HE7" s="4"/>
      <c r="HF7" s="4"/>
      <c r="HG7" s="4"/>
      <c r="HH7" s="4"/>
      <c r="HI7" s="4"/>
      <c r="HJ7" s="4"/>
      <c r="HK7" s="4"/>
      <c r="HL7" s="4"/>
      <c r="HM7" s="4"/>
      <c r="HN7" s="4"/>
      <c r="HO7" s="4"/>
      <c r="HP7" s="4"/>
      <c r="HQ7" s="4"/>
      <c r="HR7" s="4"/>
      <c r="HS7" s="4"/>
      <c r="HT7" s="4"/>
      <c r="HU7" s="4"/>
      <c r="HV7" s="4"/>
      <c r="HW7" s="4"/>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6" t="s">
        <v>9</v>
      </c>
      <c r="NE7" s="7"/>
      <c r="NF7" s="7"/>
      <c r="NG7" s="7"/>
      <c r="NH7" s="7"/>
      <c r="NI7" s="7"/>
      <c r="NJ7" s="7"/>
      <c r="NK7" s="7"/>
      <c r="NL7" s="7"/>
      <c r="NM7" s="7"/>
      <c r="NN7" s="7"/>
      <c r="NO7" s="7"/>
      <c r="NP7" s="7"/>
      <c r="NQ7" s="8"/>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18" t="str">
        <f>データ!M7</f>
        <v>Ａ３Ｂ１</v>
      </c>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t="str">
        <f>データ!N7</f>
        <v>非設置</v>
      </c>
      <c r="FK8" s="118"/>
      <c r="FL8" s="118"/>
      <c r="FM8" s="118"/>
      <c r="FN8" s="118"/>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4"/>
      <c r="GZ8" s="4"/>
      <c r="HA8" s="4"/>
      <c r="HB8" s="4"/>
      <c r="HC8" s="4"/>
      <c r="HD8" s="4"/>
      <c r="HE8" s="4"/>
      <c r="HF8" s="4"/>
      <c r="HG8" s="4"/>
      <c r="HH8" s="4"/>
      <c r="HI8" s="4"/>
      <c r="HJ8" s="4"/>
      <c r="HK8" s="4"/>
      <c r="HL8" s="4"/>
      <c r="HM8" s="4"/>
      <c r="HN8" s="4"/>
      <c r="HO8" s="4"/>
      <c r="HP8" s="4"/>
      <c r="HQ8" s="4"/>
      <c r="HR8" s="4"/>
      <c r="HS8" s="4"/>
      <c r="HT8" s="4"/>
      <c r="HU8" s="4"/>
      <c r="HV8" s="4"/>
      <c r="HW8" s="4"/>
      <c r="HX8" s="118" t="str">
        <f>データ!S7</f>
        <v>駅</v>
      </c>
      <c r="HY8" s="118"/>
      <c r="HZ8" s="118"/>
      <c r="IA8" s="118"/>
      <c r="IB8" s="118"/>
      <c r="IC8" s="118"/>
      <c r="ID8" s="118"/>
      <c r="IE8" s="118"/>
      <c r="IF8" s="118"/>
      <c r="IG8" s="118"/>
      <c r="IH8" s="118"/>
      <c r="II8" s="118"/>
      <c r="IJ8" s="118"/>
      <c r="IK8" s="118"/>
      <c r="IL8" s="118"/>
      <c r="IM8" s="118"/>
      <c r="IN8" s="118"/>
      <c r="IO8" s="118"/>
      <c r="IP8" s="118"/>
      <c r="IQ8" s="118"/>
      <c r="IR8" s="118"/>
      <c r="IS8" s="118"/>
      <c r="IT8" s="118"/>
      <c r="IU8" s="118"/>
      <c r="IV8" s="118"/>
      <c r="IW8" s="118"/>
      <c r="IX8" s="118"/>
      <c r="IY8" s="118"/>
      <c r="IZ8" s="118"/>
      <c r="JA8" s="118"/>
      <c r="JB8" s="118"/>
      <c r="JC8" s="118"/>
      <c r="JD8" s="118"/>
      <c r="JE8" s="118"/>
      <c r="JF8" s="118"/>
      <c r="JG8" s="118"/>
      <c r="JH8" s="118"/>
      <c r="JI8" s="118"/>
      <c r="JJ8" s="118"/>
      <c r="JK8" s="118"/>
      <c r="JL8" s="118"/>
      <c r="JM8" s="118"/>
      <c r="JN8" s="118"/>
      <c r="JO8" s="118"/>
      <c r="JP8" s="118"/>
      <c r="JQ8" s="118" t="str">
        <f>データ!T7</f>
        <v>無</v>
      </c>
      <c r="JR8" s="118"/>
      <c r="JS8" s="118"/>
      <c r="JT8" s="118"/>
      <c r="JU8" s="118"/>
      <c r="JV8" s="118"/>
      <c r="JW8" s="118"/>
      <c r="JX8" s="118"/>
      <c r="JY8" s="118"/>
      <c r="JZ8" s="118"/>
      <c r="KA8" s="118"/>
      <c r="KB8" s="118"/>
      <c r="KC8" s="118"/>
      <c r="KD8" s="118"/>
      <c r="KE8" s="118"/>
      <c r="KF8" s="118"/>
      <c r="KG8" s="118"/>
      <c r="KH8" s="118"/>
      <c r="KI8" s="118"/>
      <c r="KJ8" s="118"/>
      <c r="KK8" s="118"/>
      <c r="KL8" s="118"/>
      <c r="KM8" s="118"/>
      <c r="KN8" s="118"/>
      <c r="KO8" s="118"/>
      <c r="KP8" s="118"/>
      <c r="KQ8" s="118"/>
      <c r="KR8" s="118"/>
      <c r="KS8" s="118"/>
      <c r="KT8" s="118"/>
      <c r="KU8" s="118"/>
      <c r="KV8" s="118"/>
      <c r="KW8" s="118"/>
      <c r="KX8" s="118"/>
      <c r="KY8" s="118"/>
      <c r="KZ8" s="118"/>
      <c r="LA8" s="118"/>
      <c r="LB8" s="118"/>
      <c r="LC8" s="118"/>
      <c r="LD8" s="118"/>
      <c r="LE8" s="118"/>
      <c r="LF8" s="118"/>
      <c r="LG8" s="118"/>
      <c r="LH8" s="118"/>
      <c r="LI8" s="118"/>
      <c r="LJ8" s="117">
        <f>データ!U7</f>
        <v>2391</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3" t="s">
        <v>10</v>
      </c>
      <c r="NE8" s="124"/>
      <c r="NF8" s="9" t="s">
        <v>11</v>
      </c>
      <c r="NG8" s="10"/>
      <c r="NH8" s="10"/>
      <c r="NI8" s="10"/>
      <c r="NJ8" s="10"/>
      <c r="NK8" s="10"/>
      <c r="NL8" s="10"/>
      <c r="NM8" s="10"/>
      <c r="NN8" s="10"/>
      <c r="NO8" s="10"/>
      <c r="NP8" s="10"/>
      <c r="NQ8" s="11"/>
    </row>
    <row r="9" spans="1:382"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2" t="s">
        <v>20</v>
      </c>
      <c r="NG9" s="13"/>
      <c r="NH9" s="13"/>
      <c r="NI9" s="13"/>
      <c r="NJ9" s="13"/>
      <c r="NK9" s="13"/>
      <c r="NL9" s="13"/>
      <c r="NM9" s="13"/>
      <c r="NN9" s="13"/>
      <c r="NO9" s="13"/>
      <c r="NP9" s="13"/>
      <c r="NQ9" s="14"/>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120</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広場式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45</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17">
        <f>データ!V7</f>
        <v>76</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150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8" t="str">
        <f>データ!X7</f>
        <v>無</v>
      </c>
      <c r="LK10" s="118"/>
      <c r="LL10" s="118"/>
      <c r="LM10" s="118"/>
      <c r="LN10" s="118"/>
      <c r="LO10" s="118"/>
      <c r="LP10" s="118"/>
      <c r="LQ10" s="118"/>
      <c r="LR10" s="118"/>
      <c r="LS10" s="118"/>
      <c r="LT10" s="118"/>
      <c r="LU10" s="118"/>
      <c r="LV10" s="118"/>
      <c r="LW10" s="118"/>
      <c r="LX10" s="118"/>
      <c r="LY10" s="118"/>
      <c r="LZ10" s="118"/>
      <c r="MA10" s="118"/>
      <c r="MB10" s="118"/>
      <c r="MC10" s="118"/>
      <c r="MD10" s="118"/>
      <c r="ME10" s="118"/>
      <c r="MF10" s="118"/>
      <c r="MG10" s="118"/>
      <c r="MH10" s="118"/>
      <c r="MI10" s="118"/>
      <c r="MJ10" s="118"/>
      <c r="MK10" s="118"/>
      <c r="ML10" s="118"/>
      <c r="MM10" s="118"/>
      <c r="MN10" s="118"/>
      <c r="MO10" s="118"/>
      <c r="MP10" s="118"/>
      <c r="MQ10" s="118"/>
      <c r="MR10" s="118"/>
      <c r="MS10" s="118"/>
      <c r="MT10" s="118"/>
      <c r="MU10" s="118"/>
      <c r="MV10" s="118"/>
      <c r="MW10" s="118"/>
      <c r="MX10" s="118"/>
      <c r="MY10" s="118"/>
      <c r="MZ10" s="118"/>
      <c r="NA10" s="118"/>
      <c r="NB10" s="118"/>
      <c r="NC10" s="2"/>
      <c r="ND10" s="119" t="s">
        <v>21</v>
      </c>
      <c r="NE10" s="12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1" t="s">
        <v>23</v>
      </c>
      <c r="NE11" s="121"/>
      <c r="NF11" s="121"/>
      <c r="NG11" s="121"/>
      <c r="NH11" s="121"/>
      <c r="NI11" s="121"/>
      <c r="NJ11" s="121"/>
      <c r="NK11" s="121"/>
      <c r="NL11" s="121"/>
      <c r="NM11" s="121"/>
      <c r="NN11" s="121"/>
      <c r="NO11" s="121"/>
      <c r="NP11" s="121"/>
      <c r="NQ11" s="121"/>
      <c r="NR11" s="12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1"/>
      <c r="NE12" s="121"/>
      <c r="NF12" s="121"/>
      <c r="NG12" s="121"/>
      <c r="NH12" s="121"/>
      <c r="NI12" s="121"/>
      <c r="NJ12" s="121"/>
      <c r="NK12" s="121"/>
      <c r="NL12" s="121"/>
      <c r="NM12" s="121"/>
      <c r="NN12" s="121"/>
      <c r="NO12" s="121"/>
      <c r="NP12" s="121"/>
      <c r="NQ12" s="121"/>
      <c r="NR12" s="12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2"/>
      <c r="NE13" s="122"/>
      <c r="NF13" s="122"/>
      <c r="NG13" s="122"/>
      <c r="NH13" s="122"/>
      <c r="NI13" s="122"/>
      <c r="NJ13" s="122"/>
      <c r="NK13" s="122"/>
      <c r="NL13" s="122"/>
      <c r="NM13" s="122"/>
      <c r="NN13" s="122"/>
      <c r="NO13" s="122"/>
      <c r="NP13" s="122"/>
      <c r="NQ13" s="122"/>
      <c r="NR13" s="122"/>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45" t="s">
        <v>130</v>
      </c>
      <c r="NE15" s="146"/>
      <c r="NF15" s="146"/>
      <c r="NG15" s="146"/>
      <c r="NH15" s="146"/>
      <c r="NI15" s="146"/>
      <c r="NJ15" s="146"/>
      <c r="NK15" s="146"/>
      <c r="NL15" s="146"/>
      <c r="NM15" s="146"/>
      <c r="NN15" s="146"/>
      <c r="NO15" s="146"/>
      <c r="NP15" s="146"/>
      <c r="NQ15" s="146"/>
      <c r="NR15" s="147"/>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45"/>
      <c r="NE16" s="146"/>
      <c r="NF16" s="146"/>
      <c r="NG16" s="146"/>
      <c r="NH16" s="146"/>
      <c r="NI16" s="146"/>
      <c r="NJ16" s="146"/>
      <c r="NK16" s="146"/>
      <c r="NL16" s="146"/>
      <c r="NM16" s="146"/>
      <c r="NN16" s="146"/>
      <c r="NO16" s="146"/>
      <c r="NP16" s="146"/>
      <c r="NQ16" s="146"/>
      <c r="NR16" s="147"/>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45"/>
      <c r="NE17" s="146"/>
      <c r="NF17" s="146"/>
      <c r="NG17" s="146"/>
      <c r="NH17" s="146"/>
      <c r="NI17" s="146"/>
      <c r="NJ17" s="146"/>
      <c r="NK17" s="146"/>
      <c r="NL17" s="146"/>
      <c r="NM17" s="146"/>
      <c r="NN17" s="146"/>
      <c r="NO17" s="146"/>
      <c r="NP17" s="146"/>
      <c r="NQ17" s="146"/>
      <c r="NR17" s="147"/>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45"/>
      <c r="NE18" s="146"/>
      <c r="NF18" s="146"/>
      <c r="NG18" s="146"/>
      <c r="NH18" s="146"/>
      <c r="NI18" s="146"/>
      <c r="NJ18" s="146"/>
      <c r="NK18" s="146"/>
      <c r="NL18" s="146"/>
      <c r="NM18" s="146"/>
      <c r="NN18" s="146"/>
      <c r="NO18" s="146"/>
      <c r="NP18" s="146"/>
      <c r="NQ18" s="146"/>
      <c r="NR18" s="147"/>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45"/>
      <c r="NE19" s="146"/>
      <c r="NF19" s="146"/>
      <c r="NG19" s="146"/>
      <c r="NH19" s="146"/>
      <c r="NI19" s="146"/>
      <c r="NJ19" s="146"/>
      <c r="NK19" s="146"/>
      <c r="NL19" s="146"/>
      <c r="NM19" s="146"/>
      <c r="NN19" s="146"/>
      <c r="NO19" s="146"/>
      <c r="NP19" s="146"/>
      <c r="NQ19" s="146"/>
      <c r="NR19" s="147"/>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45"/>
      <c r="NE20" s="146"/>
      <c r="NF20" s="146"/>
      <c r="NG20" s="146"/>
      <c r="NH20" s="146"/>
      <c r="NI20" s="146"/>
      <c r="NJ20" s="146"/>
      <c r="NK20" s="146"/>
      <c r="NL20" s="146"/>
      <c r="NM20" s="146"/>
      <c r="NN20" s="146"/>
      <c r="NO20" s="146"/>
      <c r="NP20" s="146"/>
      <c r="NQ20" s="146"/>
      <c r="NR20" s="147"/>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45"/>
      <c r="NE21" s="146"/>
      <c r="NF21" s="146"/>
      <c r="NG21" s="146"/>
      <c r="NH21" s="146"/>
      <c r="NI21" s="146"/>
      <c r="NJ21" s="146"/>
      <c r="NK21" s="146"/>
      <c r="NL21" s="146"/>
      <c r="NM21" s="146"/>
      <c r="NN21" s="146"/>
      <c r="NO21" s="146"/>
      <c r="NP21" s="146"/>
      <c r="NQ21" s="146"/>
      <c r="NR21" s="147"/>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45"/>
      <c r="NE22" s="146"/>
      <c r="NF22" s="146"/>
      <c r="NG22" s="146"/>
      <c r="NH22" s="146"/>
      <c r="NI22" s="146"/>
      <c r="NJ22" s="146"/>
      <c r="NK22" s="146"/>
      <c r="NL22" s="146"/>
      <c r="NM22" s="146"/>
      <c r="NN22" s="146"/>
      <c r="NO22" s="146"/>
      <c r="NP22" s="146"/>
      <c r="NQ22" s="146"/>
      <c r="NR22" s="147"/>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45"/>
      <c r="NE23" s="146"/>
      <c r="NF23" s="146"/>
      <c r="NG23" s="146"/>
      <c r="NH23" s="146"/>
      <c r="NI23" s="146"/>
      <c r="NJ23" s="146"/>
      <c r="NK23" s="146"/>
      <c r="NL23" s="146"/>
      <c r="NM23" s="146"/>
      <c r="NN23" s="146"/>
      <c r="NO23" s="146"/>
      <c r="NP23" s="146"/>
      <c r="NQ23" s="146"/>
      <c r="NR23" s="147"/>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45"/>
      <c r="NE24" s="146"/>
      <c r="NF24" s="146"/>
      <c r="NG24" s="146"/>
      <c r="NH24" s="146"/>
      <c r="NI24" s="146"/>
      <c r="NJ24" s="146"/>
      <c r="NK24" s="146"/>
      <c r="NL24" s="146"/>
      <c r="NM24" s="146"/>
      <c r="NN24" s="146"/>
      <c r="NO24" s="146"/>
      <c r="NP24" s="146"/>
      <c r="NQ24" s="146"/>
      <c r="NR24" s="147"/>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45"/>
      <c r="NE25" s="146"/>
      <c r="NF25" s="146"/>
      <c r="NG25" s="146"/>
      <c r="NH25" s="146"/>
      <c r="NI25" s="146"/>
      <c r="NJ25" s="146"/>
      <c r="NK25" s="146"/>
      <c r="NL25" s="146"/>
      <c r="NM25" s="146"/>
      <c r="NN25" s="146"/>
      <c r="NO25" s="146"/>
      <c r="NP25" s="146"/>
      <c r="NQ25" s="146"/>
      <c r="NR25" s="147"/>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45"/>
      <c r="NE26" s="146"/>
      <c r="NF26" s="146"/>
      <c r="NG26" s="146"/>
      <c r="NH26" s="146"/>
      <c r="NI26" s="146"/>
      <c r="NJ26" s="146"/>
      <c r="NK26" s="146"/>
      <c r="NL26" s="146"/>
      <c r="NM26" s="146"/>
      <c r="NN26" s="146"/>
      <c r="NO26" s="146"/>
      <c r="NP26" s="146"/>
      <c r="NQ26" s="146"/>
      <c r="NR26" s="147"/>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45"/>
      <c r="NE27" s="146"/>
      <c r="NF27" s="146"/>
      <c r="NG27" s="146"/>
      <c r="NH27" s="146"/>
      <c r="NI27" s="146"/>
      <c r="NJ27" s="146"/>
      <c r="NK27" s="146"/>
      <c r="NL27" s="146"/>
      <c r="NM27" s="146"/>
      <c r="NN27" s="146"/>
      <c r="NO27" s="146"/>
      <c r="NP27" s="146"/>
      <c r="NQ27" s="146"/>
      <c r="NR27" s="147"/>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45"/>
      <c r="NE28" s="146"/>
      <c r="NF28" s="146"/>
      <c r="NG28" s="146"/>
      <c r="NH28" s="146"/>
      <c r="NI28" s="146"/>
      <c r="NJ28" s="146"/>
      <c r="NK28" s="146"/>
      <c r="NL28" s="146"/>
      <c r="NM28" s="146"/>
      <c r="NN28" s="146"/>
      <c r="NO28" s="146"/>
      <c r="NP28" s="146"/>
      <c r="NQ28" s="146"/>
      <c r="NR28" s="147"/>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45"/>
      <c r="NE29" s="146"/>
      <c r="NF29" s="146"/>
      <c r="NG29" s="146"/>
      <c r="NH29" s="146"/>
      <c r="NI29" s="146"/>
      <c r="NJ29" s="146"/>
      <c r="NK29" s="146"/>
      <c r="NL29" s="146"/>
      <c r="NM29" s="146"/>
      <c r="NN29" s="146"/>
      <c r="NO29" s="146"/>
      <c r="NP29" s="146"/>
      <c r="NQ29" s="146"/>
      <c r="NR29" s="147"/>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45"/>
      <c r="NE30" s="146"/>
      <c r="NF30" s="146"/>
      <c r="NG30" s="146"/>
      <c r="NH30" s="146"/>
      <c r="NI30" s="146"/>
      <c r="NJ30" s="146"/>
      <c r="NK30" s="146"/>
      <c r="NL30" s="146"/>
      <c r="NM30" s="146"/>
      <c r="NN30" s="146"/>
      <c r="NO30" s="146"/>
      <c r="NP30" s="146"/>
      <c r="NQ30" s="146"/>
      <c r="NR30" s="147"/>
    </row>
    <row r="31" spans="1:382" ht="13.5" customHeight="1" x14ac:dyDescent="0.15">
      <c r="A31" s="2"/>
      <c r="B31" s="22"/>
      <c r="C31" s="4"/>
      <c r="D31" s="4"/>
      <c r="E31" s="4"/>
      <c r="F31" s="4"/>
      <c r="I31" s="28"/>
      <c r="J31" s="101" t="s">
        <v>27</v>
      </c>
      <c r="K31" s="102"/>
      <c r="L31" s="102"/>
      <c r="M31" s="102"/>
      <c r="N31" s="102"/>
      <c r="O31" s="102"/>
      <c r="P31" s="102"/>
      <c r="Q31" s="102"/>
      <c r="R31" s="102"/>
      <c r="S31" s="102"/>
      <c r="T31" s="103"/>
      <c r="U31" s="104">
        <f>データ!Y7</f>
        <v>360.3</v>
      </c>
      <c r="V31" s="104"/>
      <c r="W31" s="104"/>
      <c r="X31" s="104"/>
      <c r="Y31" s="104"/>
      <c r="Z31" s="104"/>
      <c r="AA31" s="104"/>
      <c r="AB31" s="104"/>
      <c r="AC31" s="104"/>
      <c r="AD31" s="104"/>
      <c r="AE31" s="104"/>
      <c r="AF31" s="104"/>
      <c r="AG31" s="104"/>
      <c r="AH31" s="104"/>
      <c r="AI31" s="104"/>
      <c r="AJ31" s="104"/>
      <c r="AK31" s="104"/>
      <c r="AL31" s="104"/>
      <c r="AM31" s="104"/>
      <c r="AN31" s="104">
        <f>データ!Z7</f>
        <v>182.5</v>
      </c>
      <c r="AO31" s="104"/>
      <c r="AP31" s="104"/>
      <c r="AQ31" s="104"/>
      <c r="AR31" s="104"/>
      <c r="AS31" s="104"/>
      <c r="AT31" s="104"/>
      <c r="AU31" s="104"/>
      <c r="AV31" s="104"/>
      <c r="AW31" s="104"/>
      <c r="AX31" s="104"/>
      <c r="AY31" s="104"/>
      <c r="AZ31" s="104"/>
      <c r="BA31" s="104"/>
      <c r="BB31" s="104"/>
      <c r="BC31" s="104"/>
      <c r="BD31" s="104"/>
      <c r="BE31" s="104"/>
      <c r="BF31" s="104"/>
      <c r="BG31" s="104">
        <f>データ!AA7</f>
        <v>210.5</v>
      </c>
      <c r="BH31" s="104"/>
      <c r="BI31" s="104"/>
      <c r="BJ31" s="104"/>
      <c r="BK31" s="104"/>
      <c r="BL31" s="104"/>
      <c r="BM31" s="104"/>
      <c r="BN31" s="104"/>
      <c r="BO31" s="104"/>
      <c r="BP31" s="104"/>
      <c r="BQ31" s="104"/>
      <c r="BR31" s="104"/>
      <c r="BS31" s="104"/>
      <c r="BT31" s="104"/>
      <c r="BU31" s="104"/>
      <c r="BV31" s="104"/>
      <c r="BW31" s="104"/>
      <c r="BX31" s="104"/>
      <c r="BY31" s="104"/>
      <c r="BZ31" s="104">
        <f>データ!AB7</f>
        <v>141.5</v>
      </c>
      <c r="CA31" s="104"/>
      <c r="CB31" s="104"/>
      <c r="CC31" s="104"/>
      <c r="CD31" s="104"/>
      <c r="CE31" s="104"/>
      <c r="CF31" s="104"/>
      <c r="CG31" s="104"/>
      <c r="CH31" s="104"/>
      <c r="CI31" s="104"/>
      <c r="CJ31" s="104"/>
      <c r="CK31" s="104"/>
      <c r="CL31" s="104"/>
      <c r="CM31" s="104"/>
      <c r="CN31" s="104"/>
      <c r="CO31" s="104"/>
      <c r="CP31" s="104"/>
      <c r="CQ31" s="104"/>
      <c r="CR31" s="104"/>
      <c r="CS31" s="104">
        <f>データ!AC7</f>
        <v>99.3</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1" t="s">
        <v>27</v>
      </c>
      <c r="EB31" s="102"/>
      <c r="EC31" s="102"/>
      <c r="ED31" s="102"/>
      <c r="EE31" s="102"/>
      <c r="EF31" s="102"/>
      <c r="EG31" s="102"/>
      <c r="EH31" s="102"/>
      <c r="EI31" s="102"/>
      <c r="EJ31" s="102"/>
      <c r="EK31" s="103"/>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1" t="s">
        <v>27</v>
      </c>
      <c r="IS31" s="102"/>
      <c r="IT31" s="102"/>
      <c r="IU31" s="102"/>
      <c r="IV31" s="102"/>
      <c r="IW31" s="102"/>
      <c r="IX31" s="102"/>
      <c r="IY31" s="102"/>
      <c r="IZ31" s="102"/>
      <c r="JA31" s="102"/>
      <c r="JB31" s="103"/>
      <c r="JC31" s="80">
        <f>データ!DK7</f>
        <v>60</v>
      </c>
      <c r="JD31" s="81"/>
      <c r="JE31" s="81"/>
      <c r="JF31" s="81"/>
      <c r="JG31" s="81"/>
      <c r="JH31" s="81"/>
      <c r="JI31" s="81"/>
      <c r="JJ31" s="81"/>
      <c r="JK31" s="81"/>
      <c r="JL31" s="81"/>
      <c r="JM31" s="81"/>
      <c r="JN31" s="81"/>
      <c r="JO31" s="81"/>
      <c r="JP31" s="81"/>
      <c r="JQ31" s="81"/>
      <c r="JR31" s="81"/>
      <c r="JS31" s="81"/>
      <c r="JT31" s="81"/>
      <c r="JU31" s="82"/>
      <c r="JV31" s="80">
        <f>データ!DL7</f>
        <v>73.7</v>
      </c>
      <c r="JW31" s="81"/>
      <c r="JX31" s="81"/>
      <c r="JY31" s="81"/>
      <c r="JZ31" s="81"/>
      <c r="KA31" s="81"/>
      <c r="KB31" s="81"/>
      <c r="KC31" s="81"/>
      <c r="KD31" s="81"/>
      <c r="KE31" s="81"/>
      <c r="KF31" s="81"/>
      <c r="KG31" s="81"/>
      <c r="KH31" s="81"/>
      <c r="KI31" s="81"/>
      <c r="KJ31" s="81"/>
      <c r="KK31" s="81"/>
      <c r="KL31" s="81"/>
      <c r="KM31" s="81"/>
      <c r="KN31" s="82"/>
      <c r="KO31" s="80">
        <f>データ!DM7</f>
        <v>68.400000000000006</v>
      </c>
      <c r="KP31" s="81"/>
      <c r="KQ31" s="81"/>
      <c r="KR31" s="81"/>
      <c r="KS31" s="81"/>
      <c r="KT31" s="81"/>
      <c r="KU31" s="81"/>
      <c r="KV31" s="81"/>
      <c r="KW31" s="81"/>
      <c r="KX31" s="81"/>
      <c r="KY31" s="81"/>
      <c r="KZ31" s="81"/>
      <c r="LA31" s="81"/>
      <c r="LB31" s="81"/>
      <c r="LC31" s="81"/>
      <c r="LD31" s="81"/>
      <c r="LE31" s="81"/>
      <c r="LF31" s="81"/>
      <c r="LG31" s="82"/>
      <c r="LH31" s="80">
        <f>データ!DN7</f>
        <v>61.8</v>
      </c>
      <c r="LI31" s="81"/>
      <c r="LJ31" s="81"/>
      <c r="LK31" s="81"/>
      <c r="LL31" s="81"/>
      <c r="LM31" s="81"/>
      <c r="LN31" s="81"/>
      <c r="LO31" s="81"/>
      <c r="LP31" s="81"/>
      <c r="LQ31" s="81"/>
      <c r="LR31" s="81"/>
      <c r="LS31" s="81"/>
      <c r="LT31" s="81"/>
      <c r="LU31" s="81"/>
      <c r="LV31" s="81"/>
      <c r="LW31" s="81"/>
      <c r="LX31" s="81"/>
      <c r="LY31" s="81"/>
      <c r="LZ31" s="82"/>
      <c r="MA31" s="80">
        <f>データ!DO7</f>
        <v>52.6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148" t="s">
        <v>28</v>
      </c>
      <c r="NE31" s="149"/>
      <c r="NF31" s="149"/>
      <c r="NG31" s="149"/>
      <c r="NH31" s="149"/>
      <c r="NI31" s="149"/>
      <c r="NJ31" s="149"/>
      <c r="NK31" s="149"/>
      <c r="NL31" s="149"/>
      <c r="NM31" s="149"/>
      <c r="NN31" s="149"/>
      <c r="NO31" s="149"/>
      <c r="NP31" s="149"/>
      <c r="NQ31" s="149"/>
      <c r="NR31" s="150"/>
    </row>
    <row r="32" spans="1:382" ht="13.5" customHeight="1" x14ac:dyDescent="0.15">
      <c r="A32" s="2"/>
      <c r="B32" s="22"/>
      <c r="C32" s="4"/>
      <c r="D32" s="4"/>
      <c r="E32" s="4"/>
      <c r="F32" s="4"/>
      <c r="G32" s="4"/>
      <c r="H32" s="4"/>
      <c r="I32" s="28"/>
      <c r="J32" s="101" t="s">
        <v>29</v>
      </c>
      <c r="K32" s="102"/>
      <c r="L32" s="102"/>
      <c r="M32" s="102"/>
      <c r="N32" s="102"/>
      <c r="O32" s="102"/>
      <c r="P32" s="102"/>
      <c r="Q32" s="102"/>
      <c r="R32" s="102"/>
      <c r="S32" s="102"/>
      <c r="T32" s="103"/>
      <c r="U32" s="104">
        <f>データ!AD7</f>
        <v>378</v>
      </c>
      <c r="V32" s="104"/>
      <c r="W32" s="104"/>
      <c r="X32" s="104"/>
      <c r="Y32" s="104"/>
      <c r="Z32" s="104"/>
      <c r="AA32" s="104"/>
      <c r="AB32" s="104"/>
      <c r="AC32" s="104"/>
      <c r="AD32" s="104"/>
      <c r="AE32" s="104"/>
      <c r="AF32" s="104"/>
      <c r="AG32" s="104"/>
      <c r="AH32" s="104"/>
      <c r="AI32" s="104"/>
      <c r="AJ32" s="104"/>
      <c r="AK32" s="104"/>
      <c r="AL32" s="104"/>
      <c r="AM32" s="104"/>
      <c r="AN32" s="104">
        <f>データ!AE7</f>
        <v>477.8</v>
      </c>
      <c r="AO32" s="104"/>
      <c r="AP32" s="104"/>
      <c r="AQ32" s="104"/>
      <c r="AR32" s="104"/>
      <c r="AS32" s="104"/>
      <c r="AT32" s="104"/>
      <c r="AU32" s="104"/>
      <c r="AV32" s="104"/>
      <c r="AW32" s="104"/>
      <c r="AX32" s="104"/>
      <c r="AY32" s="104"/>
      <c r="AZ32" s="104"/>
      <c r="BA32" s="104"/>
      <c r="BB32" s="104"/>
      <c r="BC32" s="104"/>
      <c r="BD32" s="104"/>
      <c r="BE32" s="104"/>
      <c r="BF32" s="104"/>
      <c r="BG32" s="104">
        <f>データ!AF7</f>
        <v>373.2</v>
      </c>
      <c r="BH32" s="104"/>
      <c r="BI32" s="104"/>
      <c r="BJ32" s="104"/>
      <c r="BK32" s="104"/>
      <c r="BL32" s="104"/>
      <c r="BM32" s="104"/>
      <c r="BN32" s="104"/>
      <c r="BO32" s="104"/>
      <c r="BP32" s="104"/>
      <c r="BQ32" s="104"/>
      <c r="BR32" s="104"/>
      <c r="BS32" s="104"/>
      <c r="BT32" s="104"/>
      <c r="BU32" s="104"/>
      <c r="BV32" s="104"/>
      <c r="BW32" s="104"/>
      <c r="BX32" s="104"/>
      <c r="BY32" s="104"/>
      <c r="BZ32" s="104">
        <f>データ!AG7</f>
        <v>742.8</v>
      </c>
      <c r="CA32" s="104"/>
      <c r="CB32" s="104"/>
      <c r="CC32" s="104"/>
      <c r="CD32" s="104"/>
      <c r="CE32" s="104"/>
      <c r="CF32" s="104"/>
      <c r="CG32" s="104"/>
      <c r="CH32" s="104"/>
      <c r="CI32" s="104"/>
      <c r="CJ32" s="104"/>
      <c r="CK32" s="104"/>
      <c r="CL32" s="104"/>
      <c r="CM32" s="104"/>
      <c r="CN32" s="104"/>
      <c r="CO32" s="104"/>
      <c r="CP32" s="104"/>
      <c r="CQ32" s="104"/>
      <c r="CR32" s="104"/>
      <c r="CS32" s="104">
        <f>データ!AH7</f>
        <v>385.7</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1" t="s">
        <v>29</v>
      </c>
      <c r="EB32" s="102"/>
      <c r="EC32" s="102"/>
      <c r="ED32" s="102"/>
      <c r="EE32" s="102"/>
      <c r="EF32" s="102"/>
      <c r="EG32" s="102"/>
      <c r="EH32" s="102"/>
      <c r="EI32" s="102"/>
      <c r="EJ32" s="102"/>
      <c r="EK32" s="103"/>
      <c r="EL32" s="104">
        <f>データ!AO7</f>
        <v>3.1</v>
      </c>
      <c r="EM32" s="104"/>
      <c r="EN32" s="104"/>
      <c r="EO32" s="104"/>
      <c r="EP32" s="104"/>
      <c r="EQ32" s="104"/>
      <c r="ER32" s="104"/>
      <c r="ES32" s="104"/>
      <c r="ET32" s="104"/>
      <c r="EU32" s="104"/>
      <c r="EV32" s="104"/>
      <c r="EW32" s="104"/>
      <c r="EX32" s="104"/>
      <c r="EY32" s="104"/>
      <c r="EZ32" s="104"/>
      <c r="FA32" s="104"/>
      <c r="FB32" s="104"/>
      <c r="FC32" s="104"/>
      <c r="FD32" s="104"/>
      <c r="FE32" s="104">
        <f>データ!AP7</f>
        <v>6.3</v>
      </c>
      <c r="FF32" s="104"/>
      <c r="FG32" s="104"/>
      <c r="FH32" s="104"/>
      <c r="FI32" s="104"/>
      <c r="FJ32" s="104"/>
      <c r="FK32" s="104"/>
      <c r="FL32" s="104"/>
      <c r="FM32" s="104"/>
      <c r="FN32" s="104"/>
      <c r="FO32" s="104"/>
      <c r="FP32" s="104"/>
      <c r="FQ32" s="104"/>
      <c r="FR32" s="104"/>
      <c r="FS32" s="104"/>
      <c r="FT32" s="104"/>
      <c r="FU32" s="104"/>
      <c r="FV32" s="104"/>
      <c r="FW32" s="104"/>
      <c r="FX32" s="104">
        <f>データ!AQ7</f>
        <v>4</v>
      </c>
      <c r="FY32" s="104"/>
      <c r="FZ32" s="104"/>
      <c r="GA32" s="104"/>
      <c r="GB32" s="104"/>
      <c r="GC32" s="104"/>
      <c r="GD32" s="104"/>
      <c r="GE32" s="104"/>
      <c r="GF32" s="104"/>
      <c r="GG32" s="104"/>
      <c r="GH32" s="104"/>
      <c r="GI32" s="104"/>
      <c r="GJ32" s="104"/>
      <c r="GK32" s="104"/>
      <c r="GL32" s="104"/>
      <c r="GM32" s="104"/>
      <c r="GN32" s="104"/>
      <c r="GO32" s="104"/>
      <c r="GP32" s="104"/>
      <c r="GQ32" s="104">
        <f>データ!AR7</f>
        <v>2</v>
      </c>
      <c r="GR32" s="104"/>
      <c r="GS32" s="104"/>
      <c r="GT32" s="104"/>
      <c r="GU32" s="104"/>
      <c r="GV32" s="104"/>
      <c r="GW32" s="104"/>
      <c r="GX32" s="104"/>
      <c r="GY32" s="104"/>
      <c r="GZ32" s="104"/>
      <c r="HA32" s="104"/>
      <c r="HB32" s="104"/>
      <c r="HC32" s="104"/>
      <c r="HD32" s="104"/>
      <c r="HE32" s="104"/>
      <c r="HF32" s="104"/>
      <c r="HG32" s="104"/>
      <c r="HH32" s="104"/>
      <c r="HI32" s="104"/>
      <c r="HJ32" s="104">
        <f>データ!AS7</f>
        <v>9</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1" t="s">
        <v>29</v>
      </c>
      <c r="IS32" s="102"/>
      <c r="IT32" s="102"/>
      <c r="IU32" s="102"/>
      <c r="IV32" s="102"/>
      <c r="IW32" s="102"/>
      <c r="IX32" s="102"/>
      <c r="IY32" s="102"/>
      <c r="IZ32" s="102"/>
      <c r="JA32" s="102"/>
      <c r="JB32" s="103"/>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129</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48" t="s">
        <v>30</v>
      </c>
      <c r="NE48" s="149"/>
      <c r="NF48" s="149"/>
      <c r="NG48" s="149"/>
      <c r="NH48" s="149"/>
      <c r="NI48" s="149"/>
      <c r="NJ48" s="149"/>
      <c r="NK48" s="149"/>
      <c r="NL48" s="149"/>
      <c r="NM48" s="149"/>
      <c r="NN48" s="149"/>
      <c r="NO48" s="149"/>
      <c r="NP48" s="149"/>
      <c r="NQ48" s="149"/>
      <c r="NR48" s="15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132</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1" t="s">
        <v>27</v>
      </c>
      <c r="K52" s="102"/>
      <c r="L52" s="102"/>
      <c r="M52" s="102"/>
      <c r="N52" s="102"/>
      <c r="O52" s="102"/>
      <c r="P52" s="102"/>
      <c r="Q52" s="102"/>
      <c r="R52" s="102"/>
      <c r="S52" s="102"/>
      <c r="T52" s="103"/>
      <c r="U52" s="100">
        <f>データ!AU7</f>
        <v>0</v>
      </c>
      <c r="V52" s="100"/>
      <c r="W52" s="100"/>
      <c r="X52" s="100"/>
      <c r="Y52" s="100"/>
      <c r="Z52" s="100"/>
      <c r="AA52" s="100"/>
      <c r="AB52" s="100"/>
      <c r="AC52" s="100"/>
      <c r="AD52" s="100"/>
      <c r="AE52" s="100"/>
      <c r="AF52" s="100"/>
      <c r="AG52" s="100"/>
      <c r="AH52" s="100"/>
      <c r="AI52" s="100"/>
      <c r="AJ52" s="100"/>
      <c r="AK52" s="100"/>
      <c r="AL52" s="100"/>
      <c r="AM52" s="100"/>
      <c r="AN52" s="100">
        <f>データ!AV7</f>
        <v>0</v>
      </c>
      <c r="AO52" s="100"/>
      <c r="AP52" s="100"/>
      <c r="AQ52" s="100"/>
      <c r="AR52" s="100"/>
      <c r="AS52" s="100"/>
      <c r="AT52" s="100"/>
      <c r="AU52" s="100"/>
      <c r="AV52" s="100"/>
      <c r="AW52" s="100"/>
      <c r="AX52" s="100"/>
      <c r="AY52" s="100"/>
      <c r="AZ52" s="100"/>
      <c r="BA52" s="100"/>
      <c r="BB52" s="100"/>
      <c r="BC52" s="100"/>
      <c r="BD52" s="100"/>
      <c r="BE52" s="100"/>
      <c r="BF52" s="100"/>
      <c r="BG52" s="100">
        <f>データ!AW7</f>
        <v>0</v>
      </c>
      <c r="BH52" s="100"/>
      <c r="BI52" s="100"/>
      <c r="BJ52" s="100"/>
      <c r="BK52" s="100"/>
      <c r="BL52" s="100"/>
      <c r="BM52" s="100"/>
      <c r="BN52" s="100"/>
      <c r="BO52" s="100"/>
      <c r="BP52" s="100"/>
      <c r="BQ52" s="100"/>
      <c r="BR52" s="100"/>
      <c r="BS52" s="100"/>
      <c r="BT52" s="100"/>
      <c r="BU52" s="100"/>
      <c r="BV52" s="100"/>
      <c r="BW52" s="100"/>
      <c r="BX52" s="100"/>
      <c r="BY52" s="100"/>
      <c r="BZ52" s="100">
        <f>データ!AX7</f>
        <v>0</v>
      </c>
      <c r="CA52" s="100"/>
      <c r="CB52" s="100"/>
      <c r="CC52" s="100"/>
      <c r="CD52" s="100"/>
      <c r="CE52" s="100"/>
      <c r="CF52" s="100"/>
      <c r="CG52" s="100"/>
      <c r="CH52" s="100"/>
      <c r="CI52" s="100"/>
      <c r="CJ52" s="100"/>
      <c r="CK52" s="100"/>
      <c r="CL52" s="100"/>
      <c r="CM52" s="100"/>
      <c r="CN52" s="100"/>
      <c r="CO52" s="100"/>
      <c r="CP52" s="100"/>
      <c r="CQ52" s="100"/>
      <c r="CR52" s="100"/>
      <c r="CS52" s="100">
        <f>データ!AY7</f>
        <v>0</v>
      </c>
      <c r="CT52" s="100"/>
      <c r="CU52" s="100"/>
      <c r="CV52" s="100"/>
      <c r="CW52" s="100"/>
      <c r="CX52" s="100"/>
      <c r="CY52" s="100"/>
      <c r="CZ52" s="100"/>
      <c r="DA52" s="100"/>
      <c r="DB52" s="100"/>
      <c r="DC52" s="100"/>
      <c r="DD52" s="100"/>
      <c r="DE52" s="100"/>
      <c r="DF52" s="100"/>
      <c r="DG52" s="100"/>
      <c r="DH52" s="100"/>
      <c r="DI52" s="100"/>
      <c r="DJ52" s="100"/>
      <c r="DK52" s="100"/>
      <c r="DL52" s="29"/>
      <c r="DM52" s="29"/>
      <c r="DN52" s="29"/>
      <c r="DO52" s="29"/>
      <c r="DP52" s="29"/>
      <c r="DQ52" s="29"/>
      <c r="DR52" s="29"/>
      <c r="DS52" s="29"/>
      <c r="DT52" s="29"/>
      <c r="DU52" s="29"/>
      <c r="DV52" s="29"/>
      <c r="DW52" s="29"/>
      <c r="DX52" s="29"/>
      <c r="DY52" s="29"/>
      <c r="DZ52" s="29"/>
      <c r="EA52" s="101" t="s">
        <v>27</v>
      </c>
      <c r="EB52" s="102"/>
      <c r="EC52" s="102"/>
      <c r="ED52" s="102"/>
      <c r="EE52" s="102"/>
      <c r="EF52" s="102"/>
      <c r="EG52" s="102"/>
      <c r="EH52" s="102"/>
      <c r="EI52" s="102"/>
      <c r="EJ52" s="102"/>
      <c r="EK52" s="103"/>
      <c r="EL52" s="104">
        <f>データ!BF7</f>
        <v>72.2</v>
      </c>
      <c r="EM52" s="104"/>
      <c r="EN52" s="104"/>
      <c r="EO52" s="104"/>
      <c r="EP52" s="104"/>
      <c r="EQ52" s="104"/>
      <c r="ER52" s="104"/>
      <c r="ES52" s="104"/>
      <c r="ET52" s="104"/>
      <c r="EU52" s="104"/>
      <c r="EV52" s="104"/>
      <c r="EW52" s="104"/>
      <c r="EX52" s="104"/>
      <c r="EY52" s="104"/>
      <c r="EZ52" s="104"/>
      <c r="FA52" s="104"/>
      <c r="FB52" s="104"/>
      <c r="FC52" s="104"/>
      <c r="FD52" s="104"/>
      <c r="FE52" s="104">
        <f>データ!BG7</f>
        <v>44.9</v>
      </c>
      <c r="FF52" s="104"/>
      <c r="FG52" s="104"/>
      <c r="FH52" s="104"/>
      <c r="FI52" s="104"/>
      <c r="FJ52" s="104"/>
      <c r="FK52" s="104"/>
      <c r="FL52" s="104"/>
      <c r="FM52" s="104"/>
      <c r="FN52" s="104"/>
      <c r="FO52" s="104"/>
      <c r="FP52" s="104"/>
      <c r="FQ52" s="104"/>
      <c r="FR52" s="104"/>
      <c r="FS52" s="104"/>
      <c r="FT52" s="104"/>
      <c r="FU52" s="104"/>
      <c r="FV52" s="104"/>
      <c r="FW52" s="104"/>
      <c r="FX52" s="104">
        <f>データ!BH7</f>
        <v>52.5</v>
      </c>
      <c r="FY52" s="104"/>
      <c r="FZ52" s="104"/>
      <c r="GA52" s="104"/>
      <c r="GB52" s="104"/>
      <c r="GC52" s="104"/>
      <c r="GD52" s="104"/>
      <c r="GE52" s="104"/>
      <c r="GF52" s="104"/>
      <c r="GG52" s="104"/>
      <c r="GH52" s="104"/>
      <c r="GI52" s="104"/>
      <c r="GJ52" s="104"/>
      <c r="GK52" s="104"/>
      <c r="GL52" s="104"/>
      <c r="GM52" s="104"/>
      <c r="GN52" s="104"/>
      <c r="GO52" s="104"/>
      <c r="GP52" s="104"/>
      <c r="GQ52" s="104">
        <f>データ!BI7</f>
        <v>29.3</v>
      </c>
      <c r="GR52" s="104"/>
      <c r="GS52" s="104"/>
      <c r="GT52" s="104"/>
      <c r="GU52" s="104"/>
      <c r="GV52" s="104"/>
      <c r="GW52" s="104"/>
      <c r="GX52" s="104"/>
      <c r="GY52" s="104"/>
      <c r="GZ52" s="104"/>
      <c r="HA52" s="104"/>
      <c r="HB52" s="104"/>
      <c r="HC52" s="104"/>
      <c r="HD52" s="104"/>
      <c r="HE52" s="104"/>
      <c r="HF52" s="104"/>
      <c r="HG52" s="104"/>
      <c r="HH52" s="104"/>
      <c r="HI52" s="104"/>
      <c r="HJ52" s="104">
        <f>データ!BJ7</f>
        <v>99.3</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1" t="s">
        <v>27</v>
      </c>
      <c r="IS52" s="102"/>
      <c r="IT52" s="102"/>
      <c r="IU52" s="102"/>
      <c r="IV52" s="102"/>
      <c r="IW52" s="102"/>
      <c r="IX52" s="102"/>
      <c r="IY52" s="102"/>
      <c r="IZ52" s="102"/>
      <c r="JA52" s="102"/>
      <c r="JB52" s="103"/>
      <c r="JC52" s="100">
        <f>データ!BQ7</f>
        <v>5406</v>
      </c>
      <c r="JD52" s="100"/>
      <c r="JE52" s="100"/>
      <c r="JF52" s="100"/>
      <c r="JG52" s="100"/>
      <c r="JH52" s="100"/>
      <c r="JI52" s="100"/>
      <c r="JJ52" s="100"/>
      <c r="JK52" s="100"/>
      <c r="JL52" s="100"/>
      <c r="JM52" s="100"/>
      <c r="JN52" s="100"/>
      <c r="JO52" s="100"/>
      <c r="JP52" s="100"/>
      <c r="JQ52" s="100"/>
      <c r="JR52" s="100"/>
      <c r="JS52" s="100"/>
      <c r="JT52" s="100"/>
      <c r="JU52" s="100"/>
      <c r="JV52" s="100">
        <f>データ!BR7</f>
        <v>2634</v>
      </c>
      <c r="JW52" s="100"/>
      <c r="JX52" s="100"/>
      <c r="JY52" s="100"/>
      <c r="JZ52" s="100"/>
      <c r="KA52" s="100"/>
      <c r="KB52" s="100"/>
      <c r="KC52" s="100"/>
      <c r="KD52" s="100"/>
      <c r="KE52" s="100"/>
      <c r="KF52" s="100"/>
      <c r="KG52" s="100"/>
      <c r="KH52" s="100"/>
      <c r="KI52" s="100"/>
      <c r="KJ52" s="100"/>
      <c r="KK52" s="100"/>
      <c r="KL52" s="100"/>
      <c r="KM52" s="100"/>
      <c r="KN52" s="100"/>
      <c r="KO52" s="100">
        <f>データ!BS7</f>
        <v>2835</v>
      </c>
      <c r="KP52" s="100"/>
      <c r="KQ52" s="100"/>
      <c r="KR52" s="100"/>
      <c r="KS52" s="100"/>
      <c r="KT52" s="100"/>
      <c r="KU52" s="100"/>
      <c r="KV52" s="100"/>
      <c r="KW52" s="100"/>
      <c r="KX52" s="100"/>
      <c r="KY52" s="100"/>
      <c r="KZ52" s="100"/>
      <c r="LA52" s="100"/>
      <c r="LB52" s="100"/>
      <c r="LC52" s="100"/>
      <c r="LD52" s="100"/>
      <c r="LE52" s="100"/>
      <c r="LF52" s="100"/>
      <c r="LG52" s="100"/>
      <c r="LH52" s="100">
        <f>データ!BT7</f>
        <v>1567</v>
      </c>
      <c r="LI52" s="100"/>
      <c r="LJ52" s="100"/>
      <c r="LK52" s="100"/>
      <c r="LL52" s="100"/>
      <c r="LM52" s="100"/>
      <c r="LN52" s="100"/>
      <c r="LO52" s="100"/>
      <c r="LP52" s="100"/>
      <c r="LQ52" s="100"/>
      <c r="LR52" s="100"/>
      <c r="LS52" s="100"/>
      <c r="LT52" s="100"/>
      <c r="LU52" s="100"/>
      <c r="LV52" s="100"/>
      <c r="LW52" s="100"/>
      <c r="LX52" s="100"/>
      <c r="LY52" s="100"/>
      <c r="LZ52" s="100"/>
      <c r="MA52" s="100">
        <f>データ!BU7</f>
        <v>-24</v>
      </c>
      <c r="MB52" s="100"/>
      <c r="MC52" s="100"/>
      <c r="MD52" s="100"/>
      <c r="ME52" s="100"/>
      <c r="MF52" s="100"/>
      <c r="MG52" s="100"/>
      <c r="MH52" s="100"/>
      <c r="MI52" s="100"/>
      <c r="MJ52" s="100"/>
      <c r="MK52" s="100"/>
      <c r="ML52" s="100"/>
      <c r="MM52" s="100"/>
      <c r="MN52" s="100"/>
      <c r="MO52" s="100"/>
      <c r="MP52" s="100"/>
      <c r="MQ52" s="100"/>
      <c r="MR52" s="100"/>
      <c r="MS52" s="100"/>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1" t="s">
        <v>29</v>
      </c>
      <c r="K53" s="102"/>
      <c r="L53" s="102"/>
      <c r="M53" s="102"/>
      <c r="N53" s="102"/>
      <c r="O53" s="102"/>
      <c r="P53" s="102"/>
      <c r="Q53" s="102"/>
      <c r="R53" s="102"/>
      <c r="S53" s="102"/>
      <c r="T53" s="103"/>
      <c r="U53" s="100">
        <f>データ!AZ7</f>
        <v>18</v>
      </c>
      <c r="V53" s="100"/>
      <c r="W53" s="100"/>
      <c r="X53" s="100"/>
      <c r="Y53" s="100"/>
      <c r="Z53" s="100"/>
      <c r="AA53" s="100"/>
      <c r="AB53" s="100"/>
      <c r="AC53" s="100"/>
      <c r="AD53" s="100"/>
      <c r="AE53" s="100"/>
      <c r="AF53" s="100"/>
      <c r="AG53" s="100"/>
      <c r="AH53" s="100"/>
      <c r="AI53" s="100"/>
      <c r="AJ53" s="100"/>
      <c r="AK53" s="100"/>
      <c r="AL53" s="100"/>
      <c r="AM53" s="100"/>
      <c r="AN53" s="100">
        <f>データ!BA7</f>
        <v>21</v>
      </c>
      <c r="AO53" s="100"/>
      <c r="AP53" s="100"/>
      <c r="AQ53" s="100"/>
      <c r="AR53" s="100"/>
      <c r="AS53" s="100"/>
      <c r="AT53" s="100"/>
      <c r="AU53" s="100"/>
      <c r="AV53" s="100"/>
      <c r="AW53" s="100"/>
      <c r="AX53" s="100"/>
      <c r="AY53" s="100"/>
      <c r="AZ53" s="100"/>
      <c r="BA53" s="100"/>
      <c r="BB53" s="100"/>
      <c r="BC53" s="100"/>
      <c r="BD53" s="100"/>
      <c r="BE53" s="100"/>
      <c r="BF53" s="100"/>
      <c r="BG53" s="100">
        <f>データ!BB7</f>
        <v>18</v>
      </c>
      <c r="BH53" s="100"/>
      <c r="BI53" s="100"/>
      <c r="BJ53" s="100"/>
      <c r="BK53" s="100"/>
      <c r="BL53" s="100"/>
      <c r="BM53" s="100"/>
      <c r="BN53" s="100"/>
      <c r="BO53" s="100"/>
      <c r="BP53" s="100"/>
      <c r="BQ53" s="100"/>
      <c r="BR53" s="100"/>
      <c r="BS53" s="100"/>
      <c r="BT53" s="100"/>
      <c r="BU53" s="100"/>
      <c r="BV53" s="100"/>
      <c r="BW53" s="100"/>
      <c r="BX53" s="100"/>
      <c r="BY53" s="100"/>
      <c r="BZ53" s="100">
        <f>データ!BC7</f>
        <v>15</v>
      </c>
      <c r="CA53" s="100"/>
      <c r="CB53" s="100"/>
      <c r="CC53" s="100"/>
      <c r="CD53" s="100"/>
      <c r="CE53" s="100"/>
      <c r="CF53" s="100"/>
      <c r="CG53" s="100"/>
      <c r="CH53" s="100"/>
      <c r="CI53" s="100"/>
      <c r="CJ53" s="100"/>
      <c r="CK53" s="100"/>
      <c r="CL53" s="100"/>
      <c r="CM53" s="100"/>
      <c r="CN53" s="100"/>
      <c r="CO53" s="100"/>
      <c r="CP53" s="100"/>
      <c r="CQ53" s="100"/>
      <c r="CR53" s="100"/>
      <c r="CS53" s="100">
        <f>データ!BD7</f>
        <v>405</v>
      </c>
      <c r="CT53" s="100"/>
      <c r="CU53" s="100"/>
      <c r="CV53" s="100"/>
      <c r="CW53" s="100"/>
      <c r="CX53" s="100"/>
      <c r="CY53" s="100"/>
      <c r="CZ53" s="100"/>
      <c r="DA53" s="100"/>
      <c r="DB53" s="100"/>
      <c r="DC53" s="100"/>
      <c r="DD53" s="100"/>
      <c r="DE53" s="100"/>
      <c r="DF53" s="100"/>
      <c r="DG53" s="100"/>
      <c r="DH53" s="100"/>
      <c r="DI53" s="100"/>
      <c r="DJ53" s="100"/>
      <c r="DK53" s="100"/>
      <c r="DL53" s="29"/>
      <c r="DM53" s="29"/>
      <c r="DN53" s="29"/>
      <c r="DO53" s="29"/>
      <c r="DP53" s="29"/>
      <c r="DQ53" s="29"/>
      <c r="DR53" s="29"/>
      <c r="DS53" s="29"/>
      <c r="DT53" s="29"/>
      <c r="DU53" s="29"/>
      <c r="DV53" s="29"/>
      <c r="DW53" s="29"/>
      <c r="DX53" s="29"/>
      <c r="DY53" s="29"/>
      <c r="DZ53" s="29"/>
      <c r="EA53" s="101" t="s">
        <v>29</v>
      </c>
      <c r="EB53" s="102"/>
      <c r="EC53" s="102"/>
      <c r="ED53" s="102"/>
      <c r="EE53" s="102"/>
      <c r="EF53" s="102"/>
      <c r="EG53" s="102"/>
      <c r="EH53" s="102"/>
      <c r="EI53" s="102"/>
      <c r="EJ53" s="102"/>
      <c r="EK53" s="103"/>
      <c r="EL53" s="104">
        <f>データ!BK7</f>
        <v>34.700000000000003</v>
      </c>
      <c r="EM53" s="104"/>
      <c r="EN53" s="104"/>
      <c r="EO53" s="104"/>
      <c r="EP53" s="104"/>
      <c r="EQ53" s="104"/>
      <c r="ER53" s="104"/>
      <c r="ES53" s="104"/>
      <c r="ET53" s="104"/>
      <c r="EU53" s="104"/>
      <c r="EV53" s="104"/>
      <c r="EW53" s="104"/>
      <c r="EX53" s="104"/>
      <c r="EY53" s="104"/>
      <c r="EZ53" s="104"/>
      <c r="FA53" s="104"/>
      <c r="FB53" s="104"/>
      <c r="FC53" s="104"/>
      <c r="FD53" s="104"/>
      <c r="FE53" s="104">
        <f>データ!BL7</f>
        <v>39.6</v>
      </c>
      <c r="FF53" s="104"/>
      <c r="FG53" s="104"/>
      <c r="FH53" s="104"/>
      <c r="FI53" s="104"/>
      <c r="FJ53" s="104"/>
      <c r="FK53" s="104"/>
      <c r="FL53" s="104"/>
      <c r="FM53" s="104"/>
      <c r="FN53" s="104"/>
      <c r="FO53" s="104"/>
      <c r="FP53" s="104"/>
      <c r="FQ53" s="104"/>
      <c r="FR53" s="104"/>
      <c r="FS53" s="104"/>
      <c r="FT53" s="104"/>
      <c r="FU53" s="104"/>
      <c r="FV53" s="104"/>
      <c r="FW53" s="104"/>
      <c r="FX53" s="104">
        <f>データ!BM7</f>
        <v>29</v>
      </c>
      <c r="FY53" s="104"/>
      <c r="FZ53" s="104"/>
      <c r="GA53" s="104"/>
      <c r="GB53" s="104"/>
      <c r="GC53" s="104"/>
      <c r="GD53" s="104"/>
      <c r="GE53" s="104"/>
      <c r="GF53" s="104"/>
      <c r="GG53" s="104"/>
      <c r="GH53" s="104"/>
      <c r="GI53" s="104"/>
      <c r="GJ53" s="104"/>
      <c r="GK53" s="104"/>
      <c r="GL53" s="104"/>
      <c r="GM53" s="104"/>
      <c r="GN53" s="104"/>
      <c r="GO53" s="104"/>
      <c r="GP53" s="104"/>
      <c r="GQ53" s="104">
        <f>データ!BN7</f>
        <v>32.9</v>
      </c>
      <c r="GR53" s="104"/>
      <c r="GS53" s="104"/>
      <c r="GT53" s="104"/>
      <c r="GU53" s="104"/>
      <c r="GV53" s="104"/>
      <c r="GW53" s="104"/>
      <c r="GX53" s="104"/>
      <c r="GY53" s="104"/>
      <c r="GZ53" s="104"/>
      <c r="HA53" s="104"/>
      <c r="HB53" s="104"/>
      <c r="HC53" s="104"/>
      <c r="HD53" s="104"/>
      <c r="HE53" s="104"/>
      <c r="HF53" s="104"/>
      <c r="HG53" s="104"/>
      <c r="HH53" s="104"/>
      <c r="HI53" s="104"/>
      <c r="HJ53" s="104">
        <f>データ!BO7</f>
        <v>-121.8</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1" t="s">
        <v>29</v>
      </c>
      <c r="IS53" s="102"/>
      <c r="IT53" s="102"/>
      <c r="IU53" s="102"/>
      <c r="IV53" s="102"/>
      <c r="IW53" s="102"/>
      <c r="IX53" s="102"/>
      <c r="IY53" s="102"/>
      <c r="IZ53" s="102"/>
      <c r="JA53" s="102"/>
      <c r="JB53" s="103"/>
      <c r="JC53" s="100">
        <f>データ!BV7</f>
        <v>7123</v>
      </c>
      <c r="JD53" s="100"/>
      <c r="JE53" s="100"/>
      <c r="JF53" s="100"/>
      <c r="JG53" s="100"/>
      <c r="JH53" s="100"/>
      <c r="JI53" s="100"/>
      <c r="JJ53" s="100"/>
      <c r="JK53" s="100"/>
      <c r="JL53" s="100"/>
      <c r="JM53" s="100"/>
      <c r="JN53" s="100"/>
      <c r="JO53" s="100"/>
      <c r="JP53" s="100"/>
      <c r="JQ53" s="100"/>
      <c r="JR53" s="100"/>
      <c r="JS53" s="100"/>
      <c r="JT53" s="100"/>
      <c r="JU53" s="100"/>
      <c r="JV53" s="100">
        <f>データ!BW7</f>
        <v>8017</v>
      </c>
      <c r="JW53" s="100"/>
      <c r="JX53" s="100"/>
      <c r="JY53" s="100"/>
      <c r="JZ53" s="100"/>
      <c r="KA53" s="100"/>
      <c r="KB53" s="100"/>
      <c r="KC53" s="100"/>
      <c r="KD53" s="100"/>
      <c r="KE53" s="100"/>
      <c r="KF53" s="100"/>
      <c r="KG53" s="100"/>
      <c r="KH53" s="100"/>
      <c r="KI53" s="100"/>
      <c r="KJ53" s="100"/>
      <c r="KK53" s="100"/>
      <c r="KL53" s="100"/>
      <c r="KM53" s="100"/>
      <c r="KN53" s="100"/>
      <c r="KO53" s="100">
        <f>データ!BX7</f>
        <v>8137</v>
      </c>
      <c r="KP53" s="100"/>
      <c r="KQ53" s="100"/>
      <c r="KR53" s="100"/>
      <c r="KS53" s="100"/>
      <c r="KT53" s="100"/>
      <c r="KU53" s="100"/>
      <c r="KV53" s="100"/>
      <c r="KW53" s="100"/>
      <c r="KX53" s="100"/>
      <c r="KY53" s="100"/>
      <c r="KZ53" s="100"/>
      <c r="LA53" s="100"/>
      <c r="LB53" s="100"/>
      <c r="LC53" s="100"/>
      <c r="LD53" s="100"/>
      <c r="LE53" s="100"/>
      <c r="LF53" s="100"/>
      <c r="LG53" s="100"/>
      <c r="LH53" s="100">
        <f>データ!BY7</f>
        <v>8005</v>
      </c>
      <c r="LI53" s="100"/>
      <c r="LJ53" s="100"/>
      <c r="LK53" s="100"/>
      <c r="LL53" s="100"/>
      <c r="LM53" s="100"/>
      <c r="LN53" s="100"/>
      <c r="LO53" s="100"/>
      <c r="LP53" s="100"/>
      <c r="LQ53" s="100"/>
      <c r="LR53" s="100"/>
      <c r="LS53" s="100"/>
      <c r="LT53" s="100"/>
      <c r="LU53" s="100"/>
      <c r="LV53" s="100"/>
      <c r="LW53" s="100"/>
      <c r="LX53" s="100"/>
      <c r="LY53" s="100"/>
      <c r="LZ53" s="100"/>
      <c r="MA53" s="100">
        <f>データ!BZ7</f>
        <v>2698</v>
      </c>
      <c r="MB53" s="100"/>
      <c r="MC53" s="100"/>
      <c r="MD53" s="100"/>
      <c r="ME53" s="100"/>
      <c r="MF53" s="100"/>
      <c r="MG53" s="100"/>
      <c r="MH53" s="100"/>
      <c r="MI53" s="100"/>
      <c r="MJ53" s="100"/>
      <c r="MK53" s="100"/>
      <c r="ML53" s="100"/>
      <c r="MM53" s="100"/>
      <c r="MN53" s="100"/>
      <c r="MO53" s="100"/>
      <c r="MP53" s="100"/>
      <c r="MQ53" s="100"/>
      <c r="MR53" s="100"/>
      <c r="MS53" s="100"/>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1"/>
      <c r="NE64" s="152"/>
      <c r="NF64" s="152"/>
      <c r="NG64" s="152"/>
      <c r="NH64" s="152"/>
      <c r="NI64" s="152"/>
      <c r="NJ64" s="152"/>
      <c r="NK64" s="152"/>
      <c r="NL64" s="152"/>
      <c r="NM64" s="152"/>
      <c r="NN64" s="152"/>
      <c r="NO64" s="152"/>
      <c r="NP64" s="152"/>
      <c r="NQ64" s="152"/>
      <c r="NR64" s="153"/>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48" t="s">
        <v>33</v>
      </c>
      <c r="NE65" s="149"/>
      <c r="NF65" s="149"/>
      <c r="NG65" s="149"/>
      <c r="NH65" s="149"/>
      <c r="NI65" s="149"/>
      <c r="NJ65" s="149"/>
      <c r="NK65" s="149"/>
      <c r="NL65" s="149"/>
      <c r="NM65" s="149"/>
      <c r="NN65" s="149"/>
      <c r="NO65" s="149"/>
      <c r="NP65" s="149"/>
      <c r="NQ65" s="149"/>
      <c r="NR65" s="15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131</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292750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51"/>
      <c r="NE82" s="152"/>
      <c r="NF82" s="152"/>
      <c r="NG82" s="152"/>
      <c r="NH82" s="152"/>
      <c r="NI82" s="152"/>
      <c r="NJ82" s="152"/>
      <c r="NK82" s="152"/>
      <c r="NL82" s="152"/>
      <c r="NM82" s="152"/>
      <c r="NN82" s="152"/>
      <c r="NO82" s="152"/>
      <c r="NP82" s="152"/>
      <c r="NQ82" s="152"/>
      <c r="NR82" s="153"/>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WF1biPcraBPQ751VugKCX00v2wsPkxyk8lmWc1SbGLU4NawSypU99iDjMW9gfMpx6xw31CfrbZ5tSGJrY9P2Sg==" saltValue="ilQqPa/bASfBZrn7kdFD7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37" t="s">
        <v>58</v>
      </c>
      <c r="I3" s="138"/>
      <c r="J3" s="138"/>
      <c r="K3" s="138"/>
      <c r="L3" s="138"/>
      <c r="M3" s="138"/>
      <c r="N3" s="138"/>
      <c r="O3" s="138"/>
      <c r="P3" s="138"/>
      <c r="Q3" s="138"/>
      <c r="R3" s="138"/>
      <c r="S3" s="138"/>
      <c r="T3" s="138"/>
      <c r="U3" s="138"/>
      <c r="V3" s="138"/>
      <c r="W3" s="138"/>
      <c r="X3" s="138"/>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39"/>
      <c r="I4" s="140"/>
      <c r="J4" s="140"/>
      <c r="K4" s="140"/>
      <c r="L4" s="140"/>
      <c r="M4" s="140"/>
      <c r="N4" s="140"/>
      <c r="O4" s="140"/>
      <c r="P4" s="140"/>
      <c r="Q4" s="140"/>
      <c r="R4" s="140"/>
      <c r="S4" s="140"/>
      <c r="T4" s="140"/>
      <c r="U4" s="140"/>
      <c r="V4" s="140"/>
      <c r="W4" s="140"/>
      <c r="X4" s="140"/>
      <c r="Y4" s="134" t="s">
        <v>63</v>
      </c>
      <c r="Z4" s="135"/>
      <c r="AA4" s="135"/>
      <c r="AB4" s="135"/>
      <c r="AC4" s="135"/>
      <c r="AD4" s="135"/>
      <c r="AE4" s="135"/>
      <c r="AF4" s="135"/>
      <c r="AG4" s="135"/>
      <c r="AH4" s="135"/>
      <c r="AI4" s="136"/>
      <c r="AJ4" s="141" t="s">
        <v>64</v>
      </c>
      <c r="AK4" s="141"/>
      <c r="AL4" s="141"/>
      <c r="AM4" s="141"/>
      <c r="AN4" s="141"/>
      <c r="AO4" s="141"/>
      <c r="AP4" s="141"/>
      <c r="AQ4" s="141"/>
      <c r="AR4" s="141"/>
      <c r="AS4" s="141"/>
      <c r="AT4" s="141"/>
      <c r="AU4" s="142" t="s">
        <v>65</v>
      </c>
      <c r="AV4" s="141"/>
      <c r="AW4" s="141"/>
      <c r="AX4" s="141"/>
      <c r="AY4" s="141"/>
      <c r="AZ4" s="141"/>
      <c r="BA4" s="141"/>
      <c r="BB4" s="141"/>
      <c r="BC4" s="141"/>
      <c r="BD4" s="141"/>
      <c r="BE4" s="141"/>
      <c r="BF4" s="141" t="s">
        <v>66</v>
      </c>
      <c r="BG4" s="141"/>
      <c r="BH4" s="141"/>
      <c r="BI4" s="141"/>
      <c r="BJ4" s="141"/>
      <c r="BK4" s="141"/>
      <c r="BL4" s="141"/>
      <c r="BM4" s="141"/>
      <c r="BN4" s="141"/>
      <c r="BO4" s="141"/>
      <c r="BP4" s="141"/>
      <c r="BQ4" s="142" t="s">
        <v>67</v>
      </c>
      <c r="BR4" s="141"/>
      <c r="BS4" s="141"/>
      <c r="BT4" s="141"/>
      <c r="BU4" s="141"/>
      <c r="BV4" s="141"/>
      <c r="BW4" s="141"/>
      <c r="BX4" s="141"/>
      <c r="BY4" s="141"/>
      <c r="BZ4" s="141"/>
      <c r="CA4" s="141"/>
      <c r="CB4" s="141" t="s">
        <v>68</v>
      </c>
      <c r="CC4" s="141"/>
      <c r="CD4" s="141"/>
      <c r="CE4" s="141"/>
      <c r="CF4" s="141"/>
      <c r="CG4" s="141"/>
      <c r="CH4" s="141"/>
      <c r="CI4" s="141"/>
      <c r="CJ4" s="141"/>
      <c r="CK4" s="141"/>
      <c r="CL4" s="141"/>
      <c r="CM4" s="143" t="s">
        <v>69</v>
      </c>
      <c r="CN4" s="143" t="s">
        <v>70</v>
      </c>
      <c r="CO4" s="134" t="s">
        <v>71</v>
      </c>
      <c r="CP4" s="135"/>
      <c r="CQ4" s="135"/>
      <c r="CR4" s="135"/>
      <c r="CS4" s="135"/>
      <c r="CT4" s="135"/>
      <c r="CU4" s="135"/>
      <c r="CV4" s="135"/>
      <c r="CW4" s="135"/>
      <c r="CX4" s="135"/>
      <c r="CY4" s="136"/>
      <c r="CZ4" s="141" t="s">
        <v>72</v>
      </c>
      <c r="DA4" s="141"/>
      <c r="DB4" s="141"/>
      <c r="DC4" s="141"/>
      <c r="DD4" s="141"/>
      <c r="DE4" s="141"/>
      <c r="DF4" s="141"/>
      <c r="DG4" s="141"/>
      <c r="DH4" s="141"/>
      <c r="DI4" s="141"/>
      <c r="DJ4" s="141"/>
      <c r="DK4" s="134" t="s">
        <v>73</v>
      </c>
      <c r="DL4" s="135"/>
      <c r="DM4" s="135"/>
      <c r="DN4" s="135"/>
      <c r="DO4" s="135"/>
      <c r="DP4" s="135"/>
      <c r="DQ4" s="135"/>
      <c r="DR4" s="135"/>
      <c r="DS4" s="135"/>
      <c r="DT4" s="135"/>
      <c r="DU4" s="136"/>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89</v>
      </c>
      <c r="AV5" s="59" t="s">
        <v>102</v>
      </c>
      <c r="AW5" s="59" t="s">
        <v>91</v>
      </c>
      <c r="AX5" s="59" t="s">
        <v>101</v>
      </c>
      <c r="AY5" s="59" t="s">
        <v>93</v>
      </c>
      <c r="AZ5" s="59" t="s">
        <v>94</v>
      </c>
      <c r="BA5" s="59" t="s">
        <v>95</v>
      </c>
      <c r="BB5" s="59" t="s">
        <v>96</v>
      </c>
      <c r="BC5" s="59" t="s">
        <v>97</v>
      </c>
      <c r="BD5" s="59" t="s">
        <v>98</v>
      </c>
      <c r="BE5" s="59" t="s">
        <v>99</v>
      </c>
      <c r="BF5" s="59" t="s">
        <v>100</v>
      </c>
      <c r="BG5" s="59" t="s">
        <v>90</v>
      </c>
      <c r="BH5" s="59" t="s">
        <v>91</v>
      </c>
      <c r="BI5" s="59" t="s">
        <v>101</v>
      </c>
      <c r="BJ5" s="59" t="s">
        <v>93</v>
      </c>
      <c r="BK5" s="59" t="s">
        <v>94</v>
      </c>
      <c r="BL5" s="59" t="s">
        <v>95</v>
      </c>
      <c r="BM5" s="59" t="s">
        <v>96</v>
      </c>
      <c r="BN5" s="59" t="s">
        <v>97</v>
      </c>
      <c r="BO5" s="59" t="s">
        <v>98</v>
      </c>
      <c r="BP5" s="59" t="s">
        <v>99</v>
      </c>
      <c r="BQ5" s="59" t="s">
        <v>89</v>
      </c>
      <c r="BR5" s="59" t="s">
        <v>103</v>
      </c>
      <c r="BS5" s="59" t="s">
        <v>104</v>
      </c>
      <c r="BT5" s="59" t="s">
        <v>101</v>
      </c>
      <c r="BU5" s="59" t="s">
        <v>105</v>
      </c>
      <c r="BV5" s="59" t="s">
        <v>94</v>
      </c>
      <c r="BW5" s="59" t="s">
        <v>95</v>
      </c>
      <c r="BX5" s="59" t="s">
        <v>96</v>
      </c>
      <c r="BY5" s="59" t="s">
        <v>97</v>
      </c>
      <c r="BZ5" s="59" t="s">
        <v>98</v>
      </c>
      <c r="CA5" s="59" t="s">
        <v>99</v>
      </c>
      <c r="CB5" s="59" t="s">
        <v>100</v>
      </c>
      <c r="CC5" s="59" t="s">
        <v>90</v>
      </c>
      <c r="CD5" s="59" t="s">
        <v>91</v>
      </c>
      <c r="CE5" s="59" t="s">
        <v>101</v>
      </c>
      <c r="CF5" s="59" t="s">
        <v>93</v>
      </c>
      <c r="CG5" s="59" t="s">
        <v>94</v>
      </c>
      <c r="CH5" s="59" t="s">
        <v>95</v>
      </c>
      <c r="CI5" s="59" t="s">
        <v>96</v>
      </c>
      <c r="CJ5" s="59" t="s">
        <v>97</v>
      </c>
      <c r="CK5" s="59" t="s">
        <v>98</v>
      </c>
      <c r="CL5" s="59" t="s">
        <v>99</v>
      </c>
      <c r="CM5" s="144"/>
      <c r="CN5" s="144"/>
      <c r="CO5" s="59" t="s">
        <v>89</v>
      </c>
      <c r="CP5" s="59" t="s">
        <v>90</v>
      </c>
      <c r="CQ5" s="59" t="s">
        <v>91</v>
      </c>
      <c r="CR5" s="59" t="s">
        <v>101</v>
      </c>
      <c r="CS5" s="59" t="s">
        <v>93</v>
      </c>
      <c r="CT5" s="59" t="s">
        <v>94</v>
      </c>
      <c r="CU5" s="59" t="s">
        <v>95</v>
      </c>
      <c r="CV5" s="59" t="s">
        <v>96</v>
      </c>
      <c r="CW5" s="59" t="s">
        <v>97</v>
      </c>
      <c r="CX5" s="59" t="s">
        <v>98</v>
      </c>
      <c r="CY5" s="59" t="s">
        <v>99</v>
      </c>
      <c r="CZ5" s="59" t="s">
        <v>89</v>
      </c>
      <c r="DA5" s="59" t="s">
        <v>90</v>
      </c>
      <c r="DB5" s="59" t="s">
        <v>91</v>
      </c>
      <c r="DC5" s="59" t="s">
        <v>101</v>
      </c>
      <c r="DD5" s="59" t="s">
        <v>93</v>
      </c>
      <c r="DE5" s="59" t="s">
        <v>94</v>
      </c>
      <c r="DF5" s="59" t="s">
        <v>95</v>
      </c>
      <c r="DG5" s="59" t="s">
        <v>96</v>
      </c>
      <c r="DH5" s="59" t="s">
        <v>97</v>
      </c>
      <c r="DI5" s="59" t="s">
        <v>98</v>
      </c>
      <c r="DJ5" s="59" t="s">
        <v>35</v>
      </c>
      <c r="DK5" s="59" t="s">
        <v>89</v>
      </c>
      <c r="DL5" s="59" t="s">
        <v>90</v>
      </c>
      <c r="DM5" s="59" t="s">
        <v>104</v>
      </c>
      <c r="DN5" s="59" t="s">
        <v>101</v>
      </c>
      <c r="DO5" s="59" t="s">
        <v>105</v>
      </c>
      <c r="DP5" s="59" t="s">
        <v>94</v>
      </c>
      <c r="DQ5" s="59" t="s">
        <v>95</v>
      </c>
      <c r="DR5" s="59" t="s">
        <v>96</v>
      </c>
      <c r="DS5" s="59" t="s">
        <v>97</v>
      </c>
      <c r="DT5" s="59" t="s">
        <v>98</v>
      </c>
      <c r="DU5" s="59" t="s">
        <v>99</v>
      </c>
    </row>
    <row r="6" spans="1:125" s="66" customFormat="1" x14ac:dyDescent="0.15">
      <c r="A6" s="49" t="s">
        <v>106</v>
      </c>
      <c r="B6" s="60">
        <f>B8</f>
        <v>2020</v>
      </c>
      <c r="C6" s="60">
        <f t="shared" ref="C6:X6" si="1">C8</f>
        <v>352063</v>
      </c>
      <c r="D6" s="60">
        <f t="shared" si="1"/>
        <v>47</v>
      </c>
      <c r="E6" s="60">
        <f t="shared" si="1"/>
        <v>14</v>
      </c>
      <c r="F6" s="60">
        <f t="shared" si="1"/>
        <v>0</v>
      </c>
      <c r="G6" s="60">
        <f t="shared" si="1"/>
        <v>1</v>
      </c>
      <c r="H6" s="60" t="str">
        <f>SUBSTITUTE(H8,"　","")</f>
        <v>山口県防府市</v>
      </c>
      <c r="I6" s="60" t="str">
        <f t="shared" si="1"/>
        <v>防府市営中央町駐車場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45</v>
      </c>
      <c r="S6" s="62" t="str">
        <f t="shared" si="1"/>
        <v>駅</v>
      </c>
      <c r="T6" s="62" t="str">
        <f t="shared" si="1"/>
        <v>無</v>
      </c>
      <c r="U6" s="63">
        <f t="shared" si="1"/>
        <v>2391</v>
      </c>
      <c r="V6" s="63">
        <f t="shared" si="1"/>
        <v>76</v>
      </c>
      <c r="W6" s="63">
        <f t="shared" si="1"/>
        <v>150</v>
      </c>
      <c r="X6" s="62" t="str">
        <f t="shared" si="1"/>
        <v>無</v>
      </c>
      <c r="Y6" s="64">
        <f>IF(Y8="-",NA(),Y8)</f>
        <v>360.3</v>
      </c>
      <c r="Z6" s="64">
        <f t="shared" ref="Z6:AH6" si="2">IF(Z8="-",NA(),Z8)</f>
        <v>182.5</v>
      </c>
      <c r="AA6" s="64">
        <f t="shared" si="2"/>
        <v>210.5</v>
      </c>
      <c r="AB6" s="64">
        <f t="shared" si="2"/>
        <v>141.5</v>
      </c>
      <c r="AC6" s="64">
        <f t="shared" si="2"/>
        <v>99.3</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72.2</v>
      </c>
      <c r="BG6" s="64">
        <f t="shared" ref="BG6:BO6" si="5">IF(BG8="-",NA(),BG8)</f>
        <v>44.9</v>
      </c>
      <c r="BH6" s="64">
        <f t="shared" si="5"/>
        <v>52.5</v>
      </c>
      <c r="BI6" s="64">
        <f t="shared" si="5"/>
        <v>29.3</v>
      </c>
      <c r="BJ6" s="64">
        <f t="shared" si="5"/>
        <v>99.3</v>
      </c>
      <c r="BK6" s="64">
        <f t="shared" si="5"/>
        <v>34.700000000000003</v>
      </c>
      <c r="BL6" s="64">
        <f t="shared" si="5"/>
        <v>39.6</v>
      </c>
      <c r="BM6" s="64">
        <f t="shared" si="5"/>
        <v>29</v>
      </c>
      <c r="BN6" s="64">
        <f t="shared" si="5"/>
        <v>32.9</v>
      </c>
      <c r="BO6" s="64">
        <f t="shared" si="5"/>
        <v>-121.8</v>
      </c>
      <c r="BP6" s="61" t="str">
        <f>IF(BP8="-","",IF(BP8="-","【-】","【"&amp;SUBSTITUTE(TEXT(BP8,"#,##0.0"),"-","△")&amp;"】"))</f>
        <v>【△65.9】</v>
      </c>
      <c r="BQ6" s="65">
        <f>IF(BQ8="-",NA(),BQ8)</f>
        <v>5406</v>
      </c>
      <c r="BR6" s="65">
        <f t="shared" ref="BR6:BZ6" si="6">IF(BR8="-",NA(),BR8)</f>
        <v>2634</v>
      </c>
      <c r="BS6" s="65">
        <f t="shared" si="6"/>
        <v>2835</v>
      </c>
      <c r="BT6" s="65">
        <f t="shared" si="6"/>
        <v>1567</v>
      </c>
      <c r="BU6" s="65">
        <f t="shared" si="6"/>
        <v>-24</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107</v>
      </c>
      <c r="CM6" s="63">
        <f t="shared" ref="CM6:CN6" si="7">CM8</f>
        <v>292750</v>
      </c>
      <c r="CN6" s="63">
        <f t="shared" si="7"/>
        <v>0</v>
      </c>
      <c r="CO6" s="64"/>
      <c r="CP6" s="64"/>
      <c r="CQ6" s="64"/>
      <c r="CR6" s="64"/>
      <c r="CS6" s="64"/>
      <c r="CT6" s="64"/>
      <c r="CU6" s="64"/>
      <c r="CV6" s="64"/>
      <c r="CW6" s="64"/>
      <c r="CX6" s="64"/>
      <c r="CY6" s="61" t="s">
        <v>108</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60</v>
      </c>
      <c r="DL6" s="64">
        <f t="shared" ref="DL6:DT6" si="9">IF(DL8="-",NA(),DL8)</f>
        <v>73.7</v>
      </c>
      <c r="DM6" s="64">
        <f t="shared" si="9"/>
        <v>68.400000000000006</v>
      </c>
      <c r="DN6" s="64">
        <f t="shared" si="9"/>
        <v>61.8</v>
      </c>
      <c r="DO6" s="64">
        <f t="shared" si="9"/>
        <v>52.6</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109</v>
      </c>
      <c r="B7" s="60">
        <f t="shared" ref="B7:X7" si="10">B8</f>
        <v>2020</v>
      </c>
      <c r="C7" s="60">
        <f t="shared" si="10"/>
        <v>352063</v>
      </c>
      <c r="D7" s="60">
        <f t="shared" si="10"/>
        <v>47</v>
      </c>
      <c r="E7" s="60">
        <f t="shared" si="10"/>
        <v>14</v>
      </c>
      <c r="F7" s="60">
        <f t="shared" si="10"/>
        <v>0</v>
      </c>
      <c r="G7" s="60">
        <f t="shared" si="10"/>
        <v>1</v>
      </c>
      <c r="H7" s="60" t="str">
        <f t="shared" si="10"/>
        <v>山口県　防府市</v>
      </c>
      <c r="I7" s="60" t="str">
        <f t="shared" si="10"/>
        <v>防府市営中央町駐車場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45</v>
      </c>
      <c r="S7" s="62" t="str">
        <f t="shared" si="10"/>
        <v>駅</v>
      </c>
      <c r="T7" s="62" t="str">
        <f t="shared" si="10"/>
        <v>無</v>
      </c>
      <c r="U7" s="63">
        <f t="shared" si="10"/>
        <v>2391</v>
      </c>
      <c r="V7" s="63">
        <f t="shared" si="10"/>
        <v>76</v>
      </c>
      <c r="W7" s="63">
        <f t="shared" si="10"/>
        <v>150</v>
      </c>
      <c r="X7" s="62" t="str">
        <f t="shared" si="10"/>
        <v>無</v>
      </c>
      <c r="Y7" s="64">
        <f>Y8</f>
        <v>360.3</v>
      </c>
      <c r="Z7" s="64">
        <f t="shared" ref="Z7:AH7" si="11">Z8</f>
        <v>182.5</v>
      </c>
      <c r="AA7" s="64">
        <f t="shared" si="11"/>
        <v>210.5</v>
      </c>
      <c r="AB7" s="64">
        <f t="shared" si="11"/>
        <v>141.5</v>
      </c>
      <c r="AC7" s="64">
        <f t="shared" si="11"/>
        <v>99.3</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72.2</v>
      </c>
      <c r="BG7" s="64">
        <f t="shared" ref="BG7:BO7" si="14">BG8</f>
        <v>44.9</v>
      </c>
      <c r="BH7" s="64">
        <f t="shared" si="14"/>
        <v>52.5</v>
      </c>
      <c r="BI7" s="64">
        <f t="shared" si="14"/>
        <v>29.3</v>
      </c>
      <c r="BJ7" s="64">
        <f t="shared" si="14"/>
        <v>99.3</v>
      </c>
      <c r="BK7" s="64">
        <f t="shared" si="14"/>
        <v>34.700000000000003</v>
      </c>
      <c r="BL7" s="64">
        <f t="shared" si="14"/>
        <v>39.6</v>
      </c>
      <c r="BM7" s="64">
        <f t="shared" si="14"/>
        <v>29</v>
      </c>
      <c r="BN7" s="64">
        <f t="shared" si="14"/>
        <v>32.9</v>
      </c>
      <c r="BO7" s="64">
        <f t="shared" si="14"/>
        <v>-121.8</v>
      </c>
      <c r="BP7" s="61"/>
      <c r="BQ7" s="65">
        <f>BQ8</f>
        <v>5406</v>
      </c>
      <c r="BR7" s="65">
        <f t="shared" ref="BR7:BZ7" si="15">BR8</f>
        <v>2634</v>
      </c>
      <c r="BS7" s="65">
        <f t="shared" si="15"/>
        <v>2835</v>
      </c>
      <c r="BT7" s="65">
        <f t="shared" si="15"/>
        <v>1567</v>
      </c>
      <c r="BU7" s="65">
        <f t="shared" si="15"/>
        <v>-24</v>
      </c>
      <c r="BV7" s="65">
        <f t="shared" si="15"/>
        <v>7123</v>
      </c>
      <c r="BW7" s="65">
        <f t="shared" si="15"/>
        <v>8017</v>
      </c>
      <c r="BX7" s="65">
        <f t="shared" si="15"/>
        <v>8137</v>
      </c>
      <c r="BY7" s="65">
        <f t="shared" si="15"/>
        <v>8005</v>
      </c>
      <c r="BZ7" s="65">
        <f t="shared" si="15"/>
        <v>2698</v>
      </c>
      <c r="CA7" s="63"/>
      <c r="CB7" s="64" t="s">
        <v>110</v>
      </c>
      <c r="CC7" s="64" t="s">
        <v>110</v>
      </c>
      <c r="CD7" s="64" t="s">
        <v>110</v>
      </c>
      <c r="CE7" s="64" t="s">
        <v>110</v>
      </c>
      <c r="CF7" s="64" t="s">
        <v>110</v>
      </c>
      <c r="CG7" s="64" t="s">
        <v>110</v>
      </c>
      <c r="CH7" s="64" t="s">
        <v>110</v>
      </c>
      <c r="CI7" s="64" t="s">
        <v>110</v>
      </c>
      <c r="CJ7" s="64" t="s">
        <v>110</v>
      </c>
      <c r="CK7" s="64" t="s">
        <v>108</v>
      </c>
      <c r="CL7" s="61"/>
      <c r="CM7" s="63">
        <f>CM8</f>
        <v>292750</v>
      </c>
      <c r="CN7" s="63">
        <f>CN8</f>
        <v>0</v>
      </c>
      <c r="CO7" s="64" t="s">
        <v>110</v>
      </c>
      <c r="CP7" s="64" t="s">
        <v>110</v>
      </c>
      <c r="CQ7" s="64" t="s">
        <v>110</v>
      </c>
      <c r="CR7" s="64" t="s">
        <v>110</v>
      </c>
      <c r="CS7" s="64" t="s">
        <v>110</v>
      </c>
      <c r="CT7" s="64" t="s">
        <v>110</v>
      </c>
      <c r="CU7" s="64" t="s">
        <v>110</v>
      </c>
      <c r="CV7" s="64" t="s">
        <v>110</v>
      </c>
      <c r="CW7" s="64" t="s">
        <v>110</v>
      </c>
      <c r="CX7" s="64" t="s">
        <v>111</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60</v>
      </c>
      <c r="DL7" s="64">
        <f t="shared" ref="DL7:DT7" si="17">DL8</f>
        <v>73.7</v>
      </c>
      <c r="DM7" s="64">
        <f t="shared" si="17"/>
        <v>68.400000000000006</v>
      </c>
      <c r="DN7" s="64">
        <f t="shared" si="17"/>
        <v>61.8</v>
      </c>
      <c r="DO7" s="64">
        <f t="shared" si="17"/>
        <v>52.6</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352063</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45</v>
      </c>
      <c r="S8" s="69" t="s">
        <v>122</v>
      </c>
      <c r="T8" s="69" t="s">
        <v>123</v>
      </c>
      <c r="U8" s="70">
        <v>2391</v>
      </c>
      <c r="V8" s="70">
        <v>76</v>
      </c>
      <c r="W8" s="70">
        <v>150</v>
      </c>
      <c r="X8" s="69" t="s">
        <v>123</v>
      </c>
      <c r="Y8" s="71">
        <v>360.3</v>
      </c>
      <c r="Z8" s="71">
        <v>182.5</v>
      </c>
      <c r="AA8" s="71">
        <v>210.5</v>
      </c>
      <c r="AB8" s="71">
        <v>141.5</v>
      </c>
      <c r="AC8" s="71">
        <v>99.3</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72.2</v>
      </c>
      <c r="BG8" s="71">
        <v>44.9</v>
      </c>
      <c r="BH8" s="71">
        <v>52.5</v>
      </c>
      <c r="BI8" s="71">
        <v>29.3</v>
      </c>
      <c r="BJ8" s="71">
        <v>99.3</v>
      </c>
      <c r="BK8" s="71">
        <v>34.700000000000003</v>
      </c>
      <c r="BL8" s="71">
        <v>39.6</v>
      </c>
      <c r="BM8" s="71">
        <v>29</v>
      </c>
      <c r="BN8" s="71">
        <v>32.9</v>
      </c>
      <c r="BO8" s="71">
        <v>-121.8</v>
      </c>
      <c r="BP8" s="68">
        <v>-65.900000000000006</v>
      </c>
      <c r="BQ8" s="72">
        <v>5406</v>
      </c>
      <c r="BR8" s="72">
        <v>2634</v>
      </c>
      <c r="BS8" s="72">
        <v>2835</v>
      </c>
      <c r="BT8" s="73">
        <v>1567</v>
      </c>
      <c r="BU8" s="73">
        <v>-24</v>
      </c>
      <c r="BV8" s="72">
        <v>7123</v>
      </c>
      <c r="BW8" s="72">
        <v>8017</v>
      </c>
      <c r="BX8" s="72">
        <v>8137</v>
      </c>
      <c r="BY8" s="72">
        <v>8005</v>
      </c>
      <c r="BZ8" s="72">
        <v>2698</v>
      </c>
      <c r="CA8" s="70">
        <v>3932</v>
      </c>
      <c r="CB8" s="71" t="s">
        <v>116</v>
      </c>
      <c r="CC8" s="71" t="s">
        <v>116</v>
      </c>
      <c r="CD8" s="71" t="s">
        <v>116</v>
      </c>
      <c r="CE8" s="71" t="s">
        <v>116</v>
      </c>
      <c r="CF8" s="71" t="s">
        <v>116</v>
      </c>
      <c r="CG8" s="71" t="s">
        <v>116</v>
      </c>
      <c r="CH8" s="71" t="s">
        <v>116</v>
      </c>
      <c r="CI8" s="71" t="s">
        <v>116</v>
      </c>
      <c r="CJ8" s="71" t="s">
        <v>116</v>
      </c>
      <c r="CK8" s="71" t="s">
        <v>116</v>
      </c>
      <c r="CL8" s="68" t="s">
        <v>116</v>
      </c>
      <c r="CM8" s="70">
        <v>292750</v>
      </c>
      <c r="CN8" s="70">
        <v>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62.8</v>
      </c>
      <c r="DF8" s="71">
        <v>62.3</v>
      </c>
      <c r="DG8" s="71">
        <v>87.9</v>
      </c>
      <c r="DH8" s="71">
        <v>56.3</v>
      </c>
      <c r="DI8" s="71">
        <v>70.3</v>
      </c>
      <c r="DJ8" s="68">
        <v>183.4</v>
      </c>
      <c r="DK8" s="71">
        <v>60</v>
      </c>
      <c r="DL8" s="71">
        <v>73.7</v>
      </c>
      <c r="DM8" s="71">
        <v>68.400000000000006</v>
      </c>
      <c r="DN8" s="71">
        <v>61.8</v>
      </c>
      <c r="DO8" s="71">
        <v>52.6</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2022-01-26T01:07:39Z</cp:lastPrinted>
  <dcterms:created xsi:type="dcterms:W3CDTF">2021-12-17T06:07:17Z</dcterms:created>
  <dcterms:modified xsi:type="dcterms:W3CDTF">2022-01-26T01:07:52Z</dcterms:modified>
  <cp:category/>
</cp:coreProperties>
</file>