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20114Fw：Fw：Fw：公営企業に係\02 送付一式\提出　【経営比較分析表】2020_352080_47_140\"/>
    </mc:Choice>
  </mc:AlternateContent>
  <workbookProtection workbookAlgorithmName="SHA-512" workbookHashValue="TU+pY56KaYuDIHUZ+ugy+a1R986L8u7+Lq9pzwKzzKtlZd+ZGyRfpfJv+IqpfYS+FnGkbYpq79/bF9pyRMD6+w==" workbookSaltValue="AVbhCIqf2Y9SK0h2Sq72S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30" i="4"/>
  <c r="KO30" i="4"/>
  <c r="AV76" i="4"/>
  <c r="KO51" i="4"/>
  <c r="LE76" i="4"/>
  <c r="BG51" i="4"/>
  <c r="FX30" i="4"/>
  <c r="FX51" i="4"/>
  <c r="HP76" i="4"/>
  <c r="FE51" i="4"/>
  <c r="HA76" i="4"/>
  <c r="AN51" i="4"/>
  <c r="FE30" i="4"/>
  <c r="AN30" i="4"/>
  <c r="AG76" i="4"/>
  <c r="JV51" i="4"/>
  <c r="KP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<sst xmlns="http://schemas.openxmlformats.org/spreadsheetml/2006/main" count="278" uniqueCount="137">
  <si>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</si>
  <si>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</si>
  <si>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</si>
  <si>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</si>
  <si>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</si>
  <si>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</si>
  <si>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</si>
  <si>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</si>
  <si>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</si>
  <si>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</si>
  <si>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</si>
  <si>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</si>
  <si>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</si>
  <si>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</si>
  <si>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</si>
  <si>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</si>
  <si>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</si>
  <si>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</si>
  <si>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</si>
  <si>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</si>
  <si>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</si>
  <si>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</si>
  <si>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</si>
  <si>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</si>
  <si>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</si>
  <si>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</si>
  <si>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</si>
  <si>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</si>
  <si>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</si>
  <si>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</si>
  <si>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</si>
  <si>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</si>
  <si>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</si>
  <si>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</si>
  <si>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</si>
  <si>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</si>
  <si>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</si>
  <si>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</si>
  <si>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</si>
  <si>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</si>
  <si>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</si>
  <si>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</si>
  <si>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</si>
  <si>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</si>
  <si>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</si>
  <si>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</si>
  <si>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</si>
  <si>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</si>
  <si>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</si>
  <si>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</si>
  <si>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</si>
  <si>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</si>
  <si>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</si>
  <si>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</si>
  <si>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</si>
  <si>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</si>
  <si>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</si>
  <si>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</si>
  <si>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</si>
  <si>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</si>
  <si>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</si>
  <si>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</si>
  <si>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</si>
  <si>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</si>
  <si>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</si>
  <si>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</si>
  <si>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</si>
  <si>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</si>
  <si>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</si>
  <si>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</si>
  <si>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</si>
  <si>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</si>
  <si>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</si>
  <si>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</si>
  <si>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</si>
  <si>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</si>
  <si>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</si>
  <si>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</si>
  <si>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</si>
  <si>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</si>
  <si>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</si>
  <si>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</si>
  <si>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</si>
  <si>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</si>
  <si>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</si>
  <si>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</si>
  <si>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</si>
  <si>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</si>
  <si>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</si>
  <si>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</si>
  <si>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</si>
  <si>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</si>
  <si>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</si>
  <si>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</si>
  <si>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</si>
  <si>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</si>
  <si>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</si>
  <si>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</si>
  <si>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</si>
  <si>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</si>
  <si>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</si>
  <si>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</si>
  <si>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</si>
  <si>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</si>
  <si>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</si>
  <si>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当該値(N-2)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</si>
  <si>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</si>
  <si>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</si>
  <si>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</si>
  <si>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</si>
  <si>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</si>
  <si>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</si>
  <si>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</si>
  <si>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</si>
  <si>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</si>
  <si>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岩国市</t>
  </si>
  <si>
    <t>三笠橋駐車場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</si>
  <si>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</si>
  <si>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</si>
  <si>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</si>
  <si>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</si>
  <si>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</si>
  <si>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</si>
  <si>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</si>
  <si>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</si>
  <si>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商業施設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</si>
  <si>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</si>
  <si>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</si>
  <si>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</si>
  <si>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</si>
  <si>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</si>
  <si>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</si>
  <si>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</si>
  <si>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建築後34年が経過しており、施設の老朽化が進んでいる。このため、計画的な施設、設備の改修を行っている。</t>
    <rPh sb="1" eb="3">
      <t>ケンチク</t>
    </rPh>
    <rPh sb="3" eb="4">
      <t>ゴ</t>
    </rPh>
    <rPh sb="6" eb="7">
      <t>ネン</t>
    </rPh>
    <rPh sb="8" eb="10">
      <t>ケイカ</t>
    </rPh>
    <rPh sb="15" eb="17">
      <t>シセツ</t>
    </rPh>
    <rPh sb="18" eb="21">
      <t>ロウキュウカ</t>
    </rPh>
    <rPh sb="22" eb="23">
      <t>スス</t>
    </rPh>
    <rPh sb="33" eb="36">
      <t>ケイカクテキ</t>
    </rPh>
    <rPh sb="37" eb="39">
      <t>シセツ</t>
    </rPh>
    <rPh sb="40" eb="42">
      <t>セツビ</t>
    </rPh>
    <rPh sb="43" eb="45">
      <t>カイシュウ</t>
    </rPh>
    <rPh sb="46" eb="47">
      <t>オコナ</t>
    </rPh>
    <phoneticPr fontId="5"/>
  </si>
  <si>
    <t>　収益的収支比率及び売上高ＧＯＰ比率は、全国平均及び類似施設平均を大きく上回り、高い収益性により、他会計に依存することなく、独立採算が維持されている。
　また、ＥＢＩＴＤＡは、全国平均及び類似施設平均を上回っていることから、安定した収益が上がっているといえる。</t>
    <rPh sb="1" eb="4">
      <t>シュウエキテキ</t>
    </rPh>
    <rPh sb="4" eb="6">
      <t>シュウシ</t>
    </rPh>
    <rPh sb="6" eb="8">
      <t>ヒリツ</t>
    </rPh>
    <rPh sb="8" eb="9">
      <t>オヨ</t>
    </rPh>
    <rPh sb="10" eb="12">
      <t>ウリアゲ</t>
    </rPh>
    <rPh sb="12" eb="13">
      <t>ダカ</t>
    </rPh>
    <rPh sb="16" eb="18">
      <t>ヒリツ</t>
    </rPh>
    <rPh sb="20" eb="22">
      <t>ゼンコク</t>
    </rPh>
    <rPh sb="22" eb="24">
      <t>ヘイキン</t>
    </rPh>
    <rPh sb="24" eb="25">
      <t>オヨ</t>
    </rPh>
    <rPh sb="26" eb="28">
      <t>ルイジ</t>
    </rPh>
    <rPh sb="28" eb="30">
      <t>シセツ</t>
    </rPh>
    <rPh sb="30" eb="32">
      <t>ヘイキン</t>
    </rPh>
    <rPh sb="33" eb="34">
      <t>オオ</t>
    </rPh>
    <rPh sb="36" eb="38">
      <t>ウワマワ</t>
    </rPh>
    <rPh sb="40" eb="41">
      <t>タカ</t>
    </rPh>
    <rPh sb="42" eb="45">
      <t>シュウエキセイ</t>
    </rPh>
    <rPh sb="49" eb="50">
      <t>タ</t>
    </rPh>
    <rPh sb="50" eb="52">
      <t>カイケイ</t>
    </rPh>
    <rPh sb="53" eb="55">
      <t>イゾン</t>
    </rPh>
    <rPh sb="62" eb="64">
      <t>ドクリツ</t>
    </rPh>
    <rPh sb="64" eb="66">
      <t>サイサン</t>
    </rPh>
    <rPh sb="67" eb="69">
      <t>イジ</t>
    </rPh>
    <rPh sb="88" eb="90">
      <t>ゼンコク</t>
    </rPh>
    <rPh sb="90" eb="92">
      <t>ヘイキン</t>
    </rPh>
    <rPh sb="92" eb="93">
      <t>オヨ</t>
    </rPh>
    <rPh sb="94" eb="96">
      <t>ルイジ</t>
    </rPh>
    <rPh sb="96" eb="98">
      <t>シセツ</t>
    </rPh>
    <rPh sb="98" eb="100">
      <t>ヘイキン</t>
    </rPh>
    <rPh sb="101" eb="103">
      <t>ウワマワ</t>
    </rPh>
    <rPh sb="112" eb="114">
      <t>アンテイ</t>
    </rPh>
    <rPh sb="116" eb="118">
      <t>シュウエキ</t>
    </rPh>
    <rPh sb="119" eb="120">
      <t>ア</t>
    </rPh>
    <phoneticPr fontId="5"/>
  </si>
  <si>
    <t>　稼働率は、全国平均及び類似施設平均を下回った状態で推移している。
　本施設のある岩国駅周辺は、民間の駐車場が増加しており、今後、大幅な利用の増加は難しい状況であるが、引き続き収益の維持、向上に取り組んでいく。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5" eb="36">
      <t>ホン</t>
    </rPh>
    <rPh sb="36" eb="38">
      <t>シセツ</t>
    </rPh>
    <rPh sb="41" eb="44">
      <t>イワクニエキ</t>
    </rPh>
    <rPh sb="44" eb="46">
      <t>シュウヘン</t>
    </rPh>
    <rPh sb="48" eb="50">
      <t>ミンカン</t>
    </rPh>
    <rPh sb="51" eb="54">
      <t>チュウシャジョウ</t>
    </rPh>
    <rPh sb="55" eb="57">
      <t>ゾウカ</t>
    </rPh>
    <rPh sb="62" eb="64">
      <t>コンゴ</t>
    </rPh>
    <rPh sb="65" eb="67">
      <t>オオハバ</t>
    </rPh>
    <rPh sb="68" eb="70">
      <t>リヨウ</t>
    </rPh>
    <rPh sb="71" eb="73">
      <t>ゾウカ</t>
    </rPh>
    <rPh sb="74" eb="75">
      <t>ムズカ</t>
    </rPh>
    <rPh sb="77" eb="79">
      <t>ジョウキョウ</t>
    </rPh>
    <rPh sb="84" eb="85">
      <t>ヒ</t>
    </rPh>
    <rPh sb="86" eb="87">
      <t>ツヅ</t>
    </rPh>
    <rPh sb="88" eb="90">
      <t>シュウエキ</t>
    </rPh>
    <rPh sb="91" eb="93">
      <t>イジ</t>
    </rPh>
    <rPh sb="94" eb="96">
      <t>コウジョウ</t>
    </rPh>
    <rPh sb="97" eb="98">
      <t>ト</t>
    </rPh>
    <rPh sb="99" eb="100">
      <t>ク</t>
    </rPh>
    <phoneticPr fontId="5"/>
  </si>
  <si>
    <t>　本駐車場は、高い収益性により、概ね健全な経営を維持している。
　引き続き、施設、設備の計画的な改修を行っていく必要がある。</t>
    <rPh sb="1" eb="2">
      <t>ホン</t>
    </rPh>
    <rPh sb="2" eb="5">
      <t>チュウシャジョウ</t>
    </rPh>
    <rPh sb="7" eb="8">
      <t>タカ</t>
    </rPh>
    <rPh sb="9" eb="12">
      <t>シュウエキセイ</t>
    </rPh>
    <rPh sb="16" eb="17">
      <t>オオム</t>
    </rPh>
    <rPh sb="18" eb="20">
      <t>ケンゼン</t>
    </rPh>
    <rPh sb="21" eb="23">
      <t>ケイエイ</t>
    </rPh>
    <rPh sb="24" eb="26">
      <t>イジ</t>
    </rPh>
    <rPh sb="33" eb="34">
      <t>ヒ</t>
    </rPh>
    <rPh sb="35" eb="36">
      <t>ツヅ</t>
    </rPh>
    <rPh sb="38" eb="40">
      <t>シセツ</t>
    </rPh>
    <rPh sb="41" eb="43">
      <t>セツビ</t>
    </rPh>
    <rPh sb="44" eb="47">
      <t>ケイカクテキ</t>
    </rPh>
    <rPh sb="48" eb="50">
      <t>カイシュウ</t>
    </rPh>
    <rPh sb="51" eb="52">
      <t>オコナ</t>
    </rPh>
    <rPh sb="56" eb="58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</si>
</sst>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862.3</c:v>
                </c:pt>
                <c:pt idx="1">
                  <c:v>2223.5</c:v>
                </c:pt>
                <c:pt idx="2">
                  <c:v>10761.8</c:v>
                </c:pt>
                <c:pt idx="3">
                  <c:v>849.5</c:v>
                </c:pt>
                <c:pt idx="4">
                  <c:v>855.7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E-4AA4-B829-4376780F8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E-4AA4-B829-4376780F8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6-4784-9CF3-2AA3FBF9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6-4784-9CF3-2AA3FBF9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3B5-471D-9A71-B8D1EE65A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5-471D-9A71-B8D1EE65A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588-487F-8FDD-995107B7C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8-487F-8FDD-995107B7C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9-4B47-B0B7-DD739817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9-4B47-B0B7-DD739817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B-4C35-B5E7-0F7CB9787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B-4C35-B5E7-0F7CB9787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62.7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3-44C6-BD46-5F803FA1F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3-44C6-BD46-5F803FA1F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88.4</c:v>
                </c:pt>
                <c:pt idx="1">
                  <c:v>95.4</c:v>
                </c:pt>
                <c:pt idx="2">
                  <c:v>99.1</c:v>
                </c:pt>
                <c:pt idx="3">
                  <c:v>88.2</c:v>
                </c:pt>
                <c:pt idx="4">
                  <c:v>88.3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24D-A149-F46C97231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2-424D-A149-F46C97231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7394</c:v>
                </c:pt>
                <c:pt idx="1">
                  <c:v>8748</c:v>
                </c:pt>
                <c:pt idx="2">
                  <c:v>9489</c:v>
                </c:pt>
                <c:pt idx="3">
                  <c:v>5816</c:v>
                </c:pt>
                <c:pt idx="4">
                  <c:v>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E-4795-8DD8-FE39D63C3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E-4795-8DD8-FE39D63C3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9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山口県岩国市　三笠橋駐車場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8044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292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862.3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2223.5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10761.8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849.5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855.7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62.7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63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63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63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62.7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156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218.3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255.1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225.1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130.80000000000001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135.6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134.5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134.9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129.9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105.7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88.4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95.4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99.1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88.2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88.3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7394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8748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9489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5816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7617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27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4426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27.9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30.9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13.1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-0.7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19504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18068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25902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23067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4197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78040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283.7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263.39999999999998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178.3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1310.7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110.8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2sKjlkppeFnZq6Ikvu2YDlgau2TY/3BYLZ3qVph7cMwotpZk3IpJJjKb3kRemBs0HOnGwux3lxzrlJyMuqELg==" saltValue="gqNY9Fmnt91ngc9cmatEm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100</v>
      </c>
      <c r="AW5" s="59" t="s">
        <v>103</v>
      </c>
      <c r="AX5" s="59" t="s">
        <v>101</v>
      </c>
      <c r="AY5" s="59" t="s">
        <v>102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104</v>
      </c>
      <c r="BH5" s="59" t="s">
        <v>105</v>
      </c>
      <c r="BI5" s="59" t="s">
        <v>101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99</v>
      </c>
      <c r="BR5" s="59" t="s">
        <v>100</v>
      </c>
      <c r="BS5" s="59" t="s">
        <v>106</v>
      </c>
      <c r="BT5" s="59" t="s">
        <v>101</v>
      </c>
      <c r="BU5" s="59" t="s">
        <v>107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99</v>
      </c>
      <c r="CC5" s="59" t="s">
        <v>100</v>
      </c>
      <c r="CD5" s="59" t="s">
        <v>90</v>
      </c>
      <c r="CE5" s="59" t="s">
        <v>108</v>
      </c>
      <c r="CF5" s="59" t="s">
        <v>102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100</v>
      </c>
      <c r="CQ5" s="59" t="s">
        <v>106</v>
      </c>
      <c r="CR5" s="59" t="s">
        <v>101</v>
      </c>
      <c r="CS5" s="59" t="s">
        <v>102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108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109</v>
      </c>
      <c r="DL5" s="59" t="s">
        <v>100</v>
      </c>
      <c r="DM5" s="59" t="s">
        <v>105</v>
      </c>
      <c r="DN5" s="59" t="s">
        <v>108</v>
      </c>
      <c r="DO5" s="59" t="s">
        <v>102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110</v>
      </c>
      <c r="B6" s="60">
        <f>B8</f>
        <v>2020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山口県岩国市</v>
      </c>
      <c r="I6" s="60" t="str">
        <f t="shared" si="1"/>
        <v>三笠橋駐車場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34</v>
      </c>
      <c r="S6" s="62" t="str">
        <f t="shared" si="1"/>
        <v>商業施設</v>
      </c>
      <c r="T6" s="62" t="str">
        <f t="shared" si="1"/>
        <v>有</v>
      </c>
      <c r="U6" s="63">
        <f t="shared" si="1"/>
        <v>8044</v>
      </c>
      <c r="V6" s="63">
        <f t="shared" si="1"/>
        <v>292</v>
      </c>
      <c r="W6" s="63">
        <f t="shared" si="1"/>
        <v>200</v>
      </c>
      <c r="X6" s="62" t="str">
        <f t="shared" si="1"/>
        <v>利用料金制</v>
      </c>
      <c r="Y6" s="64">
        <f>IF(Y8="-",NA(),Y8)</f>
        <v>862.3</v>
      </c>
      <c r="Z6" s="64">
        <f t="shared" ref="Z6:AH6" si="2">IF(Z8="-",NA(),Z8)</f>
        <v>2223.5</v>
      </c>
      <c r="AA6" s="64">
        <f t="shared" si="2"/>
        <v>10761.8</v>
      </c>
      <c r="AB6" s="64">
        <f t="shared" si="2"/>
        <v>849.5</v>
      </c>
      <c r="AC6" s="64">
        <f t="shared" si="2"/>
        <v>855.7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225.1</v>
      </c>
      <c r="AH6" s="64">
        <f t="shared" si="2"/>
        <v>130.80000000000001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3.2</v>
      </c>
      <c r="AS6" s="64">
        <f t="shared" si="3"/>
        <v>9.5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14</v>
      </c>
      <c r="BD6" s="65">
        <f t="shared" si="4"/>
        <v>4426</v>
      </c>
      <c r="BE6" s="63" t="str">
        <f>IF(BE8="-","",IF(BE8="-","【-】","【"&amp;SUBSTITUTE(TEXT(BE8,"#,##0"),"-","△")&amp;"】"))</f>
        <v>【2,345】</v>
      </c>
      <c r="BF6" s="64">
        <f>IF(BF8="-",NA(),BF8)</f>
        <v>88.4</v>
      </c>
      <c r="BG6" s="64">
        <f t="shared" ref="BG6:BO6" si="5">IF(BG8="-",NA(),BG8)</f>
        <v>95.4</v>
      </c>
      <c r="BH6" s="64">
        <f t="shared" si="5"/>
        <v>99.1</v>
      </c>
      <c r="BI6" s="64">
        <f t="shared" si="5"/>
        <v>88.2</v>
      </c>
      <c r="BJ6" s="64">
        <f t="shared" si="5"/>
        <v>88.3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13.1</v>
      </c>
      <c r="BO6" s="64">
        <f t="shared" si="5"/>
        <v>-0.7</v>
      </c>
      <c r="BP6" s="61" t="str">
        <f>IF(BP8="-","",IF(BP8="-","【-】","【"&amp;SUBSTITUTE(TEXT(BP8,"#,##0.0"),"-","△")&amp;"】"))</f>
        <v>【△65.9】</v>
      </c>
      <c r="BQ6" s="65">
        <f>IF(BQ8="-",NA(),BQ8)</f>
        <v>7394</v>
      </c>
      <c r="BR6" s="65">
        <f t="shared" ref="BR6:BZ6" si="6">IF(BR8="-",NA(),BR8)</f>
        <v>8748</v>
      </c>
      <c r="BS6" s="65">
        <f t="shared" si="6"/>
        <v>9489</v>
      </c>
      <c r="BT6" s="65">
        <f t="shared" si="6"/>
        <v>5816</v>
      </c>
      <c r="BU6" s="65">
        <f t="shared" si="6"/>
        <v>7617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23067</v>
      </c>
      <c r="BZ6" s="65">
        <f t="shared" si="6"/>
        <v>4197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78040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1310.7</v>
      </c>
      <c r="DI6" s="64">
        <f t="shared" si="8"/>
        <v>110.8</v>
      </c>
      <c r="DJ6" s="61" t="str">
        <f>IF(DJ8="-","",IF(DJ8="-","【-】","【"&amp;SUBSTITUTE(TEXT(DJ8,"#,##0.0"),"-","△")&amp;"】"))</f>
        <v>【183.4】</v>
      </c>
      <c r="DK6" s="64">
        <f>IF(DK8="-",NA(),DK8)</f>
        <v>62.7</v>
      </c>
      <c r="DL6" s="64">
        <f t="shared" ref="DL6:DT6" si="9">IF(DL8="-",NA(),DL8)</f>
        <v>63</v>
      </c>
      <c r="DM6" s="64">
        <f t="shared" si="9"/>
        <v>63</v>
      </c>
      <c r="DN6" s="64">
        <f t="shared" si="9"/>
        <v>63</v>
      </c>
      <c r="DO6" s="64">
        <f t="shared" si="9"/>
        <v>62.7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129.9</v>
      </c>
      <c r="DT6" s="64">
        <f t="shared" si="9"/>
        <v>105.7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112</v>
      </c>
      <c r="B7" s="60">
        <f t="shared" ref="B7:X7" si="10">B8</f>
        <v>2020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山口県　岩国市</v>
      </c>
      <c r="I7" s="60" t="str">
        <f t="shared" si="10"/>
        <v>三笠橋駐車場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34</v>
      </c>
      <c r="S7" s="62" t="str">
        <f t="shared" si="10"/>
        <v>商業施設</v>
      </c>
      <c r="T7" s="62" t="str">
        <f t="shared" si="10"/>
        <v>有</v>
      </c>
      <c r="U7" s="63">
        <f t="shared" si="10"/>
        <v>8044</v>
      </c>
      <c r="V7" s="63">
        <f t="shared" si="10"/>
        <v>292</v>
      </c>
      <c r="W7" s="63">
        <f t="shared" si="10"/>
        <v>200</v>
      </c>
      <c r="X7" s="62" t="str">
        <f t="shared" si="10"/>
        <v>利用料金制</v>
      </c>
      <c r="Y7" s="64">
        <f>Y8</f>
        <v>862.3</v>
      </c>
      <c r="Z7" s="64">
        <f t="shared" ref="Z7:AH7" si="11">Z8</f>
        <v>2223.5</v>
      </c>
      <c r="AA7" s="64">
        <f t="shared" si="11"/>
        <v>10761.8</v>
      </c>
      <c r="AB7" s="64">
        <f t="shared" si="11"/>
        <v>849.5</v>
      </c>
      <c r="AC7" s="64">
        <f t="shared" si="11"/>
        <v>855.7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225.1</v>
      </c>
      <c r="AH7" s="64">
        <f t="shared" si="11"/>
        <v>130.80000000000001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3.2</v>
      </c>
      <c r="AS7" s="64">
        <f t="shared" si="12"/>
        <v>9.5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14</v>
      </c>
      <c r="BD7" s="65">
        <f t="shared" si="13"/>
        <v>4426</v>
      </c>
      <c r="BE7" s="63"/>
      <c r="BF7" s="64">
        <f>BF8</f>
        <v>88.4</v>
      </c>
      <c r="BG7" s="64">
        <f t="shared" ref="BG7:BO7" si="14">BG8</f>
        <v>95.4</v>
      </c>
      <c r="BH7" s="64">
        <f t="shared" si="14"/>
        <v>99.1</v>
      </c>
      <c r="BI7" s="64">
        <f t="shared" si="14"/>
        <v>88.2</v>
      </c>
      <c r="BJ7" s="64">
        <f t="shared" si="14"/>
        <v>88.3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13.1</v>
      </c>
      <c r="BO7" s="64">
        <f t="shared" si="14"/>
        <v>-0.7</v>
      </c>
      <c r="BP7" s="61"/>
      <c r="BQ7" s="65">
        <f>BQ8</f>
        <v>7394</v>
      </c>
      <c r="BR7" s="65">
        <f t="shared" ref="BR7:BZ7" si="15">BR8</f>
        <v>8748</v>
      </c>
      <c r="BS7" s="65">
        <f t="shared" si="15"/>
        <v>9489</v>
      </c>
      <c r="BT7" s="65">
        <f t="shared" si="15"/>
        <v>5816</v>
      </c>
      <c r="BU7" s="65">
        <f t="shared" si="15"/>
        <v>7617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23067</v>
      </c>
      <c r="BZ7" s="65">
        <f t="shared" si="15"/>
        <v>4197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78040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1310.7</v>
      </c>
      <c r="DI7" s="64">
        <f t="shared" si="16"/>
        <v>110.8</v>
      </c>
      <c r="DJ7" s="61"/>
      <c r="DK7" s="64">
        <f>DK8</f>
        <v>62.7</v>
      </c>
      <c r="DL7" s="64">
        <f t="shared" ref="DL7:DT7" si="17">DL8</f>
        <v>63</v>
      </c>
      <c r="DM7" s="64">
        <f t="shared" si="17"/>
        <v>63</v>
      </c>
      <c r="DN7" s="64">
        <f t="shared" si="17"/>
        <v>63</v>
      </c>
      <c r="DO7" s="64">
        <f t="shared" si="17"/>
        <v>62.7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129.9</v>
      </c>
      <c r="DT7" s="64">
        <f t="shared" si="17"/>
        <v>105.7</v>
      </c>
      <c r="DU7" s="61"/>
    </row>
    <row r="8" spans="1:125" s="66" customFormat="1" x14ac:dyDescent="0.15">
      <c r="A8" s="49"/>
      <c r="B8" s="67">
        <v>2020</v>
      </c>
      <c r="C8" s="67">
        <v>352080</v>
      </c>
      <c r="D8" s="67">
        <v>47</v>
      </c>
      <c r="E8" s="67">
        <v>14</v>
      </c>
      <c r="F8" s="67">
        <v>0</v>
      </c>
      <c r="G8" s="67">
        <v>1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34</v>
      </c>
      <c r="S8" s="69" t="s">
        <v>125</v>
      </c>
      <c r="T8" s="69" t="s">
        <v>126</v>
      </c>
      <c r="U8" s="70">
        <v>8044</v>
      </c>
      <c r="V8" s="70">
        <v>292</v>
      </c>
      <c r="W8" s="70">
        <v>200</v>
      </c>
      <c r="X8" s="69" t="s">
        <v>127</v>
      </c>
      <c r="Y8" s="71">
        <v>862.3</v>
      </c>
      <c r="Z8" s="71">
        <v>2223.5</v>
      </c>
      <c r="AA8" s="71">
        <v>10761.8</v>
      </c>
      <c r="AB8" s="71">
        <v>849.5</v>
      </c>
      <c r="AC8" s="71">
        <v>855.7</v>
      </c>
      <c r="AD8" s="71">
        <v>156</v>
      </c>
      <c r="AE8" s="71">
        <v>218.3</v>
      </c>
      <c r="AF8" s="71">
        <v>255.1</v>
      </c>
      <c r="AG8" s="71">
        <v>225.1</v>
      </c>
      <c r="AH8" s="71">
        <v>130.80000000000001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5.6</v>
      </c>
      <c r="AP8" s="71">
        <v>3.5</v>
      </c>
      <c r="AQ8" s="71">
        <v>3.8</v>
      </c>
      <c r="AR8" s="71">
        <v>3.2</v>
      </c>
      <c r="AS8" s="71">
        <v>9.5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40</v>
      </c>
      <c r="BA8" s="72">
        <v>28</v>
      </c>
      <c r="BB8" s="72">
        <v>27</v>
      </c>
      <c r="BC8" s="72">
        <v>14</v>
      </c>
      <c r="BD8" s="72">
        <v>4426</v>
      </c>
      <c r="BE8" s="72">
        <v>2345</v>
      </c>
      <c r="BF8" s="71">
        <v>88.4</v>
      </c>
      <c r="BG8" s="71">
        <v>95.4</v>
      </c>
      <c r="BH8" s="71">
        <v>99.1</v>
      </c>
      <c r="BI8" s="71">
        <v>88.2</v>
      </c>
      <c r="BJ8" s="71">
        <v>88.3</v>
      </c>
      <c r="BK8" s="71">
        <v>27.9</v>
      </c>
      <c r="BL8" s="71">
        <v>30.9</v>
      </c>
      <c r="BM8" s="71">
        <v>32.4</v>
      </c>
      <c r="BN8" s="71">
        <v>13.1</v>
      </c>
      <c r="BO8" s="71">
        <v>-0.7</v>
      </c>
      <c r="BP8" s="68">
        <v>-65.900000000000006</v>
      </c>
      <c r="BQ8" s="72">
        <v>7394</v>
      </c>
      <c r="BR8" s="72">
        <v>8748</v>
      </c>
      <c r="BS8" s="72">
        <v>9489</v>
      </c>
      <c r="BT8" s="73">
        <v>5816</v>
      </c>
      <c r="BU8" s="73">
        <v>7617</v>
      </c>
      <c r="BV8" s="72">
        <v>19504</v>
      </c>
      <c r="BW8" s="72">
        <v>18068</v>
      </c>
      <c r="BX8" s="72">
        <v>25902</v>
      </c>
      <c r="BY8" s="72">
        <v>23067</v>
      </c>
      <c r="BZ8" s="72">
        <v>4197</v>
      </c>
      <c r="CA8" s="70">
        <v>3932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78040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283.7</v>
      </c>
      <c r="DF8" s="71">
        <v>263.39999999999998</v>
      </c>
      <c r="DG8" s="71">
        <v>178.3</v>
      </c>
      <c r="DH8" s="71">
        <v>1310.7</v>
      </c>
      <c r="DI8" s="71">
        <v>110.8</v>
      </c>
      <c r="DJ8" s="68">
        <v>183.4</v>
      </c>
      <c r="DK8" s="71">
        <v>62.7</v>
      </c>
      <c r="DL8" s="71">
        <v>63</v>
      </c>
      <c r="DM8" s="71">
        <v>63</v>
      </c>
      <c r="DN8" s="71">
        <v>63</v>
      </c>
      <c r="DO8" s="71">
        <v>62.7</v>
      </c>
      <c r="DP8" s="71">
        <v>135.6</v>
      </c>
      <c r="DQ8" s="71">
        <v>134.5</v>
      </c>
      <c r="DR8" s="71">
        <v>134.9</v>
      </c>
      <c r="DS8" s="71">
        <v>129.9</v>
      </c>
      <c r="DT8" s="71">
        <v>105.7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dcterms:created xsi:type="dcterms:W3CDTF">2021-12-17T06:07:18Z</dcterms:created>
  <dcterms:modified xsi:type="dcterms:W3CDTF">2022-01-25T00:11:22Z</dcterms:modified>
  <cp:category/>
</cp:coreProperties>
</file>