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212\デスクトップ\20220114Fw：Fw：Fw：公営企業に係\02 送付一式\提出　【経営比較分析表】2020_352080_47_140\"/>
    </mc:Choice>
  </mc:AlternateContent>
  <workbookProtection workbookAlgorithmName="SHA-512" workbookHashValue="err0/0lioIwDMpiLYywF+gQ+REXstR6gB1eOyZg7TeI7JL9H4O5dKAL2T4Xdk50dE4zTqf7XQr5ba6XQeYku7w==" workbookSaltValue="r1zKopX+PWIHU1qNAiOUJ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HA76" i="4" s="1"/>
  <c r="DT7" i="5"/>
  <c r="DS7" i="5"/>
  <c r="DR7" i="5"/>
  <c r="KO32" i="4" s="1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KP77" i="4" s="1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KP76" i="4"/>
  <c r="CV76" i="4"/>
  <c r="AG76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JV51" i="4"/>
  <c r="FE51" i="4"/>
  <c r="MA32" i="4"/>
  <c r="LH32" i="4"/>
  <c r="JV32" i="4"/>
  <c r="JC32" i="4"/>
  <c r="HJ32" i="4"/>
  <c r="GQ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JV30" i="4"/>
  <c r="LJ10" i="4"/>
  <c r="JQ10" i="4"/>
  <c r="DU10" i="4"/>
  <c r="CF10" i="4"/>
  <c r="B10" i="4"/>
  <c r="LJ8" i="4"/>
  <c r="JQ8" i="4"/>
  <c r="HX8" i="4"/>
  <c r="DU8" i="4"/>
  <c r="CF8" i="4"/>
  <c r="AQ8" i="4"/>
  <c r="B6" i="4"/>
  <c r="BZ76" i="4" l="1"/>
  <c r="MA51" i="4"/>
  <c r="MI76" i="4"/>
  <c r="HJ51" i="4"/>
  <c r="MA30" i="4"/>
  <c r="CS30" i="4"/>
  <c r="IT76" i="4"/>
  <c r="CS51" i="4"/>
  <c r="HJ30" i="4"/>
  <c r="AN30" i="4"/>
  <c r="D11" i="5"/>
  <c r="FE30" i="4"/>
  <c r="AN51" i="4"/>
  <c r="E11" i="5"/>
  <c r="B11" i="5"/>
  <c r="R76" i="4" l="1"/>
  <c r="JC51" i="4"/>
  <c r="KA76" i="4"/>
  <c r="EL51" i="4"/>
  <c r="JC30" i="4"/>
  <c r="GL76" i="4"/>
  <c r="U51" i="4"/>
  <c r="EL30" i="4"/>
  <c r="U30" i="4"/>
  <c r="BZ30" i="4"/>
  <c r="BZ51" i="4"/>
  <c r="GQ30" i="4"/>
  <c r="BK76" i="4"/>
  <c r="LH51" i="4"/>
  <c r="LT76" i="4"/>
  <c r="GQ51" i="4"/>
  <c r="LH30" i="4"/>
  <c r="IE76" i="4"/>
  <c r="HP76" i="4"/>
  <c r="BG51" i="4"/>
  <c r="FX30" i="4"/>
  <c r="LE76" i="4"/>
  <c r="FX51" i="4"/>
  <c r="BG30" i="4"/>
  <c r="KO30" i="4"/>
  <c r="AV76" i="4"/>
  <c r="KO51" i="4"/>
</calcChain>
</file>

<file path=xl/sharedStrings.xml><?xml version="1.0" encoding="utf-8"?>
<sst xmlns="http://schemas.openxmlformats.org/spreadsheetml/2006/main" count="320" uniqueCount="138">
  <si>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</si>
  <si>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</si>
  <si>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</si>
  <si>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</si>
  <si>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</si>
  <si>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</si>
  <si>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</si>
  <si>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</si>
  <si>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</si>
  <si>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</si>
  <si>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</si>
  <si>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</si>
  <si>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</si>
  <si>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</si>
  <si>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</si>
  <si>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</si>
  <si>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</si>
  <si>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</si>
  <si>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</si>
  <si>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</si>
  <si>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</si>
  <si>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</si>
  <si>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</si>
  <si>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</si>
  <si>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</si>
  <si>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</si>
  <si>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</si>
  <si>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</si>
  <si>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</si>
  <si>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</si>
  <si>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</si>
  <si>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</si>
  <si>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</si>
  <si>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</si>
  <si>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</si>
  <si>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</si>
  <si>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</si>
  <si>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</si>
  <si>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</si>
  <si>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</si>
  <si>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</si>
  <si>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</si>
  <si>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</si>
  <si>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</si>
  <si>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</si>
  <si>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</si>
  <si>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</si>
  <si>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</si>
  <si>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</si>
  <si>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</si>
  <si>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</si>
  <si>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</si>
  <si>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</si>
  <si>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</si>
  <si>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</si>
  <si>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</si>
  <si>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</si>
  <si>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</si>
  <si>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</si>
  <si>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</si>
  <si>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</si>
  <si>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</si>
  <si>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</si>
  <si>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</si>
  <si>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</si>
  <si>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</si>
  <si>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</si>
  <si>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</si>
  <si>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</si>
  <si>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</si>
  <si>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</si>
  <si>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</si>
  <si>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</si>
  <si>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</si>
  <si>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</si>
  <si>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</si>
  <si>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</si>
  <si>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</si>
  <si>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</si>
  <si>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</si>
  <si>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</si>
  <si>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</si>
  <si>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</si>
  <si>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</si>
  <si>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</si>
  <si>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</si>
  <si>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</si>
  <si>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</si>
  <si>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</si>
  <si>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</si>
  <si>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</si>
  <si>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</si>
  <si>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</si>
  <si>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</si>
  <si>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</si>
  <si>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</si>
  <si>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</si>
  <si>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</si>
  <si>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</si>
  <si>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</si>
  <si>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</si>
  <si>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</si>
  <si>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</si>
  <si>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</si>
  <si>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</si>
  <si>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</si>
  <si>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</si>
  <si>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</si>
  <si>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</si>
  <si>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</si>
  <si>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</si>
  <si>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</si>
  <si>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</si>
  <si>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</si>
  <si>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</si>
  <si>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</si>
  <si>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山口県　岩国市</t>
  </si>
  <si>
    <t>岩国駅東口自動二輪車等駐車場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</si>
  <si>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</si>
  <si>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</si>
  <si>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</si>
  <si>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</si>
  <si>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</si>
  <si>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</si>
  <si>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</si>
  <si>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</si>
  <si>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</si>
  <si>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</si>
  <si>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</si>
  <si>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</si>
  <si>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</si>
  <si>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</si>
  <si>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</si>
  <si>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</si>
  <si>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新しい施設のため、今のところ問題はない。</t>
    <phoneticPr fontId="5"/>
  </si>
  <si>
    <t>　稼働率は、全国平均及び類似施設平均を下回っている。
　一定の空きがある状況であり、稼働率向上に向けた取組みを検討する必要がある。</t>
    <phoneticPr fontId="5"/>
  </si>
  <si>
    <t>　新しい施設のため、今のところ資産としての問題はない。
　稼働率向上に向けた取組みを検討する必要がある。</t>
    <phoneticPr fontId="5"/>
  </si>
  <si>
    <t>　収益的収支比率、売上高ＧＯＰ比率ともに全国平均及び類似施設平均を上回り、高い収益性を示す。
　一方、ＥＢＩＴＤＡが全国平均及び類似施設平均を下回っているが、施設の規模が小さいことが主な要因であるため、大きな問題はない。</t>
    <rPh sb="1" eb="4">
      <t>シュウエキテキ</t>
    </rPh>
    <rPh sb="4" eb="6">
      <t>シュウシ</t>
    </rPh>
    <rPh sb="6" eb="8">
      <t>ヒリツ</t>
    </rPh>
    <rPh sb="9" eb="11">
      <t>ウリアゲ</t>
    </rPh>
    <rPh sb="11" eb="12">
      <t>ダカ</t>
    </rPh>
    <rPh sb="15" eb="17">
      <t>ヒリツ</t>
    </rPh>
    <rPh sb="20" eb="22">
      <t>ゼンコク</t>
    </rPh>
    <rPh sb="22" eb="24">
      <t>ヘイキン</t>
    </rPh>
    <rPh sb="24" eb="25">
      <t>オヨ</t>
    </rPh>
    <rPh sb="26" eb="28">
      <t>ルイジ</t>
    </rPh>
    <rPh sb="28" eb="30">
      <t>シセツ</t>
    </rPh>
    <rPh sb="30" eb="32">
      <t>ヘイキン</t>
    </rPh>
    <rPh sb="33" eb="35">
      <t>ウワマワ</t>
    </rPh>
    <rPh sb="37" eb="38">
      <t>タカ</t>
    </rPh>
    <rPh sb="39" eb="42">
      <t>シュウエキセイ</t>
    </rPh>
    <rPh sb="43" eb="44">
      <t>シメ</t>
    </rPh>
    <rPh sb="48" eb="50">
      <t>イッポウ</t>
    </rPh>
    <rPh sb="58" eb="60">
      <t>ゼンコク</t>
    </rPh>
    <rPh sb="60" eb="62">
      <t>ヘイキン</t>
    </rPh>
    <rPh sb="62" eb="63">
      <t>オヨ</t>
    </rPh>
    <rPh sb="64" eb="66">
      <t>ルイジ</t>
    </rPh>
    <rPh sb="66" eb="68">
      <t>シセツ</t>
    </rPh>
    <rPh sb="68" eb="70">
      <t>ヘイキン</t>
    </rPh>
    <rPh sb="71" eb="73">
      <t>シタマワ</t>
    </rPh>
    <rPh sb="79" eb="81">
      <t>シセツ</t>
    </rPh>
    <rPh sb="82" eb="84">
      <t>キボ</t>
    </rPh>
    <rPh sb="85" eb="86">
      <t>チイ</t>
    </rPh>
    <rPh sb="91" eb="92">
      <t>オモ</t>
    </rPh>
    <rPh sb="93" eb="95">
      <t>ヨウイン</t>
    </rPh>
    <rPh sb="101" eb="102">
      <t>オオ</t>
    </rPh>
    <rPh sb="104" eb="106">
      <t>モンダイ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</si>
</sst>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2280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6-4F7A-87B7-C8D7D6D72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6-4F7A-87B7-C8D7D6D72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4-49C8-A3AF-7E9A4DF2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A4-49C8-A3AF-7E9A4DF2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3E7-4E0A-ABE0-8D5B8DB16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7-4E0A-ABE0-8D5B8DB16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724-4AF1-AE14-ADEDB8E25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24-4AF1-AE14-ADEDB8E25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C-427D-83B2-43B84170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C-427D-83B2-43B84170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9-41CA-952B-B9418B6CE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39-41CA-952B-B9418B6CE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44.4</c:v>
                </c:pt>
                <c:pt idx="4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2-40C8-A030-3BC39ABD4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2-40C8-A030-3BC39ABD4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100</c:v>
                </c:pt>
                <c:pt idx="4">
                  <c:v>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9-49BF-AAB0-CE2FE49AA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9-49BF-AAB0-CE2FE49AA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49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0-42FC-A47A-13D3482D7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0-42FC-A47A-13D3482D7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1" zoomScaleNormal="100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山口県岩国市　岩国駅東口自動二輪車等駐車場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196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 t="str">
        <f>データ!Y7</f>
        <v>-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 t="str">
        <f>データ!Z7</f>
        <v>-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 t="str">
        <f>データ!AA7</f>
        <v>-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2280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 t="str">
        <f>データ!AJ7</f>
        <v>-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 t="str">
        <f>データ!AK7</f>
        <v>-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 t="str">
        <f>データ!AL7</f>
        <v>-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 t="str">
        <f>データ!DK7</f>
        <v>-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 t="str">
        <f>データ!DL7</f>
        <v>-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 t="str">
        <f>データ!DM7</f>
        <v>-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44.4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41.7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 t="str">
        <f>データ!AD7</f>
        <v>-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 t="str">
        <f>データ!AE7</f>
        <v>-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 t="str">
        <f>データ!AF7</f>
        <v>-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742.8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385.7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 t="str">
        <f>データ!AO7</f>
        <v>-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 t="str">
        <f>データ!AP7</f>
        <v>-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 t="str">
        <f>データ!AQ7</f>
        <v>-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 t="str">
        <f>データ!DP7</f>
        <v>-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 t="str">
        <f>データ!DQ7</f>
        <v>-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 t="str">
        <f>データ!DR7</f>
        <v>-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304.89999999999998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224.4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135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 t="str">
        <f>データ!BF7</f>
        <v>-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 t="str">
        <f>データ!BG7</f>
        <v>-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 t="str">
        <f>データ!BH7</f>
        <v>-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100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95.6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 t="str">
        <f>データ!BQ7</f>
        <v>-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 t="str">
        <f>データ!BR7</f>
        <v>-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 t="str">
        <f>データ!BS7</f>
        <v>-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49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109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 t="str">
        <f>データ!AZ7</f>
        <v>-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 t="str">
        <f>データ!BA7</f>
        <v>-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 t="str">
        <f>データ!BB7</f>
        <v>-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405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 t="str">
        <f>データ!BK7</f>
        <v>-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 t="str">
        <f>データ!BL7</f>
        <v>-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 t="str">
        <f>データ!BM7</f>
        <v>-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32.9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-121.8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 t="str">
        <f>データ!BV7</f>
        <v>-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 t="str">
        <f>データ!BW7</f>
        <v>-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 t="str">
        <f>データ!BX7</f>
        <v>-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8005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2698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10595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 t="str">
        <f>データ!CZ7</f>
        <v>-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 t="str">
        <f>データ!DA7</f>
        <v>-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 t="str">
        <f>データ!DB7</f>
        <v>-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 t="str">
        <f>データ!DE7</f>
        <v>-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 t="str">
        <f>データ!DF7</f>
        <v>-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 t="str">
        <f>データ!DG7</f>
        <v>-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56.3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70.3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0cg5OmBi5j4muvQdEr30I0fKkc26oscU73vNNNgRlDDU7iJyjyAtpkBMzl5wKPWS3dsI4/11pPLrbC+2vepTyA==" saltValue="oQylj4mb6+zH34z+EEqaT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103</v>
      </c>
      <c r="AM5" s="59" t="s">
        <v>104</v>
      </c>
      <c r="AN5" s="59" t="s">
        <v>105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106</v>
      </c>
      <c r="AW5" s="59" t="s">
        <v>92</v>
      </c>
      <c r="AX5" s="59" t="s">
        <v>107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103</v>
      </c>
      <c r="BI5" s="59" t="s">
        <v>107</v>
      </c>
      <c r="BJ5" s="59" t="s">
        <v>105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106</v>
      </c>
      <c r="BS5" s="59" t="s">
        <v>92</v>
      </c>
      <c r="BT5" s="59" t="s">
        <v>93</v>
      </c>
      <c r="BU5" s="59" t="s">
        <v>105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108</v>
      </c>
      <c r="CE5" s="59" t="s">
        <v>107</v>
      </c>
      <c r="CF5" s="59" t="s">
        <v>105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106</v>
      </c>
      <c r="CQ5" s="59" t="s">
        <v>92</v>
      </c>
      <c r="CR5" s="59" t="s">
        <v>93</v>
      </c>
      <c r="CS5" s="59" t="s">
        <v>109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106</v>
      </c>
      <c r="DB5" s="59" t="s">
        <v>103</v>
      </c>
      <c r="DC5" s="59" t="s">
        <v>107</v>
      </c>
      <c r="DD5" s="59" t="s">
        <v>105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101</v>
      </c>
      <c r="DL5" s="59" t="s">
        <v>91</v>
      </c>
      <c r="DM5" s="59" t="s">
        <v>92</v>
      </c>
      <c r="DN5" s="59" t="s">
        <v>104</v>
      </c>
      <c r="DO5" s="59" t="s">
        <v>105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110</v>
      </c>
      <c r="B6" s="60">
        <f>B8</f>
        <v>2020</v>
      </c>
      <c r="C6" s="60">
        <f t="shared" ref="C6:X6" si="1">C8</f>
        <v>352080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山口県岩国市</v>
      </c>
      <c r="I6" s="60" t="str">
        <f t="shared" si="1"/>
        <v>岩国駅東口自動二輪車等駐車場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</v>
      </c>
      <c r="S6" s="62" t="str">
        <f t="shared" si="1"/>
        <v>駅</v>
      </c>
      <c r="T6" s="62" t="str">
        <f t="shared" si="1"/>
        <v>無</v>
      </c>
      <c r="U6" s="63">
        <f t="shared" si="1"/>
        <v>196</v>
      </c>
      <c r="V6" s="63">
        <f t="shared" si="1"/>
        <v>36</v>
      </c>
      <c r="W6" s="63">
        <f t="shared" si="1"/>
        <v>0</v>
      </c>
      <c r="X6" s="62" t="str">
        <f t="shared" si="1"/>
        <v>利用料金制</v>
      </c>
      <c r="Y6" s="64" t="e">
        <f>IF(Y8="-",NA(),Y8)</f>
        <v>#N/A</v>
      </c>
      <c r="Z6" s="64" t="e">
        <f t="shared" ref="Z6:AH6" si="2">IF(Z8="-",NA(),Z8)</f>
        <v>#N/A</v>
      </c>
      <c r="AA6" s="64" t="e">
        <f t="shared" si="2"/>
        <v>#N/A</v>
      </c>
      <c r="AB6" s="64">
        <f t="shared" si="2"/>
        <v>0</v>
      </c>
      <c r="AC6" s="64">
        <f t="shared" si="2"/>
        <v>2280</v>
      </c>
      <c r="AD6" s="64" t="e">
        <f t="shared" si="2"/>
        <v>#N/A</v>
      </c>
      <c r="AE6" s="64" t="e">
        <f t="shared" si="2"/>
        <v>#N/A</v>
      </c>
      <c r="AF6" s="64" t="e">
        <f t="shared" si="2"/>
        <v>#N/A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 t="e">
        <f>IF(AJ8="-",NA(),AJ8)</f>
        <v>#N/A</v>
      </c>
      <c r="AK6" s="64" t="e">
        <f t="shared" ref="AK6:AS6" si="3">IF(AK8="-",NA(),AK8)</f>
        <v>#N/A</v>
      </c>
      <c r="AL6" s="64" t="e">
        <f t="shared" si="3"/>
        <v>#N/A</v>
      </c>
      <c r="AM6" s="64">
        <f t="shared" si="3"/>
        <v>0</v>
      </c>
      <c r="AN6" s="64">
        <f t="shared" si="3"/>
        <v>0</v>
      </c>
      <c r="AO6" s="64" t="e">
        <f t="shared" si="3"/>
        <v>#N/A</v>
      </c>
      <c r="AP6" s="64" t="e">
        <f t="shared" si="3"/>
        <v>#N/A</v>
      </c>
      <c r="AQ6" s="64" t="e">
        <f t="shared" si="3"/>
        <v>#N/A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 t="e">
        <f t="shared" si="4"/>
        <v>#N/A</v>
      </c>
      <c r="BA6" s="65" t="e">
        <f t="shared" si="4"/>
        <v>#N/A</v>
      </c>
      <c r="BB6" s="65" t="e">
        <f t="shared" si="4"/>
        <v>#N/A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 t="e">
        <f>IF(BF8="-",NA(),BF8)</f>
        <v>#N/A</v>
      </c>
      <c r="BG6" s="64" t="e">
        <f t="shared" ref="BG6:BO6" si="5">IF(BG8="-",NA(),BG8)</f>
        <v>#N/A</v>
      </c>
      <c r="BH6" s="64" t="e">
        <f t="shared" si="5"/>
        <v>#N/A</v>
      </c>
      <c r="BI6" s="64">
        <f t="shared" si="5"/>
        <v>100</v>
      </c>
      <c r="BJ6" s="64">
        <f t="shared" si="5"/>
        <v>95.6</v>
      </c>
      <c r="BK6" s="64" t="e">
        <f t="shared" si="5"/>
        <v>#N/A</v>
      </c>
      <c r="BL6" s="64" t="e">
        <f t="shared" si="5"/>
        <v>#N/A</v>
      </c>
      <c r="BM6" s="64" t="e">
        <f t="shared" si="5"/>
        <v>#N/A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 t="e">
        <f>IF(BQ8="-",NA(),BQ8)</f>
        <v>#N/A</v>
      </c>
      <c r="BR6" s="65" t="e">
        <f t="shared" ref="BR6:BZ6" si="6">IF(BR8="-",NA(),BR8)</f>
        <v>#N/A</v>
      </c>
      <c r="BS6" s="65" t="e">
        <f t="shared" si="6"/>
        <v>#N/A</v>
      </c>
      <c r="BT6" s="65">
        <f t="shared" si="6"/>
        <v>49</v>
      </c>
      <c r="BU6" s="65">
        <f t="shared" si="6"/>
        <v>109</v>
      </c>
      <c r="BV6" s="65" t="e">
        <f t="shared" si="6"/>
        <v>#N/A</v>
      </c>
      <c r="BW6" s="65" t="e">
        <f t="shared" si="6"/>
        <v>#N/A</v>
      </c>
      <c r="BX6" s="65" t="e">
        <f t="shared" si="6"/>
        <v>#N/A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10595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 t="e">
        <f>IF(CZ8="-",NA(),CZ8)</f>
        <v>#N/A</v>
      </c>
      <c r="DA6" s="64" t="e">
        <f t="shared" ref="DA6:DI6" si="8">IF(DA8="-",NA(),DA8)</f>
        <v>#N/A</v>
      </c>
      <c r="DB6" s="64" t="e">
        <f t="shared" si="8"/>
        <v>#N/A</v>
      </c>
      <c r="DC6" s="64">
        <f t="shared" si="8"/>
        <v>0</v>
      </c>
      <c r="DD6" s="64">
        <f t="shared" si="8"/>
        <v>0</v>
      </c>
      <c r="DE6" s="64" t="e">
        <f t="shared" si="8"/>
        <v>#N/A</v>
      </c>
      <c r="DF6" s="64" t="e">
        <f t="shared" si="8"/>
        <v>#N/A</v>
      </c>
      <c r="DG6" s="64" t="e">
        <f t="shared" si="8"/>
        <v>#N/A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 t="e">
        <f>IF(DK8="-",NA(),DK8)</f>
        <v>#N/A</v>
      </c>
      <c r="DL6" s="64" t="e">
        <f t="shared" ref="DL6:DT6" si="9">IF(DL8="-",NA(),DL8)</f>
        <v>#N/A</v>
      </c>
      <c r="DM6" s="64" t="e">
        <f t="shared" si="9"/>
        <v>#N/A</v>
      </c>
      <c r="DN6" s="64">
        <f t="shared" si="9"/>
        <v>44.4</v>
      </c>
      <c r="DO6" s="64">
        <f t="shared" si="9"/>
        <v>41.7</v>
      </c>
      <c r="DP6" s="64" t="e">
        <f t="shared" si="9"/>
        <v>#N/A</v>
      </c>
      <c r="DQ6" s="64" t="e">
        <f t="shared" si="9"/>
        <v>#N/A</v>
      </c>
      <c r="DR6" s="64" t="e">
        <f t="shared" si="9"/>
        <v>#N/A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112</v>
      </c>
      <c r="B7" s="60">
        <f t="shared" ref="B7:X7" si="10">B8</f>
        <v>2020</v>
      </c>
      <c r="C7" s="60">
        <f t="shared" si="10"/>
        <v>352080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山口県　岩国市</v>
      </c>
      <c r="I7" s="60" t="str">
        <f t="shared" si="10"/>
        <v>岩国駅東口自動二輪車等駐車場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</v>
      </c>
      <c r="S7" s="62" t="str">
        <f t="shared" si="10"/>
        <v>駅</v>
      </c>
      <c r="T7" s="62" t="str">
        <f t="shared" si="10"/>
        <v>無</v>
      </c>
      <c r="U7" s="63">
        <f t="shared" si="10"/>
        <v>196</v>
      </c>
      <c r="V7" s="63">
        <f t="shared" si="10"/>
        <v>36</v>
      </c>
      <c r="W7" s="63">
        <f t="shared" si="10"/>
        <v>0</v>
      </c>
      <c r="X7" s="62" t="str">
        <f t="shared" si="10"/>
        <v>利用料金制</v>
      </c>
      <c r="Y7" s="64" t="str">
        <f>Y8</f>
        <v>-</v>
      </c>
      <c r="Z7" s="64" t="str">
        <f t="shared" ref="Z7:AH7" si="11">Z8</f>
        <v>-</v>
      </c>
      <c r="AA7" s="64" t="str">
        <f t="shared" si="11"/>
        <v>-</v>
      </c>
      <c r="AB7" s="64">
        <f t="shared" si="11"/>
        <v>0</v>
      </c>
      <c r="AC7" s="64">
        <f t="shared" si="11"/>
        <v>2280</v>
      </c>
      <c r="AD7" s="64" t="str">
        <f t="shared" si="11"/>
        <v>-</v>
      </c>
      <c r="AE7" s="64" t="str">
        <f t="shared" si="11"/>
        <v>-</v>
      </c>
      <c r="AF7" s="64" t="str">
        <f t="shared" si="11"/>
        <v>-</v>
      </c>
      <c r="AG7" s="64">
        <f t="shared" si="11"/>
        <v>742.8</v>
      </c>
      <c r="AH7" s="64">
        <f t="shared" si="11"/>
        <v>385.7</v>
      </c>
      <c r="AI7" s="61"/>
      <c r="AJ7" s="64" t="str">
        <f>AJ8</f>
        <v>-</v>
      </c>
      <c r="AK7" s="64" t="str">
        <f t="shared" ref="AK7:AS7" si="12">AK8</f>
        <v>-</v>
      </c>
      <c r="AL7" s="64" t="str">
        <f t="shared" si="12"/>
        <v>-</v>
      </c>
      <c r="AM7" s="64">
        <f t="shared" si="12"/>
        <v>0</v>
      </c>
      <c r="AN7" s="64">
        <f t="shared" si="12"/>
        <v>0</v>
      </c>
      <c r="AO7" s="64" t="str">
        <f t="shared" si="12"/>
        <v>-</v>
      </c>
      <c r="AP7" s="64" t="str">
        <f t="shared" si="12"/>
        <v>-</v>
      </c>
      <c r="AQ7" s="64" t="str">
        <f t="shared" si="12"/>
        <v>-</v>
      </c>
      <c r="AR7" s="64">
        <f t="shared" si="12"/>
        <v>2</v>
      </c>
      <c r="AS7" s="64">
        <f t="shared" si="12"/>
        <v>9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 t="str">
        <f t="shared" si="13"/>
        <v>-</v>
      </c>
      <c r="BA7" s="65" t="str">
        <f t="shared" si="13"/>
        <v>-</v>
      </c>
      <c r="BB7" s="65" t="str">
        <f t="shared" si="13"/>
        <v>-</v>
      </c>
      <c r="BC7" s="65">
        <f t="shared" si="13"/>
        <v>15</v>
      </c>
      <c r="BD7" s="65">
        <f t="shared" si="13"/>
        <v>405</v>
      </c>
      <c r="BE7" s="63"/>
      <c r="BF7" s="64" t="str">
        <f>BF8</f>
        <v>-</v>
      </c>
      <c r="BG7" s="64" t="str">
        <f t="shared" ref="BG7:BO7" si="14">BG8</f>
        <v>-</v>
      </c>
      <c r="BH7" s="64" t="str">
        <f t="shared" si="14"/>
        <v>-</v>
      </c>
      <c r="BI7" s="64">
        <f t="shared" si="14"/>
        <v>100</v>
      </c>
      <c r="BJ7" s="64">
        <f t="shared" si="14"/>
        <v>95.6</v>
      </c>
      <c r="BK7" s="64" t="str">
        <f t="shared" si="14"/>
        <v>-</v>
      </c>
      <c r="BL7" s="64" t="str">
        <f t="shared" si="14"/>
        <v>-</v>
      </c>
      <c r="BM7" s="64" t="str">
        <f t="shared" si="14"/>
        <v>-</v>
      </c>
      <c r="BN7" s="64">
        <f t="shared" si="14"/>
        <v>32.9</v>
      </c>
      <c r="BO7" s="64">
        <f t="shared" si="14"/>
        <v>-121.8</v>
      </c>
      <c r="BP7" s="61"/>
      <c r="BQ7" s="65" t="str">
        <f>BQ8</f>
        <v>-</v>
      </c>
      <c r="BR7" s="65" t="str">
        <f t="shared" ref="BR7:BZ7" si="15">BR8</f>
        <v>-</v>
      </c>
      <c r="BS7" s="65" t="str">
        <f t="shared" si="15"/>
        <v>-</v>
      </c>
      <c r="BT7" s="65">
        <f t="shared" si="15"/>
        <v>49</v>
      </c>
      <c r="BU7" s="65">
        <f t="shared" si="15"/>
        <v>109</v>
      </c>
      <c r="BV7" s="65" t="str">
        <f t="shared" si="15"/>
        <v>-</v>
      </c>
      <c r="BW7" s="65" t="str">
        <f t="shared" si="15"/>
        <v>-</v>
      </c>
      <c r="BX7" s="65" t="str">
        <f t="shared" si="15"/>
        <v>-</v>
      </c>
      <c r="BY7" s="65">
        <f t="shared" si="15"/>
        <v>8005</v>
      </c>
      <c r="BZ7" s="65">
        <f t="shared" si="15"/>
        <v>2698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114</v>
      </c>
      <c r="CL7" s="61"/>
      <c r="CM7" s="63">
        <f>CM8</f>
        <v>10595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115</v>
      </c>
      <c r="CY7" s="61"/>
      <c r="CZ7" s="64" t="str">
        <f>CZ8</f>
        <v>-</v>
      </c>
      <c r="DA7" s="64" t="str">
        <f t="shared" ref="DA7:DI7" si="16">DA8</f>
        <v>-</v>
      </c>
      <c r="DB7" s="64" t="str">
        <f t="shared" si="16"/>
        <v>-</v>
      </c>
      <c r="DC7" s="64">
        <f t="shared" si="16"/>
        <v>0</v>
      </c>
      <c r="DD7" s="64">
        <f t="shared" si="16"/>
        <v>0</v>
      </c>
      <c r="DE7" s="64" t="str">
        <f t="shared" si="16"/>
        <v>-</v>
      </c>
      <c r="DF7" s="64" t="str">
        <f t="shared" si="16"/>
        <v>-</v>
      </c>
      <c r="DG7" s="64" t="str">
        <f t="shared" si="16"/>
        <v>-</v>
      </c>
      <c r="DH7" s="64">
        <f t="shared" si="16"/>
        <v>56.3</v>
      </c>
      <c r="DI7" s="64">
        <f t="shared" si="16"/>
        <v>70.3</v>
      </c>
      <c r="DJ7" s="61"/>
      <c r="DK7" s="64" t="str">
        <f>DK8</f>
        <v>-</v>
      </c>
      <c r="DL7" s="64" t="str">
        <f t="shared" ref="DL7:DT7" si="17">DL8</f>
        <v>-</v>
      </c>
      <c r="DM7" s="64" t="str">
        <f t="shared" si="17"/>
        <v>-</v>
      </c>
      <c r="DN7" s="64">
        <f t="shared" si="17"/>
        <v>44.4</v>
      </c>
      <c r="DO7" s="64">
        <f t="shared" si="17"/>
        <v>41.7</v>
      </c>
      <c r="DP7" s="64" t="str">
        <f t="shared" si="17"/>
        <v>-</v>
      </c>
      <c r="DQ7" s="64" t="str">
        <f t="shared" si="17"/>
        <v>-</v>
      </c>
      <c r="DR7" s="64" t="str">
        <f t="shared" si="17"/>
        <v>-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352080</v>
      </c>
      <c r="D8" s="67">
        <v>47</v>
      </c>
      <c r="E8" s="67">
        <v>14</v>
      </c>
      <c r="F8" s="67">
        <v>0</v>
      </c>
      <c r="G8" s="67">
        <v>5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2</v>
      </c>
      <c r="S8" s="69" t="s">
        <v>126</v>
      </c>
      <c r="T8" s="69" t="s">
        <v>127</v>
      </c>
      <c r="U8" s="70">
        <v>196</v>
      </c>
      <c r="V8" s="70">
        <v>36</v>
      </c>
      <c r="W8" s="70">
        <v>0</v>
      </c>
      <c r="X8" s="69" t="s">
        <v>128</v>
      </c>
      <c r="Y8" s="71" t="s">
        <v>120</v>
      </c>
      <c r="Z8" s="71" t="s">
        <v>120</v>
      </c>
      <c r="AA8" s="71" t="s">
        <v>120</v>
      </c>
      <c r="AB8" s="71">
        <v>0</v>
      </c>
      <c r="AC8" s="71">
        <v>2280</v>
      </c>
      <c r="AD8" s="71" t="s">
        <v>120</v>
      </c>
      <c r="AE8" s="71" t="s">
        <v>120</v>
      </c>
      <c r="AF8" s="71" t="s">
        <v>120</v>
      </c>
      <c r="AG8" s="71">
        <v>742.8</v>
      </c>
      <c r="AH8" s="71">
        <v>385.7</v>
      </c>
      <c r="AI8" s="68">
        <v>630.70000000000005</v>
      </c>
      <c r="AJ8" s="71" t="s">
        <v>120</v>
      </c>
      <c r="AK8" s="71" t="s">
        <v>120</v>
      </c>
      <c r="AL8" s="71" t="s">
        <v>120</v>
      </c>
      <c r="AM8" s="71">
        <v>0</v>
      </c>
      <c r="AN8" s="71">
        <v>0</v>
      </c>
      <c r="AO8" s="71" t="s">
        <v>120</v>
      </c>
      <c r="AP8" s="71" t="s">
        <v>120</v>
      </c>
      <c r="AQ8" s="71" t="s">
        <v>120</v>
      </c>
      <c r="AR8" s="71">
        <v>2</v>
      </c>
      <c r="AS8" s="71">
        <v>9</v>
      </c>
      <c r="AT8" s="68">
        <v>8.6</v>
      </c>
      <c r="AU8" s="72" t="s">
        <v>120</v>
      </c>
      <c r="AV8" s="72" t="s">
        <v>120</v>
      </c>
      <c r="AW8" s="72" t="s">
        <v>120</v>
      </c>
      <c r="AX8" s="72">
        <v>0</v>
      </c>
      <c r="AY8" s="72">
        <v>0</v>
      </c>
      <c r="AZ8" s="72" t="s">
        <v>120</v>
      </c>
      <c r="BA8" s="72" t="s">
        <v>120</v>
      </c>
      <c r="BB8" s="72" t="s">
        <v>120</v>
      </c>
      <c r="BC8" s="72">
        <v>15</v>
      </c>
      <c r="BD8" s="72">
        <v>405</v>
      </c>
      <c r="BE8" s="72">
        <v>2345</v>
      </c>
      <c r="BF8" s="71" t="s">
        <v>120</v>
      </c>
      <c r="BG8" s="71" t="s">
        <v>120</v>
      </c>
      <c r="BH8" s="71" t="s">
        <v>120</v>
      </c>
      <c r="BI8" s="71">
        <v>100</v>
      </c>
      <c r="BJ8" s="71">
        <v>95.6</v>
      </c>
      <c r="BK8" s="71" t="s">
        <v>120</v>
      </c>
      <c r="BL8" s="71" t="s">
        <v>120</v>
      </c>
      <c r="BM8" s="71" t="s">
        <v>120</v>
      </c>
      <c r="BN8" s="71">
        <v>32.9</v>
      </c>
      <c r="BO8" s="71">
        <v>-121.8</v>
      </c>
      <c r="BP8" s="68">
        <v>-65.900000000000006</v>
      </c>
      <c r="BQ8" s="72" t="s">
        <v>120</v>
      </c>
      <c r="BR8" s="72" t="s">
        <v>120</v>
      </c>
      <c r="BS8" s="72" t="s">
        <v>120</v>
      </c>
      <c r="BT8" s="73">
        <v>49</v>
      </c>
      <c r="BU8" s="73">
        <v>109</v>
      </c>
      <c r="BV8" s="72" t="s">
        <v>120</v>
      </c>
      <c r="BW8" s="72" t="s">
        <v>120</v>
      </c>
      <c r="BX8" s="72" t="s">
        <v>120</v>
      </c>
      <c r="BY8" s="72">
        <v>8005</v>
      </c>
      <c r="BZ8" s="72">
        <v>2698</v>
      </c>
      <c r="CA8" s="70">
        <v>3932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10595</v>
      </c>
      <c r="CN8" s="70">
        <v>0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 t="s">
        <v>120</v>
      </c>
      <c r="DA8" s="71" t="s">
        <v>120</v>
      </c>
      <c r="DB8" s="71" t="s">
        <v>120</v>
      </c>
      <c r="DC8" s="71">
        <v>0</v>
      </c>
      <c r="DD8" s="71">
        <v>0</v>
      </c>
      <c r="DE8" s="71" t="s">
        <v>120</v>
      </c>
      <c r="DF8" s="71" t="s">
        <v>120</v>
      </c>
      <c r="DG8" s="71" t="s">
        <v>120</v>
      </c>
      <c r="DH8" s="71">
        <v>56.3</v>
      </c>
      <c r="DI8" s="71">
        <v>70.3</v>
      </c>
      <c r="DJ8" s="68">
        <v>183.4</v>
      </c>
      <c r="DK8" s="71" t="s">
        <v>120</v>
      </c>
      <c r="DL8" s="71" t="s">
        <v>120</v>
      </c>
      <c r="DM8" s="71" t="s">
        <v>120</v>
      </c>
      <c r="DN8" s="71">
        <v>44.4</v>
      </c>
      <c r="DO8" s="71">
        <v>41.7</v>
      </c>
      <c r="DP8" s="71" t="s">
        <v>120</v>
      </c>
      <c r="DQ8" s="71" t="s">
        <v>120</v>
      </c>
      <c r="DR8" s="71" t="s">
        <v>120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名和　伸也</cp:lastModifiedBy>
  <cp:lastPrinted>2022-01-25T00:24:10Z</cp:lastPrinted>
  <dcterms:created xsi:type="dcterms:W3CDTF">2021-12-17T06:07:22Z</dcterms:created>
  <dcterms:modified xsi:type="dcterms:W3CDTF">2022-01-25T00:24:16Z</dcterms:modified>
  <cp:category/>
</cp:coreProperties>
</file>