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経営比較分析表】2020_352152_47_140\"/>
    </mc:Choice>
  </mc:AlternateContent>
  <xr:revisionPtr revIDLastSave="0" documentId="13_ncr:1_{AD20B7E0-81FC-4F1B-8D31-22E487941178}" xr6:coauthVersionLast="45" xr6:coauthVersionMax="45" xr10:uidLastSave="{00000000-0000-0000-0000-000000000000}"/>
  <workbookProtection workbookAlgorithmName="SHA-512" workbookHashValue="3Us5RGnABSt78E5+V+QN0WK8EG/tvbUcscuORsfn372fvYrAPA+/8kpH8MQP5MusWmrcVsVGrWtH37CrPRMxTw==" workbookSaltValue="BleutksPPy1WRqmkq/QsSA=="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BZ51" i="4"/>
  <c r="GQ30" i="4"/>
  <c r="BZ30" i="4"/>
  <c r="HP76" i="4"/>
  <c r="BG30" i="4"/>
  <c r="FX30" i="4"/>
  <c r="AV76" i="4"/>
  <c r="KO51" i="4"/>
  <c r="LE76" i="4"/>
  <c r="FX51" i="4"/>
  <c r="BG51" i="4"/>
  <c r="KO30" i="4"/>
  <c r="FE51" i="4"/>
  <c r="JV30" i="4"/>
  <c r="HA76" i="4"/>
  <c r="AN51" i="4"/>
  <c r="FE30" i="4"/>
  <c r="KP76" i="4"/>
  <c r="AN30" i="4"/>
  <c r="AG76" i="4"/>
  <c r="JV51" i="4"/>
  <c r="KA76" i="4"/>
  <c r="EL51" i="4"/>
  <c r="JC30" i="4"/>
  <c r="GL76" i="4"/>
  <c r="U51" i="4"/>
  <c r="EL30" i="4"/>
  <c r="R76" i="4"/>
  <c r="JC51" i="4"/>
  <c r="U30" i="4"/>
</calcChain>
</file>

<file path=xl/sharedStrings.xml><?xml version="1.0" encoding="utf-8"?>
<sst xmlns="http://schemas.openxmlformats.org/spreadsheetml/2006/main" count="280" uniqueCount="135">
  <si>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</si>
  <si>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</si>
  <si>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</si>
  <si>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</si>
  <si>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</si>
  <si>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</si>
  <si>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</si>
  <si>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</si>
  <si>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</si>
  <si>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</si>
  <si>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</si>
  <si>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</si>
  <si>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</si>
  <si>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</si>
  <si>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</si>
  <si>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</si>
  <si>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</si>
  <si>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</si>
  <si>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</si>
  <si>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</si>
  <si>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</si>
  <si>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</si>
  <si>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</si>
  <si>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</si>
  <si>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</si>
  <si>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</si>
  <si>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</si>
  <si>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</si>
  <si>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</si>
  <si>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</si>
  <si>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</si>
  <si>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</si>
  <si>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</si>
  <si>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</si>
  <si>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</si>
  <si>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</si>
  <si>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</si>
  <si>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</si>
  <si>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</si>
  <si>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</si>
  <si>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</si>
  <si>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</si>
  <si>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</si>
  <si>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</si>
  <si>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</si>
  <si>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</si>
  <si>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</si>
  <si>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</si>
  <si>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</si>
  <si>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</si>
  <si>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</si>
  <si>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</si>
  <si>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</si>
  <si>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</si>
  <si>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</si>
  <si>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</si>
  <si>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</si>
  <si>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</si>
  <si>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</si>
  <si>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</si>
  <si>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</si>
  <si>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</si>
  <si>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</si>
  <si>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</si>
  <si>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</si>
  <si>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</si>
  <si>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</si>
  <si>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</si>
  <si>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</si>
  <si>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</si>
  <si>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</si>
  <si>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</si>
  <si>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</si>
  <si>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</si>
  <si>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</si>
  <si>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</si>
  <si>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</si>
  <si>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</si>
  <si>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</si>
  <si>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</si>
  <si>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</si>
  <si>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</si>
  <si>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</si>
  <si>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</si>
  <si>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</si>
  <si>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</si>
  <si>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</si>
  <si>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</si>
  <si>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</si>
  <si>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</si>
  <si>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</si>
  <si>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</si>
  <si>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</si>
  <si>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</si>
  <si>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</si>
  <si>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</si>
  <si>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</si>
  <si>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</si>
  <si>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</si>
  <si>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</si>
  <si>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</si>
  <si>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</si>
  <si>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</si>
  <si>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</si>
  <si>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</si>
  <si>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</si>
  <si>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</si>
  <si>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</si>
  <si>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</si>
  <si>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</si>
  <si>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</si>
  <si>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</si>
  <si>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</si>
  <si>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</si>
  <si>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周南市</t>
  </si>
  <si>
    <t>周南市営代々木公園地下駐車場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</si>
  <si>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</si>
  <si>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</si>
  <si>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</si>
  <si>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</si>
  <si>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</si>
  <si>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</si>
  <si>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</si>
  <si>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</si>
  <si>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</si>
  <si>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</si>
  <si>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</si>
  <si>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</si>
  <si>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</si>
  <si>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</si>
  <si>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</si>
  <si>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利用者の減少や施設の老朽化等により収益が減少したため、今後の施設運営が困難と判断し、平成28年度より施設を休止している。</t>
    <phoneticPr fontId="5"/>
  </si>
  <si>
    <t>今後の施設投資の見込みについては未定である。</t>
    <phoneticPr fontId="5"/>
  </si>
  <si>
    <t>周辺に民間駐車場が増加し、駐車場需要が大きく減少したため、平成28年度より休止している。</t>
    <rPh sb="22" eb="24">
      <t>ゲンショウ</t>
    </rPh>
    <phoneticPr fontId="5"/>
  </si>
  <si>
    <t>利用者の減少等に伴い今後の施設運営が困難となる見通しであることから、平成28年度より休止している。市街地の価値の向上や賑わいを創出するため、徳山駅周辺に整備された代々木公園地下駐車場をはじめとする公共施設の面的な利活用についても検討を行う。
周辺において開発が進みまちの姿も変化している。駐車場需要を見極め、今後のあり方についての検討を行う。</t>
    <rPh sb="121" eb="123">
      <t>シュウヘン</t>
    </rPh>
    <rPh sb="127" eb="129">
      <t>カイハツ</t>
    </rPh>
    <rPh sb="130" eb="131">
      <t>スス</t>
    </rPh>
    <rPh sb="135" eb="136">
      <t>スガタ</t>
    </rPh>
    <rPh sb="137" eb="139">
      <t>ヘンカ</t>
    </rPh>
    <rPh sb="144" eb="147">
      <t>チュウシャジョウ</t>
    </rPh>
    <rPh sb="147" eb="149">
      <t>ジュヨウ</t>
    </rPh>
    <rPh sb="150" eb="152">
      <t>ミキワ</t>
    </rPh>
    <rPh sb="154" eb="156">
      <t>コンゴ</t>
    </rPh>
    <rPh sb="159" eb="160">
      <t>カタ</t>
    </rPh>
    <rPh sb="165" eb="167">
      <t>ケントウ</t>
    </rPh>
    <rPh sb="168" eb="1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</si>
</sst>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47.7</c:v>
                </c:pt>
                <c:pt idx="1">
                  <c:v>60</c:v>
                </c:pt>
                <c:pt idx="2">
                  <c:v>100</c:v>
                </c:pt>
                <c:pt idx="3">
                  <c:v>100</c:v>
                </c:pt>
                <c:pt idx="4">
                  <c:v>29.4</c:v>
                </c:pt>
              </c:numCache>
            </c:numRef>
          </c:val>
          <c:extLst>
            <c:ext xmlns:c16="http://schemas.microsoft.com/office/drawing/2014/chart" uri="{C3380CC4-5D6E-409C-BE32-E72D297353CC}">
              <c16:uniqueId val="{00000000-D139-417B-8C1C-2FFF2B8886D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139-417B-8C1C-2FFF2B8886D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96-4D3D-8EB1-ED2DF40DA15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A696-4D3D-8EB1-ED2DF40DA15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A80-48EE-BEBB-EA93685AF0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A80-48EE-BEBB-EA93685AF0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2EB-4B7E-B093-1A89B57E43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2EB-4B7E-B093-1A89B57E43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5F-4C24-BD85-24D7270AF74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7C5F-4C24-BD85-24D7270AF74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6E31-430B-8F7A-555E37B4EAD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6E31-430B-8F7A-555E37B4EAD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F3-48C6-9880-EC67EE2D191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2DF3-48C6-9880-EC67EE2D191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74-4E50-B138-C44CF32942B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1774-4E50-B138-C44CF32942B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-1719</c:v>
                </c:pt>
                <c:pt idx="1">
                  <c:v>-1053</c:v>
                </c:pt>
                <c:pt idx="2">
                  <c:v>0</c:v>
                </c:pt>
                <c:pt idx="3">
                  <c:v>0</c:v>
                </c:pt>
                <c:pt idx="4">
                  <c:v>-3087</c:v>
                </c:pt>
              </c:numCache>
            </c:numRef>
          </c:val>
          <c:extLst>
            <c:ext xmlns:c16="http://schemas.microsoft.com/office/drawing/2014/chart" uri="{C3380CC4-5D6E-409C-BE32-E72D297353CC}">
              <c16:uniqueId val="{00000000-EC82-4087-BB41-15D57AA020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EC82-4087-BB41-15D57AA020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山口県周南市　周南市営代々木公園地下駐車場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3576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47.7</v>
      </c>
      <c r="V31" s="118"/>
      <c r="W31" s="118"/>
      <c r="X31" s="118"/>
      <c r="Y31" s="118"/>
      <c r="Z31" s="118"/>
      <c r="AA31" s="118"/>
      <c r="AB31" s="118"/>
      <c r="AC31" s="118"/>
      <c r="AD31" s="118"/>
      <c r="AE31" s="118"/>
      <c r="AF31" s="118"/>
      <c r="AG31" s="118"/>
      <c r="AH31" s="118"/>
      <c r="AI31" s="118"/>
      <c r="AJ31" s="118"/>
      <c r="AK31" s="118"/>
      <c r="AL31" s="118"/>
      <c r="AM31" s="118"/>
      <c r="AN31" s="118">
        <f>データ!Z7</f>
        <v>60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29.4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0</v>
      </c>
      <c r="JD31" s="120"/>
      <c r="JE31" s="120"/>
      <c r="JF31" s="120"/>
      <c r="JG31" s="120"/>
      <c r="JH31" s="120"/>
      <c r="JI31" s="120"/>
      <c r="JJ31" s="120"/>
      <c r="JK31" s="120"/>
      <c r="JL31" s="120"/>
      <c r="JM31" s="120"/>
      <c r="JN31" s="120"/>
      <c r="JO31" s="120"/>
      <c r="JP31" s="120"/>
      <c r="JQ31" s="120"/>
      <c r="JR31" s="120"/>
      <c r="JS31" s="120"/>
      <c r="JT31" s="120"/>
      <c r="JU31" s="121"/>
      <c r="JV31" s="119">
        <f>データ!DL7</f>
        <v>0</v>
      </c>
      <c r="JW31" s="120"/>
      <c r="JX31" s="120"/>
      <c r="JY31" s="120"/>
      <c r="JZ31" s="120"/>
      <c r="KA31" s="120"/>
      <c r="KB31" s="120"/>
      <c r="KC31" s="120"/>
      <c r="KD31" s="120"/>
      <c r="KE31" s="120"/>
      <c r="KF31" s="120"/>
      <c r="KG31" s="120"/>
      <c r="KH31" s="120"/>
      <c r="KI31" s="120"/>
      <c r="KJ31" s="120"/>
      <c r="KK31" s="120"/>
      <c r="KL31" s="120"/>
      <c r="KM31" s="120"/>
      <c r="KN31" s="121"/>
      <c r="KO31" s="119">
        <f>データ!DM7</f>
        <v>0</v>
      </c>
      <c r="KP31" s="120"/>
      <c r="KQ31" s="120"/>
      <c r="KR31" s="120"/>
      <c r="KS31" s="120"/>
      <c r="KT31" s="120"/>
      <c r="KU31" s="120"/>
      <c r="KV31" s="120"/>
      <c r="KW31" s="120"/>
      <c r="KX31" s="120"/>
      <c r="KY31" s="120"/>
      <c r="KZ31" s="120"/>
      <c r="LA31" s="120"/>
      <c r="LB31" s="120"/>
      <c r="LC31" s="120"/>
      <c r="LD31" s="120"/>
      <c r="LE31" s="120"/>
      <c r="LF31" s="120"/>
      <c r="LG31" s="121"/>
      <c r="LH31" s="119">
        <f>データ!DN7</f>
        <v>0</v>
      </c>
      <c r="LI31" s="120"/>
      <c r="LJ31" s="120"/>
      <c r="LK31" s="120"/>
      <c r="LL31" s="120"/>
      <c r="LM31" s="120"/>
      <c r="LN31" s="120"/>
      <c r="LO31" s="120"/>
      <c r="LP31" s="120"/>
      <c r="LQ31" s="120"/>
      <c r="LR31" s="120"/>
      <c r="LS31" s="120"/>
      <c r="LT31" s="120"/>
      <c r="LU31" s="120"/>
      <c r="LV31" s="120"/>
      <c r="LW31" s="120"/>
      <c r="LX31" s="120"/>
      <c r="LY31" s="120"/>
      <c r="LZ31" s="121"/>
      <c r="MA31" s="119">
        <f>データ!DO7</f>
        <v>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0</v>
      </c>
      <c r="GR52" s="118"/>
      <c r="GS52" s="118"/>
      <c r="GT52" s="118"/>
      <c r="GU52" s="118"/>
      <c r="GV52" s="118"/>
      <c r="GW52" s="118"/>
      <c r="GX52" s="118"/>
      <c r="GY52" s="118"/>
      <c r="GZ52" s="118"/>
      <c r="HA52" s="118"/>
      <c r="HB52" s="118"/>
      <c r="HC52" s="118"/>
      <c r="HD52" s="118"/>
      <c r="HE52" s="118"/>
      <c r="HF52" s="118"/>
      <c r="HG52" s="118"/>
      <c r="HH52" s="118"/>
      <c r="HI52" s="118"/>
      <c r="HJ52" s="118">
        <f>データ!BJ7</f>
        <v>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-1719</v>
      </c>
      <c r="JD52" s="125"/>
      <c r="JE52" s="125"/>
      <c r="JF52" s="125"/>
      <c r="JG52" s="125"/>
      <c r="JH52" s="125"/>
      <c r="JI52" s="125"/>
      <c r="JJ52" s="125"/>
      <c r="JK52" s="125"/>
      <c r="JL52" s="125"/>
      <c r="JM52" s="125"/>
      <c r="JN52" s="125"/>
      <c r="JO52" s="125"/>
      <c r="JP52" s="125"/>
      <c r="JQ52" s="125"/>
      <c r="JR52" s="125"/>
      <c r="JS52" s="125"/>
      <c r="JT52" s="125"/>
      <c r="JU52" s="125"/>
      <c r="JV52" s="125">
        <f>データ!BR7</f>
        <v>-1053</v>
      </c>
      <c r="JW52" s="125"/>
      <c r="JX52" s="125"/>
      <c r="JY52" s="125"/>
      <c r="JZ52" s="125"/>
      <c r="KA52" s="125"/>
      <c r="KB52" s="125"/>
      <c r="KC52" s="125"/>
      <c r="KD52" s="125"/>
      <c r="KE52" s="125"/>
      <c r="KF52" s="125"/>
      <c r="KG52" s="125"/>
      <c r="KH52" s="125"/>
      <c r="KI52" s="125"/>
      <c r="KJ52" s="125"/>
      <c r="KK52" s="125"/>
      <c r="KL52" s="125"/>
      <c r="KM52" s="125"/>
      <c r="KN52" s="125"/>
      <c r="KO52" s="125">
        <f>データ!BS7</f>
        <v>0</v>
      </c>
      <c r="KP52" s="125"/>
      <c r="KQ52" s="125"/>
      <c r="KR52" s="125"/>
      <c r="KS52" s="125"/>
      <c r="KT52" s="125"/>
      <c r="KU52" s="125"/>
      <c r="KV52" s="125"/>
      <c r="KW52" s="125"/>
      <c r="KX52" s="125"/>
      <c r="KY52" s="125"/>
      <c r="KZ52" s="125"/>
      <c r="LA52" s="125"/>
      <c r="LB52" s="125"/>
      <c r="LC52" s="125"/>
      <c r="LD52" s="125"/>
      <c r="LE52" s="125"/>
      <c r="LF52" s="125"/>
      <c r="LG52" s="125"/>
      <c r="LH52" s="125">
        <f>データ!BT7</f>
        <v>0</v>
      </c>
      <c r="LI52" s="125"/>
      <c r="LJ52" s="125"/>
      <c r="LK52" s="125"/>
      <c r="LL52" s="125"/>
      <c r="LM52" s="125"/>
      <c r="LN52" s="125"/>
      <c r="LO52" s="125"/>
      <c r="LP52" s="125"/>
      <c r="LQ52" s="125"/>
      <c r="LR52" s="125"/>
      <c r="LS52" s="125"/>
      <c r="LT52" s="125"/>
      <c r="LU52" s="125"/>
      <c r="LV52" s="125"/>
      <c r="LW52" s="125"/>
      <c r="LX52" s="125"/>
      <c r="LY52" s="125"/>
      <c r="LZ52" s="125"/>
      <c r="MA52" s="125">
        <f>データ!BU7</f>
        <v>-3087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181084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0p/uA+EBT/9GnZMQogk5BtQvFT9D/9uOe36hPYJNiSmBUu/DFc1EpkE7iZYaNQVEPcGwnfg+tbNzZqPwLnKcQ==" saltValue="ktkL9cFWDmgrTerBKBNTE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99</v>
      </c>
      <c r="AV5" s="59" t="s">
        <v>100</v>
      </c>
      <c r="AW5" s="59" t="s">
        <v>101</v>
      </c>
      <c r="AX5" s="59" t="s">
        <v>102</v>
      </c>
      <c r="AY5" s="59" t="s">
        <v>92</v>
      </c>
      <c r="AZ5" s="59" t="s">
        <v>93</v>
      </c>
      <c r="BA5" s="59" t="s">
        <v>94</v>
      </c>
      <c r="BB5" s="59" t="s">
        <v>95</v>
      </c>
      <c r="BC5" s="59" t="s">
        <v>96</v>
      </c>
      <c r="BD5" s="59" t="s">
        <v>97</v>
      </c>
      <c r="BE5" s="59" t="s">
        <v>98</v>
      </c>
      <c r="BF5" s="59" t="s">
        <v>88</v>
      </c>
      <c r="BG5" s="59" t="s">
        <v>100</v>
      </c>
      <c r="BH5" s="59" t="s">
        <v>101</v>
      </c>
      <c r="BI5" s="59" t="s">
        <v>103</v>
      </c>
      <c r="BJ5" s="59" t="s">
        <v>104</v>
      </c>
      <c r="BK5" s="59" t="s">
        <v>93</v>
      </c>
      <c r="BL5" s="59" t="s">
        <v>94</v>
      </c>
      <c r="BM5" s="59" t="s">
        <v>95</v>
      </c>
      <c r="BN5" s="59" t="s">
        <v>96</v>
      </c>
      <c r="BO5" s="59" t="s">
        <v>97</v>
      </c>
      <c r="BP5" s="59" t="s">
        <v>98</v>
      </c>
      <c r="BQ5" s="59" t="s">
        <v>105</v>
      </c>
      <c r="BR5" s="59" t="s">
        <v>106</v>
      </c>
      <c r="BS5" s="59" t="s">
        <v>101</v>
      </c>
      <c r="BT5" s="59" t="s">
        <v>107</v>
      </c>
      <c r="BU5" s="59" t="s">
        <v>108</v>
      </c>
      <c r="BV5" s="59" t="s">
        <v>93</v>
      </c>
      <c r="BW5" s="59" t="s">
        <v>94</v>
      </c>
      <c r="BX5" s="59" t="s">
        <v>95</v>
      </c>
      <c r="BY5" s="59" t="s">
        <v>96</v>
      </c>
      <c r="BZ5" s="59" t="s">
        <v>97</v>
      </c>
      <c r="CA5" s="59" t="s">
        <v>98</v>
      </c>
      <c r="CB5" s="59" t="s">
        <v>105</v>
      </c>
      <c r="CC5" s="59" t="s">
        <v>100</v>
      </c>
      <c r="CD5" s="59" t="s">
        <v>109</v>
      </c>
      <c r="CE5" s="59" t="s">
        <v>107</v>
      </c>
      <c r="CF5" s="59" t="s">
        <v>108</v>
      </c>
      <c r="CG5" s="59" t="s">
        <v>93</v>
      </c>
      <c r="CH5" s="59" t="s">
        <v>94</v>
      </c>
      <c r="CI5" s="59" t="s">
        <v>95</v>
      </c>
      <c r="CJ5" s="59" t="s">
        <v>96</v>
      </c>
      <c r="CK5" s="59" t="s">
        <v>97</v>
      </c>
      <c r="CL5" s="59" t="s">
        <v>98</v>
      </c>
      <c r="CM5" s="150"/>
      <c r="CN5" s="150"/>
      <c r="CO5" s="59" t="s">
        <v>105</v>
      </c>
      <c r="CP5" s="59" t="s">
        <v>100</v>
      </c>
      <c r="CQ5" s="59" t="s">
        <v>90</v>
      </c>
      <c r="CR5" s="59" t="s">
        <v>102</v>
      </c>
      <c r="CS5" s="59" t="s">
        <v>108</v>
      </c>
      <c r="CT5" s="59" t="s">
        <v>93</v>
      </c>
      <c r="CU5" s="59" t="s">
        <v>94</v>
      </c>
      <c r="CV5" s="59" t="s">
        <v>95</v>
      </c>
      <c r="CW5" s="59" t="s">
        <v>96</v>
      </c>
      <c r="CX5" s="59" t="s">
        <v>97</v>
      </c>
      <c r="CY5" s="59" t="s">
        <v>98</v>
      </c>
      <c r="CZ5" s="59" t="s">
        <v>99</v>
      </c>
      <c r="DA5" s="59" t="s">
        <v>100</v>
      </c>
      <c r="DB5" s="59" t="s">
        <v>101</v>
      </c>
      <c r="DC5" s="59" t="s">
        <v>103</v>
      </c>
      <c r="DD5" s="59" t="s">
        <v>108</v>
      </c>
      <c r="DE5" s="59" t="s">
        <v>93</v>
      </c>
      <c r="DF5" s="59" t="s">
        <v>94</v>
      </c>
      <c r="DG5" s="59" t="s">
        <v>95</v>
      </c>
      <c r="DH5" s="59" t="s">
        <v>96</v>
      </c>
      <c r="DI5" s="59" t="s">
        <v>97</v>
      </c>
      <c r="DJ5" s="59" t="s">
        <v>35</v>
      </c>
      <c r="DK5" s="59" t="s">
        <v>105</v>
      </c>
      <c r="DL5" s="59" t="s">
        <v>106</v>
      </c>
      <c r="DM5" s="59" t="s">
        <v>101</v>
      </c>
      <c r="DN5" s="59" t="s">
        <v>102</v>
      </c>
      <c r="DO5" s="59" t="s">
        <v>104</v>
      </c>
      <c r="DP5" s="59" t="s">
        <v>93</v>
      </c>
      <c r="DQ5" s="59" t="s">
        <v>94</v>
      </c>
      <c r="DR5" s="59" t="s">
        <v>95</v>
      </c>
      <c r="DS5" s="59" t="s">
        <v>96</v>
      </c>
      <c r="DT5" s="59" t="s">
        <v>97</v>
      </c>
      <c r="DU5" s="59" t="s">
        <v>98</v>
      </c>
    </row>
    <row r="6" spans="1:125" s="66" customFormat="1" x14ac:dyDescent="0.15">
      <c r="A6" s="49" t="s">
        <v>110</v>
      </c>
      <c r="B6" s="60">
        <f>B8</f>
        <v>2020</v>
      </c>
      <c r="C6" s="60">
        <f t="shared" ref="C6:X6" si="1">C8</f>
        <v>352152</v>
      </c>
      <c r="D6" s="60">
        <f t="shared" si="1"/>
        <v>47</v>
      </c>
      <c r="E6" s="60">
        <f t="shared" si="1"/>
        <v>14</v>
      </c>
      <c r="F6" s="60">
        <f t="shared" si="1"/>
        <v>0</v>
      </c>
      <c r="G6" s="60">
        <f t="shared" si="1"/>
        <v>2</v>
      </c>
      <c r="H6" s="60" t="str">
        <f>SUBSTITUTE(H8,"　","")</f>
        <v>山口県周南市</v>
      </c>
      <c r="I6" s="60" t="str">
        <f t="shared" si="1"/>
        <v>周南市営代々木公園地下駐車場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44</v>
      </c>
      <c r="S6" s="62" t="str">
        <f t="shared" si="1"/>
        <v>駅</v>
      </c>
      <c r="T6" s="62" t="str">
        <f t="shared" si="1"/>
        <v>無</v>
      </c>
      <c r="U6" s="63">
        <f t="shared" si="1"/>
        <v>3576</v>
      </c>
      <c r="V6" s="63">
        <f t="shared" si="1"/>
        <v>100</v>
      </c>
      <c r="W6" s="63">
        <f t="shared" si="1"/>
        <v>200</v>
      </c>
      <c r="X6" s="62" t="str">
        <f t="shared" si="1"/>
        <v>無</v>
      </c>
      <c r="Y6" s="64">
        <f>IF(Y8="-",NA(),Y8)</f>
        <v>47.7</v>
      </c>
      <c r="Z6" s="64">
        <f t="shared" ref="Z6:AH6" si="2">IF(Z8="-",NA(),Z8)</f>
        <v>60</v>
      </c>
      <c r="AA6" s="64">
        <f t="shared" si="2"/>
        <v>100</v>
      </c>
      <c r="AB6" s="64">
        <f t="shared" si="2"/>
        <v>100</v>
      </c>
      <c r="AC6" s="64">
        <f t="shared" si="2"/>
        <v>29.4</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t="e">
        <f>IF(AU8="-",NA(),AU8)</f>
        <v>#N/A</v>
      </c>
      <c r="AV6" s="65" t="e">
        <f t="shared" ref="AV6:BD6" si="4">IF(AV8="-",NA(),AV8)</f>
        <v>#N/A</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0</v>
      </c>
      <c r="BG6" s="64">
        <f t="shared" ref="BG6:BO6" si="5">IF(BG8="-",NA(),BG8)</f>
        <v>0</v>
      </c>
      <c r="BH6" s="64">
        <f t="shared" si="5"/>
        <v>0</v>
      </c>
      <c r="BI6" s="64">
        <f t="shared" si="5"/>
        <v>0</v>
      </c>
      <c r="BJ6" s="64">
        <f t="shared" si="5"/>
        <v>0</v>
      </c>
      <c r="BK6" s="64">
        <f t="shared" si="5"/>
        <v>15</v>
      </c>
      <c r="BL6" s="64">
        <f t="shared" si="5"/>
        <v>11.7</v>
      </c>
      <c r="BM6" s="64">
        <f t="shared" si="5"/>
        <v>9.6</v>
      </c>
      <c r="BN6" s="64">
        <f t="shared" si="5"/>
        <v>2.2000000000000002</v>
      </c>
      <c r="BO6" s="64">
        <f t="shared" si="5"/>
        <v>-74.8</v>
      </c>
      <c r="BP6" s="61" t="str">
        <f>IF(BP8="-","",IF(BP8="-","【-】","【"&amp;SUBSTITUTE(TEXT(BP8,"#,##0.0"),"-","△")&amp;"】"))</f>
        <v>【△65.9】</v>
      </c>
      <c r="BQ6" s="65">
        <f>IF(BQ8="-",NA(),BQ8)</f>
        <v>-1719</v>
      </c>
      <c r="BR6" s="65">
        <f t="shared" ref="BR6:BZ6" si="6">IF(BR8="-",NA(),BR8)</f>
        <v>-1053</v>
      </c>
      <c r="BS6" s="65">
        <f t="shared" si="6"/>
        <v>0</v>
      </c>
      <c r="BT6" s="65">
        <f t="shared" si="6"/>
        <v>0</v>
      </c>
      <c r="BU6" s="65">
        <f t="shared" si="6"/>
        <v>-3087</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111</v>
      </c>
      <c r="CM6" s="63">
        <f t="shared" ref="CM6:CN6" si="7">CM8</f>
        <v>181084</v>
      </c>
      <c r="CN6" s="63">
        <f t="shared" si="7"/>
        <v>6500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0</v>
      </c>
      <c r="DL6" s="64">
        <f t="shared" ref="DL6:DT6" si="9">IF(DL8="-",NA(),DL8)</f>
        <v>0</v>
      </c>
      <c r="DM6" s="64">
        <f t="shared" si="9"/>
        <v>0</v>
      </c>
      <c r="DN6" s="64">
        <f t="shared" si="9"/>
        <v>0</v>
      </c>
      <c r="DO6" s="64">
        <f t="shared" si="9"/>
        <v>0</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352152</v>
      </c>
      <c r="D7" s="60">
        <f t="shared" si="10"/>
        <v>47</v>
      </c>
      <c r="E7" s="60">
        <f t="shared" si="10"/>
        <v>14</v>
      </c>
      <c r="F7" s="60">
        <f t="shared" si="10"/>
        <v>0</v>
      </c>
      <c r="G7" s="60">
        <f t="shared" si="10"/>
        <v>2</v>
      </c>
      <c r="H7" s="60" t="str">
        <f t="shared" si="10"/>
        <v>山口県　周南市</v>
      </c>
      <c r="I7" s="60" t="str">
        <f t="shared" si="10"/>
        <v>周南市営代々木公園地下駐車場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44</v>
      </c>
      <c r="S7" s="62" t="str">
        <f t="shared" si="10"/>
        <v>駅</v>
      </c>
      <c r="T7" s="62" t="str">
        <f t="shared" si="10"/>
        <v>無</v>
      </c>
      <c r="U7" s="63">
        <f t="shared" si="10"/>
        <v>3576</v>
      </c>
      <c r="V7" s="63">
        <f t="shared" si="10"/>
        <v>100</v>
      </c>
      <c r="W7" s="63">
        <f t="shared" si="10"/>
        <v>200</v>
      </c>
      <c r="X7" s="62" t="str">
        <f t="shared" si="10"/>
        <v>無</v>
      </c>
      <c r="Y7" s="64">
        <f>Y8</f>
        <v>47.7</v>
      </c>
      <c r="Z7" s="64">
        <f t="shared" ref="Z7:AH7" si="11">Z8</f>
        <v>60</v>
      </c>
      <c r="AA7" s="64">
        <f t="shared" si="11"/>
        <v>100</v>
      </c>
      <c r="AB7" s="64">
        <f t="shared" si="11"/>
        <v>100</v>
      </c>
      <c r="AC7" s="64">
        <f t="shared" si="11"/>
        <v>29.4</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t="str">
        <f>AU8</f>
        <v>-</v>
      </c>
      <c r="AV7" s="65" t="str">
        <f t="shared" ref="AV7:BD7" si="13">AV8</f>
        <v>-</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0</v>
      </c>
      <c r="BG7" s="64">
        <f t="shared" ref="BG7:BO7" si="14">BG8</f>
        <v>0</v>
      </c>
      <c r="BH7" s="64">
        <f t="shared" si="14"/>
        <v>0</v>
      </c>
      <c r="BI7" s="64">
        <f t="shared" si="14"/>
        <v>0</v>
      </c>
      <c r="BJ7" s="64">
        <f t="shared" si="14"/>
        <v>0</v>
      </c>
      <c r="BK7" s="64">
        <f t="shared" si="14"/>
        <v>15</v>
      </c>
      <c r="BL7" s="64">
        <f t="shared" si="14"/>
        <v>11.7</v>
      </c>
      <c r="BM7" s="64">
        <f t="shared" si="14"/>
        <v>9.6</v>
      </c>
      <c r="BN7" s="64">
        <f t="shared" si="14"/>
        <v>2.2000000000000002</v>
      </c>
      <c r="BO7" s="64">
        <f t="shared" si="14"/>
        <v>-74.8</v>
      </c>
      <c r="BP7" s="61"/>
      <c r="BQ7" s="65">
        <f>BQ8</f>
        <v>-1719</v>
      </c>
      <c r="BR7" s="65">
        <f t="shared" ref="BR7:BZ7" si="15">BR8</f>
        <v>-1053</v>
      </c>
      <c r="BS7" s="65">
        <f t="shared" si="15"/>
        <v>0</v>
      </c>
      <c r="BT7" s="65">
        <f t="shared" si="15"/>
        <v>0</v>
      </c>
      <c r="BU7" s="65">
        <f t="shared" si="15"/>
        <v>-3087</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111</v>
      </c>
      <c r="CL7" s="61"/>
      <c r="CM7" s="63">
        <f>CM8</f>
        <v>181084</v>
      </c>
      <c r="CN7" s="63">
        <f>CN8</f>
        <v>6500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0</v>
      </c>
      <c r="DL7" s="64">
        <f t="shared" ref="DL7:DT7" si="17">DL8</f>
        <v>0</v>
      </c>
      <c r="DM7" s="64">
        <f t="shared" si="17"/>
        <v>0</v>
      </c>
      <c r="DN7" s="64">
        <f t="shared" si="17"/>
        <v>0</v>
      </c>
      <c r="DO7" s="64">
        <f t="shared" si="17"/>
        <v>0</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352152</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44</v>
      </c>
      <c r="S8" s="69" t="s">
        <v>124</v>
      </c>
      <c r="T8" s="69" t="s">
        <v>125</v>
      </c>
      <c r="U8" s="70">
        <v>3576</v>
      </c>
      <c r="V8" s="70">
        <v>100</v>
      </c>
      <c r="W8" s="70">
        <v>200</v>
      </c>
      <c r="X8" s="69" t="s">
        <v>125</v>
      </c>
      <c r="Y8" s="71">
        <v>47.7</v>
      </c>
      <c r="Z8" s="71">
        <v>60</v>
      </c>
      <c r="AA8" s="71">
        <v>100</v>
      </c>
      <c r="AB8" s="71">
        <v>100</v>
      </c>
      <c r="AC8" s="71">
        <v>29.4</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t="s">
        <v>118</v>
      </c>
      <c r="AV8" s="72" t="s">
        <v>118</v>
      </c>
      <c r="AW8" s="72">
        <v>0</v>
      </c>
      <c r="AX8" s="72">
        <v>0</v>
      </c>
      <c r="AY8" s="72">
        <v>0</v>
      </c>
      <c r="AZ8" s="72">
        <v>158</v>
      </c>
      <c r="BA8" s="72">
        <v>117</v>
      </c>
      <c r="BB8" s="72">
        <v>96</v>
      </c>
      <c r="BC8" s="72">
        <v>37</v>
      </c>
      <c r="BD8" s="72">
        <v>9617</v>
      </c>
      <c r="BE8" s="72">
        <v>2345</v>
      </c>
      <c r="BF8" s="71">
        <v>0</v>
      </c>
      <c r="BG8" s="71">
        <v>0</v>
      </c>
      <c r="BH8" s="71">
        <v>0</v>
      </c>
      <c r="BI8" s="71">
        <v>0</v>
      </c>
      <c r="BJ8" s="71">
        <v>0</v>
      </c>
      <c r="BK8" s="71">
        <v>15</v>
      </c>
      <c r="BL8" s="71">
        <v>11.7</v>
      </c>
      <c r="BM8" s="71">
        <v>9.6</v>
      </c>
      <c r="BN8" s="71">
        <v>2.2000000000000002</v>
      </c>
      <c r="BO8" s="71">
        <v>-74.8</v>
      </c>
      <c r="BP8" s="68">
        <v>-65.900000000000006</v>
      </c>
      <c r="BQ8" s="72">
        <v>-1719</v>
      </c>
      <c r="BR8" s="72">
        <v>-1053</v>
      </c>
      <c r="BS8" s="72">
        <v>0</v>
      </c>
      <c r="BT8" s="73">
        <v>0</v>
      </c>
      <c r="BU8" s="73">
        <v>-3087</v>
      </c>
      <c r="BV8" s="72">
        <v>37773</v>
      </c>
      <c r="BW8" s="72">
        <v>33351</v>
      </c>
      <c r="BX8" s="72">
        <v>18755</v>
      </c>
      <c r="BY8" s="72">
        <v>16100</v>
      </c>
      <c r="BZ8" s="72">
        <v>4993</v>
      </c>
      <c r="CA8" s="70">
        <v>3932</v>
      </c>
      <c r="CB8" s="71" t="s">
        <v>118</v>
      </c>
      <c r="CC8" s="71" t="s">
        <v>118</v>
      </c>
      <c r="CD8" s="71" t="s">
        <v>118</v>
      </c>
      <c r="CE8" s="71" t="s">
        <v>118</v>
      </c>
      <c r="CF8" s="71" t="s">
        <v>118</v>
      </c>
      <c r="CG8" s="71" t="s">
        <v>118</v>
      </c>
      <c r="CH8" s="71" t="s">
        <v>118</v>
      </c>
      <c r="CI8" s="71" t="s">
        <v>118</v>
      </c>
      <c r="CJ8" s="71" t="s">
        <v>118</v>
      </c>
      <c r="CK8" s="71" t="s">
        <v>118</v>
      </c>
      <c r="CL8" s="68" t="s">
        <v>118</v>
      </c>
      <c r="CM8" s="70">
        <v>181084</v>
      </c>
      <c r="CN8" s="70">
        <v>6500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320.39999999999998</v>
      </c>
      <c r="DF8" s="71">
        <v>243</v>
      </c>
      <c r="DG8" s="71">
        <v>193.1</v>
      </c>
      <c r="DH8" s="71">
        <v>163.69999999999999</v>
      </c>
      <c r="DI8" s="71">
        <v>117.8</v>
      </c>
      <c r="DJ8" s="68">
        <v>183.4</v>
      </c>
      <c r="DK8" s="71">
        <v>0</v>
      </c>
      <c r="DL8" s="71">
        <v>0</v>
      </c>
      <c r="DM8" s="71">
        <v>0</v>
      </c>
      <c r="DN8" s="71">
        <v>0</v>
      </c>
      <c r="DO8" s="71">
        <v>0</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2021-12-17T06:07:27Z</dcterms:created>
  <dcterms:modified xsi:type="dcterms:W3CDTF">2022-01-27T00:23:38Z</dcterms:modified>
  <cp:category/>
</cp:coreProperties>
</file>