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SUISTATION\gesui\【「経営比較分析表」の策定及び公表】\★公営企業に係る「経営比較分析表」の分析等について依頼\R2決算\"/>
    </mc:Choice>
  </mc:AlternateContent>
  <workbookProtection workbookAlgorithmName="SHA-512" workbookHashValue="q+hU9ZwFHccUyVE+nR0VSAp6iaC/EHyPhEA+nET2tzhi4Bvea5N/CO22tAsTtvVuumF2Wfc/UIA2JQHQ24JHEQ==" workbookSaltValue="za3KwGCcnHmv1aDmuG2n7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<sst xmlns="http://schemas.openxmlformats.org/spreadsheetml/2006/main" count="231" uniqueCount="117">
  <si>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</si>
  <si>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</si>
  <si>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</si>
  <si>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</si>
  <si>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</si>
  <si>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</si>
  <si>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</si>
  <si>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</si>
  <si>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</si>
  <si>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</si>
  <si>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</si>
  <si>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</si>
  <si>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</si>
  <si>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</si>
  <si>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</si>
  <si>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</si>
  <si>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</si>
  <si>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</si>
  <si>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</si>
  <si>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</si>
  <si>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</si>
  <si>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</si>
  <si>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</si>
  <si>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</si>
  <si>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</si>
  <si>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</si>
  <si>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</si>
  <si>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</si>
  <si>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</si>
  <si>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</si>
  <si>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</si>
  <si>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</si>
  <si>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</si>
  <si>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</si>
  <si>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</si>
  <si>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</si>
  <si>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</si>
  <si>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</si>
  <si>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</si>
  <si>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</si>
  <si>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</si>
  <si>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</si>
  <si>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</si>
  <si>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</si>
  <si>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</si>
  <si>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</si>
  <si>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</si>
  <si>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</si>
  <si>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</si>
  <si>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</si>
  <si>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</si>
  <si>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</si>
  <si>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</si>
  <si>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</si>
  <si>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</si>
  <si>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</si>
  <si>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</si>
  <si>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</si>
  <si>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</si>
  <si>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</si>
  <si>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</si>
  <si>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</si>
  <si>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</si>
  <si>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</si>
  <si>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</si>
  <si>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</si>
  <si>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</si>
  <si>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</si>
  <si>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</si>
  <si>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</si>
  <si>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</si>
  <si>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</si>
  <si>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</si>
  <si>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</si>
  <si>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</si>
  <si>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</si>
  <si>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</si>
  <si>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</si>
  <si>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</si>
  <si>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</si>
  <si>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</si>
  <si>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</si>
  <si>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</si>
  <si>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</si>
  <si>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</si>
  <si>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</si>
  <si>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</si>
  <si>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</si>
  <si>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</si>
  <si>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</si>
  <si>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</si>
  <si>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</si>
  <si>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</si>
  <si>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</si>
  <si>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</si>
  <si>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</si>
  <si>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</si>
  <si>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</si>
  <si>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</si>
  <si>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</si>
  <si>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</si>
  <si>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</si>
  <si>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</si>
  <si>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</si>
  <si>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</si>
  <si>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</si>
  <si>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</si>
  <si>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</si>
  <si>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</si>
  <si>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</si>
  <si>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</si>
  <si>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</si>
  <si>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</si>
  <si>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</si>
  <si>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公共下水道事業は事業着手から70年を経過しているが、有形固定資産減価償却率は類似団体よりも低い水準となっている。これは、本市の公共下水道事業が平成22年度に公営企業会計に移行するまでの減価償却累計額が反映されていないことによるものである。実際には施設の老朽化は、管渠老朽化率に示されるとおり、類似団体に比べ進んでいる状況にある。現在本市は国土交通省の示す「10年概成」に沿って下水道整備区域の見直しを進める一方、既存施設の改築更新を積極的に進めている。老朽化したポンプ場の更新を優先的に進めてきたことから下降していた管渠改善率は、財源を確保したうえで管渠の更新にも積極的に取り組んだ結果、令和2年度は大幅に上昇した。</t>
    <rPh sb="1" eb="2">
      <t>ホン</t>
    </rPh>
    <rPh sb="64" eb="65">
      <t>ホン</t>
    </rPh>
    <rPh sb="127" eb="129">
      <t>シセツ</t>
    </rPh>
    <rPh sb="130" eb="133">
      <t>ロウキュウカ</t>
    </rPh>
    <rPh sb="168" eb="170">
      <t>ゲンザイ</t>
    </rPh>
    <rPh sb="170" eb="171">
      <t>ホン</t>
    </rPh>
    <rPh sb="171" eb="172">
      <t>シ</t>
    </rPh>
    <rPh sb="173" eb="175">
      <t>コクド</t>
    </rPh>
    <rPh sb="175" eb="178">
      <t>コウツウショウ</t>
    </rPh>
    <rPh sb="179" eb="180">
      <t>シメ</t>
    </rPh>
    <rPh sb="184" eb="185">
      <t>ネン</t>
    </rPh>
    <rPh sb="189" eb="190">
      <t>ソ</t>
    </rPh>
    <rPh sb="192" eb="195">
      <t>ゲスイドウ</t>
    </rPh>
    <rPh sb="195" eb="197">
      <t>セイビ</t>
    </rPh>
    <rPh sb="197" eb="199">
      <t>クイキ</t>
    </rPh>
    <rPh sb="200" eb="202">
      <t>ミナオ</t>
    </rPh>
    <rPh sb="204" eb="205">
      <t>スス</t>
    </rPh>
    <rPh sb="207" eb="209">
      <t>イッポウ</t>
    </rPh>
    <rPh sb="210" eb="212">
      <t>キゾン</t>
    </rPh>
    <rPh sb="212" eb="214">
      <t>シセツ</t>
    </rPh>
    <rPh sb="220" eb="223">
      <t>セッキョクテキ</t>
    </rPh>
    <rPh sb="224" eb="225">
      <t>スス</t>
    </rPh>
    <rPh sb="230" eb="233">
      <t>ロウキュウカ</t>
    </rPh>
    <rPh sb="238" eb="239">
      <t>ジョウ</t>
    </rPh>
    <rPh sb="240" eb="242">
      <t>コウシン</t>
    </rPh>
    <rPh sb="243" eb="246">
      <t>ユウセンテキ</t>
    </rPh>
    <rPh sb="247" eb="248">
      <t>スス</t>
    </rPh>
    <rPh sb="256" eb="258">
      <t>カコウ</t>
    </rPh>
    <rPh sb="262" eb="264">
      <t>カンキョ</t>
    </rPh>
    <rPh sb="264" eb="266">
      <t>カイゼン</t>
    </rPh>
    <rPh sb="266" eb="267">
      <t>リツ</t>
    </rPh>
    <rPh sb="269" eb="271">
      <t>ザイゲン</t>
    </rPh>
    <rPh sb="272" eb="274">
      <t>カクホ</t>
    </rPh>
    <rPh sb="279" eb="281">
      <t>カンキョ</t>
    </rPh>
    <rPh sb="282" eb="284">
      <t>コウシン</t>
    </rPh>
    <rPh sb="286" eb="289">
      <t>セッキョクテキ</t>
    </rPh>
    <rPh sb="290" eb="291">
      <t>ト</t>
    </rPh>
    <rPh sb="292" eb="293">
      <t>ク</t>
    </rPh>
    <rPh sb="295" eb="297">
      <t>ケッカ</t>
    </rPh>
    <rPh sb="298" eb="299">
      <t>レイ</t>
    </rPh>
    <rPh sb="299" eb="300">
      <t>ワ</t>
    </rPh>
    <rPh sb="301" eb="303">
      <t>ネンド</t>
    </rPh>
    <rPh sb="304" eb="306">
      <t>オオハバ</t>
    </rPh>
    <rPh sb="307" eb="309">
      <t>ジョウショウ</t>
    </rPh>
    <phoneticPr fontId="7"/>
  </si>
  <si>
    <t>　本市の公共下水道事業は、現時点においては黒字を計上しているが、人口減少に伴う使用料収益の減少や老朽化施設の改築・更新に要する経費の増大により経営状況はますます厳しくなっていくことが予想される。このような状況においても事業を継続していくために、従来努めてきた経費削減に加え、官民連携手法の活用による事業の効率化に努めるなど、一層の経営努力を行っていく必要がある。</t>
    <rPh sb="1" eb="2">
      <t>ホン</t>
    </rPh>
    <rPh sb="48" eb="51">
      <t>ロウキュウカ</t>
    </rPh>
    <rPh sb="51" eb="53">
      <t>シセツ</t>
    </rPh>
    <rPh sb="54" eb="56">
      <t>カイチク</t>
    </rPh>
    <rPh sb="57" eb="59">
      <t>コウシン</t>
    </rPh>
    <rPh sb="60" eb="61">
      <t>ヨウ</t>
    </rPh>
    <rPh sb="63" eb="65">
      <t>ケイヒ</t>
    </rPh>
    <rPh sb="66" eb="68">
      <t>ゾウダイ</t>
    </rPh>
    <rPh sb="71" eb="73">
      <t>ケイエイ</t>
    </rPh>
    <rPh sb="73" eb="75">
      <t>ジョウキョウ</t>
    </rPh>
    <rPh sb="80" eb="81">
      <t>キビ</t>
    </rPh>
    <rPh sb="91" eb="93">
      <t>ヨソウ</t>
    </rPh>
    <rPh sb="102" eb="104">
      <t>ジョウキョウ</t>
    </rPh>
    <rPh sb="122" eb="124">
      <t>ジュウライ</t>
    </rPh>
    <rPh sb="124" eb="125">
      <t>ツト</t>
    </rPh>
    <rPh sb="134" eb="135">
      <t>クワ</t>
    </rPh>
    <rPh sb="137" eb="139">
      <t>カンミン</t>
    </rPh>
    <rPh sb="139" eb="141">
      <t>レンケイ</t>
    </rPh>
    <rPh sb="141" eb="143">
      <t>シュホウ</t>
    </rPh>
    <rPh sb="144" eb="146">
      <t>カツヨウ</t>
    </rPh>
    <rPh sb="149" eb="151">
      <t>ジギョウ</t>
    </rPh>
    <rPh sb="152" eb="155">
      <t>コウリツカ</t>
    </rPh>
    <rPh sb="156" eb="157">
      <t>ツト</t>
    </rPh>
    <phoneticPr fontId="4"/>
  </si>
  <si>
    <t>　単年度収支は黒字で推移し、経常収支比率及び流動比率は100％を超えている。企業債については、新規発行額を償還額の範囲内とすることで残高の抑制に努めてきたが、令和2年度については、令和元年度の事業の繰越が多かったことから、残高が増加した。しかしながら企業債残高対事業規模比率は類似団体よりも低い水準で推移している。
　平成29年度決算から、決算状況調査における「分流式下水道等に要する経費に係る繰出金」の算定方法が全国的に統一された影響で、経費回収率は急激に低下するとともに、汚水処理原価は大幅に上昇している。令和2年度分を従来の方法で算定した場合、経費回収率は前年度の112.16％に対し115.98％と増加し、汚水処理原価は前年度の153.25円に対し146.89円と減少している。これらは主に、前年度において予防保全の観点から施設の修繕を積極的に実施したことにより増加していた維持管理費が例年の水準に減少したことや、資産減耗費・利息などの資本費が減少したことが要因と考えられる。
　施設利用率については、本市公共下水道事業は汚水と雨水の両方を処理する合流施設を多く有しており、その施設は雨天時を想定した処理能力となっているため、晴天時においては他団体に比べて低い水準になる特徴がある。水洗化率については上昇傾向にあり、引き続き水洗化促進の取り組みを行っていく。</t>
    <rPh sb="14" eb="16">
      <t>ケイジョウ</t>
    </rPh>
    <rPh sb="16" eb="18">
      <t>シュウシ</t>
    </rPh>
    <rPh sb="18" eb="20">
      <t>ヒリツ</t>
    </rPh>
    <rPh sb="20" eb="21">
      <t>オヨ</t>
    </rPh>
    <rPh sb="22" eb="24">
      <t>リュウドウ</t>
    </rPh>
    <rPh sb="24" eb="26">
      <t>ヒリツ</t>
    </rPh>
    <rPh sb="32" eb="33">
      <t>コ</t>
    </rPh>
    <rPh sb="79" eb="80">
      <t>レイ</t>
    </rPh>
    <rPh sb="80" eb="81">
      <t>ワ</t>
    </rPh>
    <rPh sb="82" eb="84">
      <t>ネンド</t>
    </rPh>
    <rPh sb="90" eb="91">
      <t>レイ</t>
    </rPh>
    <rPh sb="91" eb="92">
      <t>ワ</t>
    </rPh>
    <rPh sb="92" eb="94">
      <t>ガンネン</t>
    </rPh>
    <rPh sb="94" eb="95">
      <t>ド</t>
    </rPh>
    <rPh sb="96" eb="98">
      <t>ジギョウ</t>
    </rPh>
    <rPh sb="99" eb="101">
      <t>クリコシ</t>
    </rPh>
    <rPh sb="102" eb="103">
      <t>オオ</t>
    </rPh>
    <rPh sb="111" eb="113">
      <t>ザンダカ</t>
    </rPh>
    <rPh sb="114" eb="116">
      <t>ゾウカ</t>
    </rPh>
    <rPh sb="165" eb="167">
      <t>ケッサン</t>
    </rPh>
    <rPh sb="170" eb="172">
      <t>ケッサン</t>
    </rPh>
    <rPh sb="172" eb="174">
      <t>ジョウキョウ</t>
    </rPh>
    <rPh sb="174" eb="176">
      <t>チョウサ</t>
    </rPh>
    <rPh sb="181" eb="183">
      <t>ブンリュウ</t>
    </rPh>
    <rPh sb="183" eb="184">
      <t>シキ</t>
    </rPh>
    <rPh sb="184" eb="187">
      <t>ゲスイドウ</t>
    </rPh>
    <rPh sb="187" eb="188">
      <t>トウ</t>
    </rPh>
    <rPh sb="189" eb="190">
      <t>ヨウ</t>
    </rPh>
    <rPh sb="192" eb="194">
      <t>ケイヒ</t>
    </rPh>
    <rPh sb="195" eb="196">
      <t>カカ</t>
    </rPh>
    <rPh sb="197" eb="199">
      <t>クリダ</t>
    </rPh>
    <rPh sb="199" eb="200">
      <t>キン</t>
    </rPh>
    <rPh sb="202" eb="204">
      <t>サンテイ</t>
    </rPh>
    <rPh sb="204" eb="206">
      <t>ホウホウ</t>
    </rPh>
    <rPh sb="207" eb="210">
      <t>ゼンコクテキ</t>
    </rPh>
    <rPh sb="211" eb="213">
      <t>トウイツ</t>
    </rPh>
    <rPh sb="216" eb="218">
      <t>エイキョウ</t>
    </rPh>
    <rPh sb="220" eb="222">
      <t>ケイヒ</t>
    </rPh>
    <rPh sb="222" eb="224">
      <t>カイシュウ</t>
    </rPh>
    <rPh sb="224" eb="225">
      <t>リツ</t>
    </rPh>
    <rPh sb="238" eb="240">
      <t>オスイ</t>
    </rPh>
    <rPh sb="240" eb="242">
      <t>ショリ</t>
    </rPh>
    <rPh sb="242" eb="244">
      <t>ゲンカ</t>
    </rPh>
    <rPh sb="245" eb="247">
      <t>オオハバ</t>
    </rPh>
    <rPh sb="248" eb="250">
      <t>ジョウショウ</t>
    </rPh>
    <rPh sb="255" eb="256">
      <t>レイ</t>
    </rPh>
    <rPh sb="256" eb="257">
      <t>ワ</t>
    </rPh>
    <rPh sb="258" eb="260">
      <t>ネンド</t>
    </rPh>
    <rPh sb="260" eb="261">
      <t>ブン</t>
    </rPh>
    <rPh sb="262" eb="264">
      <t>ジュウライ</t>
    </rPh>
    <rPh sb="265" eb="267">
      <t>ホウホウ</t>
    </rPh>
    <rPh sb="268" eb="270">
      <t>サンテイ</t>
    </rPh>
    <rPh sb="272" eb="274">
      <t>バアイ</t>
    </rPh>
    <rPh sb="275" eb="277">
      <t>ケイヒ</t>
    </rPh>
    <rPh sb="277" eb="279">
      <t>カイシュウ</t>
    </rPh>
    <rPh sb="279" eb="280">
      <t>リツ</t>
    </rPh>
    <rPh sb="281" eb="284">
      <t>ゼンネンド</t>
    </rPh>
    <rPh sb="293" eb="294">
      <t>タイ</t>
    </rPh>
    <rPh sb="303" eb="305">
      <t>ゾウカ</t>
    </rPh>
    <rPh sb="307" eb="309">
      <t>オスイ</t>
    </rPh>
    <rPh sb="309" eb="311">
      <t>ショリ</t>
    </rPh>
    <rPh sb="311" eb="313">
      <t>ゲンカ</t>
    </rPh>
    <rPh sb="314" eb="317">
      <t>ゼンネンド</t>
    </rPh>
    <rPh sb="324" eb="325">
      <t>エン</t>
    </rPh>
    <rPh sb="326" eb="327">
      <t>タイ</t>
    </rPh>
    <rPh sb="334" eb="335">
      <t>エン</t>
    </rPh>
    <rPh sb="336" eb="338">
      <t>ゲンショウ</t>
    </rPh>
    <rPh sb="347" eb="348">
      <t>オモ</t>
    </rPh>
    <rPh sb="350" eb="353">
      <t>ゼンネンド</t>
    </rPh>
    <rPh sb="357" eb="359">
      <t>ヨボウ</t>
    </rPh>
    <rPh sb="359" eb="361">
      <t>ホゼン</t>
    </rPh>
    <rPh sb="362" eb="364">
      <t>カンテン</t>
    </rPh>
    <rPh sb="366" eb="368">
      <t>シセツ</t>
    </rPh>
    <rPh sb="369" eb="371">
      <t>シュウゼン</t>
    </rPh>
    <rPh sb="372" eb="375">
      <t>セッキョクテキ</t>
    </rPh>
    <rPh sb="376" eb="378">
      <t>ジッシ</t>
    </rPh>
    <rPh sb="385" eb="387">
      <t>ゾウカ</t>
    </rPh>
    <rPh sb="391" eb="393">
      <t>イジ</t>
    </rPh>
    <rPh sb="393" eb="396">
      <t>カンリヒ</t>
    </rPh>
    <rPh sb="397" eb="399">
      <t>レイネン</t>
    </rPh>
    <rPh sb="400" eb="402">
      <t>スイジュン</t>
    </rPh>
    <rPh sb="403" eb="405">
      <t>ゲンショウ</t>
    </rPh>
    <rPh sb="411" eb="413">
      <t>シサン</t>
    </rPh>
    <rPh sb="413" eb="415">
      <t>ゲンモウ</t>
    </rPh>
    <rPh sb="415" eb="416">
      <t>ヒ</t>
    </rPh>
    <rPh sb="417" eb="419">
      <t>リソク</t>
    </rPh>
    <rPh sb="422" eb="424">
      <t>シホン</t>
    </rPh>
    <rPh sb="424" eb="425">
      <t>ヒ</t>
    </rPh>
    <rPh sb="426" eb="428">
      <t>ゲンショウ</t>
    </rPh>
    <rPh sb="433" eb="435">
      <t>ヨウイン</t>
    </rPh>
    <rPh sb="436" eb="437">
      <t>カンガ</t>
    </rPh>
    <rPh sb="444" eb="446">
      <t>シセツ</t>
    </rPh>
    <rPh sb="446" eb="449">
      <t>リヨウリツ</t>
    </rPh>
    <rPh sb="457" eb="459">
      <t>コウキョウ</t>
    </rPh>
    <rPh sb="459" eb="462">
      <t>ゲスイドウ</t>
    </rPh>
    <rPh sb="462" eb="464">
      <t>ジギョウ</t>
    </rPh>
    <rPh sb="465" eb="467">
      <t>オスイ</t>
    </rPh>
    <rPh sb="468" eb="470">
      <t>ウスイ</t>
    </rPh>
    <rPh sb="471" eb="473">
      <t>リョウホウ</t>
    </rPh>
    <rPh sb="474" eb="476">
      <t>ショリ</t>
    </rPh>
    <rPh sb="478" eb="480">
      <t>ゴウリュウ</t>
    </rPh>
    <rPh sb="480" eb="482">
      <t>シセツ</t>
    </rPh>
    <rPh sb="483" eb="484">
      <t>オオ</t>
    </rPh>
    <rPh sb="485" eb="486">
      <t>ユウ</t>
    </rPh>
    <rPh sb="493" eb="495">
      <t>シセツ</t>
    </rPh>
    <rPh sb="496" eb="498">
      <t>ウテン</t>
    </rPh>
    <rPh sb="498" eb="499">
      <t>ジ</t>
    </rPh>
    <rPh sb="500" eb="502">
      <t>ソウテイ</t>
    </rPh>
    <rPh sb="504" eb="506">
      <t>ショリ</t>
    </rPh>
    <rPh sb="506" eb="508">
      <t>ノウリョク</t>
    </rPh>
    <rPh sb="517" eb="519">
      <t>セイテン</t>
    </rPh>
    <rPh sb="519" eb="520">
      <t>ジ</t>
    </rPh>
    <rPh sb="525" eb="526">
      <t>タ</t>
    </rPh>
    <rPh sb="526" eb="528">
      <t>ダンタイ</t>
    </rPh>
    <rPh sb="529" eb="530">
      <t>クラ</t>
    </rPh>
    <rPh sb="532" eb="533">
      <t>ヒク</t>
    </rPh>
    <rPh sb="534" eb="536">
      <t>スイジュン</t>
    </rPh>
    <rPh sb="539" eb="541">
      <t>トクチョウ</t>
    </rPh>
    <rPh sb="545" eb="548">
      <t>スイセンカ</t>
    </rPh>
    <rPh sb="548" eb="549">
      <t>リツ</t>
    </rPh>
    <rPh sb="554" eb="556">
      <t>ジョウショウ</t>
    </rPh>
    <rPh sb="556" eb="558">
      <t>ケイコウ</t>
    </rPh>
    <rPh sb="562" eb="563">
      <t>ヒ</t>
    </rPh>
    <rPh sb="564" eb="565">
      <t>ツヅ</t>
    </rPh>
    <rPh sb="566" eb="569">
      <t>スイセンカ</t>
    </rPh>
    <rPh sb="569" eb="571">
      <t>ソクシン</t>
    </rPh>
    <rPh sb="572" eb="573">
      <t>ト</t>
    </rPh>
    <rPh sb="574" eb="575">
      <t>ク</t>
    </rPh>
    <rPh sb="577" eb="578">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</si>
</sst>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1.59</c:v>
                </c:pt>
                <c:pt idx="1">
                  <c:v>1.1399999999999999</c:v>
                </c:pt>
                <c:pt idx="2">
                  <c:v>0.56000000000000005</c:v>
                </c:pt>
                <c:pt idx="3">
                  <c:v>0.36</c:v>
                </c:pt>
                <c:pt idx="4">
                  <c:v>0.85</c:v>
                </c:pt>
              </c:numCache>
            </c:numRef>
          </c:val>
          <c:extLst xmlns:c16r2="http://schemas.microsoft.com/office/drawing/2015/06/chart">
            <c:ext xmlns:c16="http://schemas.microsoft.com/office/drawing/2014/chart" uri="{C3380CC4-5D6E-409C-BE32-E72D297353CC}">
              <c16:uniqueId val="{00000000-2253-4B64-8E3A-341F1246B41C}"/>
            </c:ext>
          </c:extLst>
        </c:ser>
        <c:dLbls>
          <c:showLegendKey val="0"/>
          <c:showVal val="0"/>
          <c:showCatName val="0"/>
          <c:showSerName val="0"/>
          <c:showPercent val="0"/>
          <c:showBubbleSize val="0"/>
        </c:dLbls>
        <c:gapWidth val="150"/>
        <c:axId val="554848000"/>
        <c:axId val="386825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xmlns:c16r2="http://schemas.microsoft.com/office/drawing/2015/06/chart">
            <c:ext xmlns:c16="http://schemas.microsoft.com/office/drawing/2014/chart" uri="{C3380CC4-5D6E-409C-BE32-E72D297353CC}">
              <c16:uniqueId val="{00000001-2253-4B64-8E3A-341F1246B41C}"/>
            </c:ext>
          </c:extLst>
        </c:ser>
        <c:dLbls>
          <c:showLegendKey val="0"/>
          <c:showVal val="0"/>
          <c:showCatName val="0"/>
          <c:showSerName val="0"/>
          <c:showPercent val="0"/>
          <c:showBubbleSize val="0"/>
        </c:dLbls>
        <c:marker val="1"/>
        <c:smooth val="0"/>
        <c:axId val="554848000"/>
        <c:axId val="386825080"/>
      </c:lineChart>
      <c:dateAx>
        <c:axId val="554848000"/>
        <c:scaling>
          <c:orientation val="minMax"/>
        </c:scaling>
        <c:delete val="1"/>
        <c:axPos val="b"/>
        <c:numFmt formatCode="&quot;H&quot;yy" sourceLinked="1"/>
        <c:majorTickMark val="none"/>
        <c:minorTickMark val="none"/>
        <c:tickLblPos val="none"/>
        <c:crossAx val="386825080"/>
        <c:crosses val="autoZero"/>
        <c:auto val="1"/>
        <c:lblOffset val="100"/>
        <c:baseTimeUnit val="years"/>
      </c:dateAx>
      <c:valAx>
        <c:axId val="38682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8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45.88</c:v>
                </c:pt>
                <c:pt idx="1">
                  <c:v>38.21</c:v>
                </c:pt>
                <c:pt idx="2">
                  <c:v>46.37</c:v>
                </c:pt>
                <c:pt idx="3">
                  <c:v>53.03</c:v>
                </c:pt>
                <c:pt idx="4">
                  <c:v>53.21</c:v>
                </c:pt>
              </c:numCache>
            </c:numRef>
          </c:val>
          <c:extLst xmlns:c16r2="http://schemas.microsoft.com/office/drawing/2015/06/chart">
            <c:ext xmlns:c16="http://schemas.microsoft.com/office/drawing/2014/chart" uri="{C3380CC4-5D6E-409C-BE32-E72D297353CC}">
              <c16:uniqueId val="{00000000-1E96-4A1B-A6F2-4B3592CD5DBE}"/>
            </c:ext>
          </c:extLst>
        </c:ser>
        <c:dLbls>
          <c:showLegendKey val="0"/>
          <c:showVal val="0"/>
          <c:showCatName val="0"/>
          <c:showSerName val="0"/>
          <c:showPercent val="0"/>
          <c:showBubbleSize val="0"/>
        </c:dLbls>
        <c:gapWidth val="150"/>
        <c:axId val="554152632"/>
        <c:axId val="49509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xmlns:c16r2="http://schemas.microsoft.com/office/drawing/2015/06/chart">
            <c:ext xmlns:c16="http://schemas.microsoft.com/office/drawing/2014/chart" uri="{C3380CC4-5D6E-409C-BE32-E72D297353CC}">
              <c16:uniqueId val="{00000001-1E96-4A1B-A6F2-4B3592CD5DBE}"/>
            </c:ext>
          </c:extLst>
        </c:ser>
        <c:dLbls>
          <c:showLegendKey val="0"/>
          <c:showVal val="0"/>
          <c:showCatName val="0"/>
          <c:showSerName val="0"/>
          <c:showPercent val="0"/>
          <c:showBubbleSize val="0"/>
        </c:dLbls>
        <c:marker val="1"/>
        <c:smooth val="0"/>
        <c:axId val="554152632"/>
        <c:axId val="495099936"/>
      </c:lineChart>
      <c:dateAx>
        <c:axId val="554152632"/>
        <c:scaling>
          <c:orientation val="minMax"/>
        </c:scaling>
        <c:delete val="1"/>
        <c:axPos val="b"/>
        <c:numFmt formatCode="&quot;H&quot;yy" sourceLinked="1"/>
        <c:majorTickMark val="none"/>
        <c:minorTickMark val="none"/>
        <c:tickLblPos val="none"/>
        <c:crossAx val="495099936"/>
        <c:crosses val="autoZero"/>
        <c:auto val="1"/>
        <c:lblOffset val="100"/>
        <c:baseTimeUnit val="years"/>
      </c:dateAx>
      <c:valAx>
        <c:axId val="4950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15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95.51</c:v>
                </c:pt>
                <c:pt idx="1">
                  <c:v>95.85</c:v>
                </c:pt>
                <c:pt idx="2">
                  <c:v>96.2</c:v>
                </c:pt>
                <c:pt idx="3">
                  <c:v>96.31</c:v>
                </c:pt>
                <c:pt idx="4">
                  <c:v>96.46</c:v>
                </c:pt>
              </c:numCache>
            </c:numRef>
          </c:val>
          <c:extLst xmlns:c16r2="http://schemas.microsoft.com/office/drawing/2015/06/chart">
            <c:ext xmlns:c16="http://schemas.microsoft.com/office/drawing/2014/chart" uri="{C3380CC4-5D6E-409C-BE32-E72D297353CC}">
              <c16:uniqueId val="{00000000-44B6-4FCE-A439-9BE34E18333F}"/>
            </c:ext>
          </c:extLst>
        </c:ser>
        <c:dLbls>
          <c:showLegendKey val="0"/>
          <c:showVal val="0"/>
          <c:showCatName val="0"/>
          <c:showSerName val="0"/>
          <c:showPercent val="0"/>
          <c:showBubbleSize val="0"/>
        </c:dLbls>
        <c:gapWidth val="150"/>
        <c:axId val="495101112"/>
        <c:axId val="49510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xmlns:c16r2="http://schemas.microsoft.com/office/drawing/2015/06/chart">
            <c:ext xmlns:c16="http://schemas.microsoft.com/office/drawing/2014/chart" uri="{C3380CC4-5D6E-409C-BE32-E72D297353CC}">
              <c16:uniqueId val="{00000001-44B6-4FCE-A439-9BE34E18333F}"/>
            </c:ext>
          </c:extLst>
        </c:ser>
        <c:dLbls>
          <c:showLegendKey val="0"/>
          <c:showVal val="0"/>
          <c:showCatName val="0"/>
          <c:showSerName val="0"/>
          <c:showPercent val="0"/>
          <c:showBubbleSize val="0"/>
        </c:dLbls>
        <c:marker val="1"/>
        <c:smooth val="0"/>
        <c:axId val="495101112"/>
        <c:axId val="495101504"/>
      </c:lineChart>
      <c:dateAx>
        <c:axId val="495101112"/>
        <c:scaling>
          <c:orientation val="minMax"/>
        </c:scaling>
        <c:delete val="1"/>
        <c:axPos val="b"/>
        <c:numFmt formatCode="&quot;H&quot;yy" sourceLinked="1"/>
        <c:majorTickMark val="none"/>
        <c:minorTickMark val="none"/>
        <c:tickLblPos val="none"/>
        <c:crossAx val="495101504"/>
        <c:crosses val="autoZero"/>
        <c:auto val="1"/>
        <c:lblOffset val="100"/>
        <c:baseTimeUnit val="years"/>
      </c:dateAx>
      <c:valAx>
        <c:axId val="4951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10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111.6</c:v>
                </c:pt>
                <c:pt idx="1">
                  <c:v>110.08</c:v>
                </c:pt>
                <c:pt idx="2">
                  <c:v>109.05</c:v>
                </c:pt>
                <c:pt idx="3">
                  <c:v>107.97</c:v>
                </c:pt>
                <c:pt idx="4">
                  <c:v>109.94</c:v>
                </c:pt>
              </c:numCache>
            </c:numRef>
          </c:val>
          <c:extLst xmlns:c16r2="http://schemas.microsoft.com/office/drawing/2015/06/chart">
            <c:ext xmlns:c16="http://schemas.microsoft.com/office/drawing/2014/chart" uri="{C3380CC4-5D6E-409C-BE32-E72D297353CC}">
              <c16:uniqueId val="{00000000-CDC7-46BF-8DAD-E53C6CECDBA4}"/>
            </c:ext>
          </c:extLst>
        </c:ser>
        <c:dLbls>
          <c:showLegendKey val="0"/>
          <c:showVal val="0"/>
          <c:showCatName val="0"/>
          <c:showSerName val="0"/>
          <c:showPercent val="0"/>
          <c:showBubbleSize val="0"/>
        </c:dLbls>
        <c:gapWidth val="150"/>
        <c:axId val="325070608"/>
        <c:axId val="36110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xmlns:c16r2="http://schemas.microsoft.com/office/drawing/2015/06/chart">
            <c:ext xmlns:c16="http://schemas.microsoft.com/office/drawing/2014/chart" uri="{C3380CC4-5D6E-409C-BE32-E72D297353CC}">
              <c16:uniqueId val="{00000001-CDC7-46BF-8DAD-E53C6CECDBA4}"/>
            </c:ext>
          </c:extLst>
        </c:ser>
        <c:dLbls>
          <c:showLegendKey val="0"/>
          <c:showVal val="0"/>
          <c:showCatName val="0"/>
          <c:showSerName val="0"/>
          <c:showPercent val="0"/>
          <c:showBubbleSize val="0"/>
        </c:dLbls>
        <c:marker val="1"/>
        <c:smooth val="0"/>
        <c:axId val="325070608"/>
        <c:axId val="361101344"/>
      </c:lineChart>
      <c:dateAx>
        <c:axId val="325070608"/>
        <c:scaling>
          <c:orientation val="minMax"/>
        </c:scaling>
        <c:delete val="1"/>
        <c:axPos val="b"/>
        <c:numFmt formatCode="&quot;H&quot;yy" sourceLinked="1"/>
        <c:majorTickMark val="none"/>
        <c:minorTickMark val="none"/>
        <c:tickLblPos val="none"/>
        <c:crossAx val="361101344"/>
        <c:crosses val="autoZero"/>
        <c:auto val="1"/>
        <c:lblOffset val="100"/>
        <c:baseTimeUnit val="years"/>
      </c:dateAx>
      <c:valAx>
        <c:axId val="36110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07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19.09</c:v>
                </c:pt>
                <c:pt idx="1">
                  <c:v>21.25</c:v>
                </c:pt>
                <c:pt idx="2">
                  <c:v>23.73</c:v>
                </c:pt>
                <c:pt idx="3">
                  <c:v>25.94</c:v>
                </c:pt>
                <c:pt idx="4">
                  <c:v>28.18</c:v>
                </c:pt>
              </c:numCache>
            </c:numRef>
          </c:val>
          <c:extLst xmlns:c16r2="http://schemas.microsoft.com/office/drawing/2015/06/chart">
            <c:ext xmlns:c16="http://schemas.microsoft.com/office/drawing/2014/chart" uri="{C3380CC4-5D6E-409C-BE32-E72D297353CC}">
              <c16:uniqueId val="{00000000-7572-4FB9-95E9-2527B2067004}"/>
            </c:ext>
          </c:extLst>
        </c:ser>
        <c:dLbls>
          <c:showLegendKey val="0"/>
          <c:showVal val="0"/>
          <c:showCatName val="0"/>
          <c:showSerName val="0"/>
          <c:showPercent val="0"/>
          <c:showBubbleSize val="0"/>
        </c:dLbls>
        <c:gapWidth val="150"/>
        <c:axId val="363499344"/>
        <c:axId val="37697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xmlns:c16r2="http://schemas.microsoft.com/office/drawing/2015/06/chart">
            <c:ext xmlns:c16="http://schemas.microsoft.com/office/drawing/2014/chart" uri="{C3380CC4-5D6E-409C-BE32-E72D297353CC}">
              <c16:uniqueId val="{00000001-7572-4FB9-95E9-2527B2067004}"/>
            </c:ext>
          </c:extLst>
        </c:ser>
        <c:dLbls>
          <c:showLegendKey val="0"/>
          <c:showVal val="0"/>
          <c:showCatName val="0"/>
          <c:showSerName val="0"/>
          <c:showPercent val="0"/>
          <c:showBubbleSize val="0"/>
        </c:dLbls>
        <c:marker val="1"/>
        <c:smooth val="0"/>
        <c:axId val="363499344"/>
        <c:axId val="376973840"/>
      </c:lineChart>
      <c:dateAx>
        <c:axId val="363499344"/>
        <c:scaling>
          <c:orientation val="minMax"/>
        </c:scaling>
        <c:delete val="1"/>
        <c:axPos val="b"/>
        <c:numFmt formatCode="&quot;H&quot;yy" sourceLinked="1"/>
        <c:majorTickMark val="none"/>
        <c:minorTickMark val="none"/>
        <c:tickLblPos val="none"/>
        <c:crossAx val="376973840"/>
        <c:crosses val="autoZero"/>
        <c:auto val="1"/>
        <c:lblOffset val="100"/>
        <c:baseTimeUnit val="years"/>
      </c:dateAx>
      <c:valAx>
        <c:axId val="37697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9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5.9</c:v>
                </c:pt>
                <c:pt idx="1">
                  <c:v>5.08</c:v>
                </c:pt>
                <c:pt idx="2">
                  <c:v>5.63</c:v>
                </c:pt>
                <c:pt idx="3">
                  <c:v>6.45</c:v>
                </c:pt>
                <c:pt idx="4">
                  <c:v>7.58</c:v>
                </c:pt>
              </c:numCache>
            </c:numRef>
          </c:val>
          <c:extLst xmlns:c16r2="http://schemas.microsoft.com/office/drawing/2015/06/chart">
            <c:ext xmlns:c16="http://schemas.microsoft.com/office/drawing/2014/chart" uri="{C3380CC4-5D6E-409C-BE32-E72D297353CC}">
              <c16:uniqueId val="{00000000-81C3-4561-9485-047ECD46D625}"/>
            </c:ext>
          </c:extLst>
        </c:ser>
        <c:dLbls>
          <c:showLegendKey val="0"/>
          <c:showVal val="0"/>
          <c:showCatName val="0"/>
          <c:showSerName val="0"/>
          <c:showPercent val="0"/>
          <c:showBubbleSize val="0"/>
        </c:dLbls>
        <c:gapWidth val="150"/>
        <c:axId val="507123112"/>
        <c:axId val="36303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xmlns:c16r2="http://schemas.microsoft.com/office/drawing/2015/06/chart">
            <c:ext xmlns:c16="http://schemas.microsoft.com/office/drawing/2014/chart" uri="{C3380CC4-5D6E-409C-BE32-E72D297353CC}">
              <c16:uniqueId val="{00000001-81C3-4561-9485-047ECD46D625}"/>
            </c:ext>
          </c:extLst>
        </c:ser>
        <c:dLbls>
          <c:showLegendKey val="0"/>
          <c:showVal val="0"/>
          <c:showCatName val="0"/>
          <c:showSerName val="0"/>
          <c:showPercent val="0"/>
          <c:showBubbleSize val="0"/>
        </c:dLbls>
        <c:marker val="1"/>
        <c:smooth val="0"/>
        <c:axId val="507123112"/>
        <c:axId val="363038032"/>
      </c:lineChart>
      <c:dateAx>
        <c:axId val="507123112"/>
        <c:scaling>
          <c:orientation val="minMax"/>
        </c:scaling>
        <c:delete val="1"/>
        <c:axPos val="b"/>
        <c:numFmt formatCode="&quot;H&quot;yy" sourceLinked="1"/>
        <c:majorTickMark val="none"/>
        <c:minorTickMark val="none"/>
        <c:tickLblPos val="none"/>
        <c:crossAx val="363038032"/>
        <c:crosses val="autoZero"/>
        <c:auto val="1"/>
        <c:lblOffset val="100"/>
        <c:baseTimeUnit val="years"/>
      </c:dateAx>
      <c:valAx>
        <c:axId val="36303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12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3D-478A-8834-0B74E3D8644C}"/>
            </c:ext>
          </c:extLst>
        </c:ser>
        <c:dLbls>
          <c:showLegendKey val="0"/>
          <c:showVal val="0"/>
          <c:showCatName val="0"/>
          <c:showSerName val="0"/>
          <c:showPercent val="0"/>
          <c:showBubbleSize val="0"/>
        </c:dLbls>
        <c:gapWidth val="150"/>
        <c:axId val="507611832"/>
        <c:axId val="32296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xmlns:c16r2="http://schemas.microsoft.com/office/drawing/2015/06/chart">
            <c:ext xmlns:c16="http://schemas.microsoft.com/office/drawing/2014/chart" uri="{C3380CC4-5D6E-409C-BE32-E72D297353CC}">
              <c16:uniqueId val="{00000001-023D-478A-8834-0B74E3D8644C}"/>
            </c:ext>
          </c:extLst>
        </c:ser>
        <c:dLbls>
          <c:showLegendKey val="0"/>
          <c:showVal val="0"/>
          <c:showCatName val="0"/>
          <c:showSerName val="0"/>
          <c:showPercent val="0"/>
          <c:showBubbleSize val="0"/>
        </c:dLbls>
        <c:marker val="1"/>
        <c:smooth val="0"/>
        <c:axId val="507611832"/>
        <c:axId val="322965216"/>
      </c:lineChart>
      <c:dateAx>
        <c:axId val="507611832"/>
        <c:scaling>
          <c:orientation val="minMax"/>
        </c:scaling>
        <c:delete val="1"/>
        <c:axPos val="b"/>
        <c:numFmt formatCode="&quot;H&quot;yy" sourceLinked="1"/>
        <c:majorTickMark val="none"/>
        <c:minorTickMark val="none"/>
        <c:tickLblPos val="none"/>
        <c:crossAx val="322965216"/>
        <c:crosses val="autoZero"/>
        <c:auto val="1"/>
        <c:lblOffset val="100"/>
        <c:baseTimeUnit val="years"/>
      </c:dateAx>
      <c:valAx>
        <c:axId val="3229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61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101.32</c:v>
                </c:pt>
                <c:pt idx="1">
                  <c:v>117.51</c:v>
                </c:pt>
                <c:pt idx="2">
                  <c:v>139.78</c:v>
                </c:pt>
                <c:pt idx="3">
                  <c:v>165.81</c:v>
                </c:pt>
                <c:pt idx="4">
                  <c:v>167.71</c:v>
                </c:pt>
              </c:numCache>
            </c:numRef>
          </c:val>
          <c:extLst xmlns:c16r2="http://schemas.microsoft.com/office/drawing/2015/06/chart">
            <c:ext xmlns:c16="http://schemas.microsoft.com/office/drawing/2014/chart" uri="{C3380CC4-5D6E-409C-BE32-E72D297353CC}">
              <c16:uniqueId val="{00000000-E234-4935-A21D-0332F3FF4B0A}"/>
            </c:ext>
          </c:extLst>
        </c:ser>
        <c:dLbls>
          <c:showLegendKey val="0"/>
          <c:showVal val="0"/>
          <c:showCatName val="0"/>
          <c:showSerName val="0"/>
          <c:showPercent val="0"/>
          <c:showBubbleSize val="0"/>
        </c:dLbls>
        <c:gapWidth val="150"/>
        <c:axId val="372689424"/>
        <c:axId val="37268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xmlns:c16r2="http://schemas.microsoft.com/office/drawing/2015/06/chart">
            <c:ext xmlns:c16="http://schemas.microsoft.com/office/drawing/2014/chart" uri="{C3380CC4-5D6E-409C-BE32-E72D297353CC}">
              <c16:uniqueId val="{00000001-E234-4935-A21D-0332F3FF4B0A}"/>
            </c:ext>
          </c:extLst>
        </c:ser>
        <c:dLbls>
          <c:showLegendKey val="0"/>
          <c:showVal val="0"/>
          <c:showCatName val="0"/>
          <c:showSerName val="0"/>
          <c:showPercent val="0"/>
          <c:showBubbleSize val="0"/>
        </c:dLbls>
        <c:marker val="1"/>
        <c:smooth val="0"/>
        <c:axId val="372689424"/>
        <c:axId val="372689816"/>
      </c:lineChart>
      <c:dateAx>
        <c:axId val="372689424"/>
        <c:scaling>
          <c:orientation val="minMax"/>
        </c:scaling>
        <c:delete val="1"/>
        <c:axPos val="b"/>
        <c:numFmt formatCode="&quot;H&quot;yy" sourceLinked="1"/>
        <c:majorTickMark val="none"/>
        <c:minorTickMark val="none"/>
        <c:tickLblPos val="none"/>
        <c:crossAx val="372689816"/>
        <c:crosses val="autoZero"/>
        <c:auto val="1"/>
        <c:lblOffset val="100"/>
        <c:baseTimeUnit val="years"/>
      </c:dateAx>
      <c:valAx>
        <c:axId val="37268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68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640.99</c:v>
                </c:pt>
                <c:pt idx="1">
                  <c:v>657.68</c:v>
                </c:pt>
                <c:pt idx="2">
                  <c:v>655.84</c:v>
                </c:pt>
                <c:pt idx="3">
                  <c:v>624.22</c:v>
                </c:pt>
                <c:pt idx="4">
                  <c:v>642.73</c:v>
                </c:pt>
              </c:numCache>
            </c:numRef>
          </c:val>
          <c:extLst xmlns:c16r2="http://schemas.microsoft.com/office/drawing/2015/06/chart">
            <c:ext xmlns:c16="http://schemas.microsoft.com/office/drawing/2014/chart" uri="{C3380CC4-5D6E-409C-BE32-E72D297353CC}">
              <c16:uniqueId val="{00000000-CF32-416D-ACD5-49A3EF0372C8}"/>
            </c:ext>
          </c:extLst>
        </c:ser>
        <c:dLbls>
          <c:showLegendKey val="0"/>
          <c:showVal val="0"/>
          <c:showCatName val="0"/>
          <c:showSerName val="0"/>
          <c:showPercent val="0"/>
          <c:showBubbleSize val="0"/>
        </c:dLbls>
        <c:gapWidth val="150"/>
        <c:axId val="560102632"/>
        <c:axId val="56010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xmlns:c16r2="http://schemas.microsoft.com/office/drawing/2015/06/chart">
            <c:ext xmlns:c16="http://schemas.microsoft.com/office/drawing/2014/chart" uri="{C3380CC4-5D6E-409C-BE32-E72D297353CC}">
              <c16:uniqueId val="{00000001-CF32-416D-ACD5-49A3EF0372C8}"/>
            </c:ext>
          </c:extLst>
        </c:ser>
        <c:dLbls>
          <c:showLegendKey val="0"/>
          <c:showVal val="0"/>
          <c:showCatName val="0"/>
          <c:showSerName val="0"/>
          <c:showPercent val="0"/>
          <c:showBubbleSize val="0"/>
        </c:dLbls>
        <c:marker val="1"/>
        <c:smooth val="0"/>
        <c:axId val="560102632"/>
        <c:axId val="560103024"/>
      </c:lineChart>
      <c:dateAx>
        <c:axId val="560102632"/>
        <c:scaling>
          <c:orientation val="minMax"/>
        </c:scaling>
        <c:delete val="1"/>
        <c:axPos val="b"/>
        <c:numFmt formatCode="&quot;H&quot;yy" sourceLinked="1"/>
        <c:majorTickMark val="none"/>
        <c:minorTickMark val="none"/>
        <c:tickLblPos val="none"/>
        <c:crossAx val="560103024"/>
        <c:crosses val="autoZero"/>
        <c:auto val="1"/>
        <c:lblOffset val="100"/>
        <c:baseTimeUnit val="years"/>
      </c:dateAx>
      <c:valAx>
        <c:axId val="56010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10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123.03</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787-4B66-B71F-6635E6AFDD62}"/>
            </c:ext>
          </c:extLst>
        </c:ser>
        <c:dLbls>
          <c:showLegendKey val="0"/>
          <c:showVal val="0"/>
          <c:showCatName val="0"/>
          <c:showSerName val="0"/>
          <c:showPercent val="0"/>
          <c:showBubbleSize val="0"/>
        </c:dLbls>
        <c:gapWidth val="150"/>
        <c:axId val="385398608"/>
        <c:axId val="38539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xmlns:c16r2="http://schemas.microsoft.com/office/drawing/2015/06/chart">
            <c:ext xmlns:c16="http://schemas.microsoft.com/office/drawing/2014/chart" uri="{C3380CC4-5D6E-409C-BE32-E72D297353CC}">
              <c16:uniqueId val="{00000001-C787-4B66-B71F-6635E6AFDD62}"/>
            </c:ext>
          </c:extLst>
        </c:ser>
        <c:dLbls>
          <c:showLegendKey val="0"/>
          <c:showVal val="0"/>
          <c:showCatName val="0"/>
          <c:showSerName val="0"/>
          <c:showPercent val="0"/>
          <c:showBubbleSize val="0"/>
        </c:dLbls>
        <c:marker val="1"/>
        <c:smooth val="0"/>
        <c:axId val="385398608"/>
        <c:axId val="385399000"/>
      </c:lineChart>
      <c:dateAx>
        <c:axId val="385398608"/>
        <c:scaling>
          <c:orientation val="minMax"/>
        </c:scaling>
        <c:delete val="1"/>
        <c:axPos val="b"/>
        <c:numFmt formatCode="&quot;H&quot;yy" sourceLinked="1"/>
        <c:majorTickMark val="none"/>
        <c:minorTickMark val="none"/>
        <c:tickLblPos val="none"/>
        <c:crossAx val="385399000"/>
        <c:crosses val="autoZero"/>
        <c:auto val="1"/>
        <c:lblOffset val="100"/>
        <c:baseTimeUnit val="years"/>
      </c:dateAx>
      <c:valAx>
        <c:axId val="38539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39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138.68</c:v>
                </c:pt>
                <c:pt idx="1">
                  <c:v>171.03</c:v>
                </c:pt>
                <c:pt idx="2">
                  <c:v>171.34</c:v>
                </c:pt>
                <c:pt idx="3">
                  <c:v>171.87</c:v>
                </c:pt>
                <c:pt idx="4">
                  <c:v>170.36</c:v>
                </c:pt>
              </c:numCache>
            </c:numRef>
          </c:val>
          <c:extLst xmlns:c16r2="http://schemas.microsoft.com/office/drawing/2015/06/chart">
            <c:ext xmlns:c16="http://schemas.microsoft.com/office/drawing/2014/chart" uri="{C3380CC4-5D6E-409C-BE32-E72D297353CC}">
              <c16:uniqueId val="{00000000-3711-4ACE-BE51-BB6C1F759B3B}"/>
            </c:ext>
          </c:extLst>
        </c:ser>
        <c:dLbls>
          <c:showLegendKey val="0"/>
          <c:showVal val="0"/>
          <c:showCatName val="0"/>
          <c:showSerName val="0"/>
          <c:showPercent val="0"/>
          <c:showBubbleSize val="0"/>
        </c:dLbls>
        <c:gapWidth val="150"/>
        <c:axId val="507611440"/>
        <c:axId val="32495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xmlns:c16r2="http://schemas.microsoft.com/office/drawing/2015/06/chart">
            <c:ext xmlns:c16="http://schemas.microsoft.com/office/drawing/2014/chart" uri="{C3380CC4-5D6E-409C-BE32-E72D297353CC}">
              <c16:uniqueId val="{00000001-3711-4ACE-BE51-BB6C1F759B3B}"/>
            </c:ext>
          </c:extLst>
        </c:ser>
        <c:dLbls>
          <c:showLegendKey val="0"/>
          <c:showVal val="0"/>
          <c:showCatName val="0"/>
          <c:showSerName val="0"/>
          <c:showPercent val="0"/>
          <c:showBubbleSize val="0"/>
        </c:dLbls>
        <c:marker val="1"/>
        <c:smooth val="0"/>
        <c:axId val="507611440"/>
        <c:axId val="324951160"/>
      </c:lineChart>
      <c:dateAx>
        <c:axId val="507611440"/>
        <c:scaling>
          <c:orientation val="minMax"/>
        </c:scaling>
        <c:delete val="1"/>
        <c:axPos val="b"/>
        <c:numFmt formatCode="&quot;H&quot;yy" sourceLinked="1"/>
        <c:majorTickMark val="none"/>
        <c:minorTickMark val="none"/>
        <c:tickLblPos val="none"/>
        <c:crossAx val="324951160"/>
        <c:crosses val="autoZero"/>
        <c:auto val="1"/>
        <c:lblOffset val="100"/>
        <c:baseTimeUnit val="years"/>
      </c:dateAx>
      <c:valAx>
        <c:axId val="32495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61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宇部市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自治体職員</v>
      </c>
      <c r="AE8" s="50"/>
      <c r="AF8" s="50"/>
      <c r="AG8" s="50"/>
      <c r="AH8" s="50"/>
      <c r="AI8" s="50"/>
      <c r="AJ8" s="50"/>
      <c r="AK8" s="3"/>
      <c r="AL8" s="51">
        <f>データ!S6</f>
        <v>163112</v>
      </c>
      <c r="AM8" s="51"/>
      <c r="AN8" s="51"/>
      <c r="AO8" s="51"/>
      <c r="AP8" s="51"/>
      <c r="AQ8" s="51"/>
      <c r="AR8" s="51"/>
      <c r="AS8" s="51"/>
      <c r="AT8" s="46">
        <f>データ!T6</f>
        <v>286.64999999999998</v>
      </c>
      <c r="AU8" s="46"/>
      <c r="AV8" s="46"/>
      <c r="AW8" s="46"/>
      <c r="AX8" s="46"/>
      <c r="AY8" s="46"/>
      <c r="AZ8" s="46"/>
      <c r="BA8" s="46"/>
      <c r="BB8" s="46">
        <f>データ!U6</f>
        <v>569.03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68.760000000000005</v>
      </c>
      <c r="J10" s="46"/>
      <c r="K10" s="46"/>
      <c r="L10" s="46"/>
      <c r="M10" s="46"/>
      <c r="N10" s="46"/>
      <c r="O10" s="46"/>
      <c r="P10" s="46">
        <f>データ!P6</f>
        <v>73.27</v>
      </c>
      <c r="Q10" s="46"/>
      <c r="R10" s="46"/>
      <c r="S10" s="46"/>
      <c r="T10" s="46"/>
      <c r="U10" s="46"/>
      <c r="V10" s="46"/>
      <c r="W10" s="46">
        <f>データ!Q6</f>
        <v>69.11</v>
      </c>
      <c r="X10" s="46"/>
      <c r="Y10" s="46"/>
      <c r="Z10" s="46"/>
      <c r="AA10" s="46"/>
      <c r="AB10" s="46"/>
      <c r="AC10" s="46"/>
      <c r="AD10" s="51">
        <f>データ!R6</f>
        <v>3135</v>
      </c>
      <c r="AE10" s="51"/>
      <c r="AF10" s="51"/>
      <c r="AG10" s="51"/>
      <c r="AH10" s="51"/>
      <c r="AI10" s="51"/>
      <c r="AJ10" s="51"/>
      <c r="AK10" s="2"/>
      <c r="AL10" s="51">
        <f>データ!V6</f>
        <v>119146</v>
      </c>
      <c r="AM10" s="51"/>
      <c r="AN10" s="51"/>
      <c r="AO10" s="51"/>
      <c r="AP10" s="51"/>
      <c r="AQ10" s="51"/>
      <c r="AR10" s="51"/>
      <c r="AS10" s="51"/>
      <c r="AT10" s="46">
        <f>データ!W6</f>
        <v>30.45</v>
      </c>
      <c r="AU10" s="46"/>
      <c r="AV10" s="46"/>
      <c r="AW10" s="46"/>
      <c r="AX10" s="46"/>
      <c r="AY10" s="46"/>
      <c r="AZ10" s="46"/>
      <c r="BA10" s="46"/>
      <c r="BB10" s="46">
        <f>データ!X6</f>
        <v>3912.84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kdJYZjo24fo1NOns+FJpOEspMwBlTUcxEK22RAHzBXVPp4m645MdGGzLrZw2hYOO0bWhjVyt1eMe3GPeS6uhA==" saltValue="1hEs1nYxNQIcJJLdSpRb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352021</v>
      </c>
      <c r="D6" s="33">
        <f t="shared" si="3"/>
        <v>46</v>
      </c>
      <c r="E6" s="33">
        <f t="shared" si="3"/>
        <v>17</v>
      </c>
      <c r="F6" s="33">
        <f t="shared" si="3"/>
        <v>1</v>
      </c>
      <c r="G6" s="33">
        <f t="shared" si="3"/>
        <v>0</v>
      </c>
      <c r="H6" s="33" t="str">
        <f t="shared" si="3"/>
        <v>山口県　宇部市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68.760000000000005</v>
      </c>
      <c r="P6" s="34">
        <f t="shared" si="3"/>
        <v>73.27</v>
      </c>
      <c r="Q6" s="34">
        <f t="shared" si="3"/>
        <v>69.11</v>
      </c>
      <c r="R6" s="34">
        <f t="shared" si="3"/>
        <v>3135</v>
      </c>
      <c r="S6" s="34">
        <f t="shared" si="3"/>
        <v>163112</v>
      </c>
      <c r="T6" s="34">
        <f t="shared" si="3"/>
        <v>286.64999999999998</v>
      </c>
      <c r="U6" s="34">
        <f t="shared" si="3"/>
        <v>569.03</v>
      </c>
      <c r="V6" s="34">
        <f t="shared" si="3"/>
        <v>119146</v>
      </c>
      <c r="W6" s="34">
        <f t="shared" si="3"/>
        <v>30.45</v>
      </c>
      <c r="X6" s="34">
        <f t="shared" si="3"/>
        <v>3912.84</v>
      </c>
      <c r="Y6" s="35">
        <f>IF(Y7="",NA(),Y7)</f>
        <v>111.6</v>
      </c>
      <c r="Z6" s="35">
        <f t="shared" ref="Z6:AH6" si="4">IF(Z7="",NA(),Z7)</f>
        <v>110.08</v>
      </c>
      <c r="AA6" s="35">
        <f t="shared" si="4"/>
        <v>109.05</v>
      </c>
      <c r="AB6" s="35">
        <f t="shared" si="4"/>
        <v>107.97</v>
      </c>
      <c r="AC6" s="35">
        <f t="shared" si="4"/>
        <v>109.94</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101.32</v>
      </c>
      <c r="AV6" s="35">
        <f t="shared" ref="AV6:BD6" si="6">IF(AV7="",NA(),AV7)</f>
        <v>117.51</v>
      </c>
      <c r="AW6" s="35">
        <f t="shared" si="6"/>
        <v>139.78</v>
      </c>
      <c r="AX6" s="35">
        <f t="shared" si="6"/>
        <v>165.81</v>
      </c>
      <c r="AY6" s="35">
        <f t="shared" si="6"/>
        <v>167.71</v>
      </c>
      <c r="AZ6" s="35">
        <f t="shared" si="6"/>
        <v>49.96</v>
      </c>
      <c r="BA6" s="35">
        <f t="shared" si="6"/>
        <v>58.04</v>
      </c>
      <c r="BB6" s="35">
        <f t="shared" si="6"/>
        <v>62.12</v>
      </c>
      <c r="BC6" s="35">
        <f t="shared" si="6"/>
        <v>61.57</v>
      </c>
      <c r="BD6" s="35">
        <f t="shared" si="6"/>
        <v>60.82</v>
      </c>
      <c r="BE6" s="34" t="str">
        <f>IF(BE7="","",IF(BE7="-","【-】","【"&amp;SUBSTITUTE(TEXT(BE7,"#,##0.00"),"-","△")&amp;"】"))</f>
        <v>【67.52】</v>
      </c>
      <c r="BF6" s="35">
        <f>IF(BF7="",NA(),BF7)</f>
        <v>640.99</v>
      </c>
      <c r="BG6" s="35">
        <f t="shared" ref="BG6:BO6" si="7">IF(BG7="",NA(),BG7)</f>
        <v>657.68</v>
      </c>
      <c r="BH6" s="35">
        <f t="shared" si="7"/>
        <v>655.84</v>
      </c>
      <c r="BI6" s="35">
        <f t="shared" si="7"/>
        <v>624.22</v>
      </c>
      <c r="BJ6" s="35">
        <f t="shared" si="7"/>
        <v>642.73</v>
      </c>
      <c r="BK6" s="35">
        <f t="shared" si="7"/>
        <v>970.35</v>
      </c>
      <c r="BL6" s="35">
        <f t="shared" si="7"/>
        <v>917.29</v>
      </c>
      <c r="BM6" s="35">
        <f t="shared" si="7"/>
        <v>875.53</v>
      </c>
      <c r="BN6" s="35">
        <f t="shared" si="7"/>
        <v>867.39</v>
      </c>
      <c r="BO6" s="35">
        <f t="shared" si="7"/>
        <v>920.83</v>
      </c>
      <c r="BP6" s="34" t="str">
        <f>IF(BP7="","",IF(BP7="-","【-】","【"&amp;SUBSTITUTE(TEXT(BP7,"#,##0.00"),"-","△")&amp;"】"))</f>
        <v>【705.21】</v>
      </c>
      <c r="BQ6" s="35">
        <f>IF(BQ7="",NA(),BQ7)</f>
        <v>123.03</v>
      </c>
      <c r="BR6" s="35">
        <f t="shared" ref="BR6:BZ6" si="8">IF(BR7="",NA(),BR7)</f>
        <v>100</v>
      </c>
      <c r="BS6" s="35">
        <f t="shared" si="8"/>
        <v>100</v>
      </c>
      <c r="BT6" s="35">
        <f t="shared" si="8"/>
        <v>100</v>
      </c>
      <c r="BU6" s="35">
        <f t="shared" si="8"/>
        <v>100</v>
      </c>
      <c r="BV6" s="35">
        <f t="shared" si="8"/>
        <v>99.26</v>
      </c>
      <c r="BW6" s="35">
        <f t="shared" si="8"/>
        <v>99.67</v>
      </c>
      <c r="BX6" s="35">
        <f t="shared" si="8"/>
        <v>99.83</v>
      </c>
      <c r="BY6" s="35">
        <f t="shared" si="8"/>
        <v>100.91</v>
      </c>
      <c r="BZ6" s="35">
        <f t="shared" si="8"/>
        <v>99.82</v>
      </c>
      <c r="CA6" s="34" t="str">
        <f>IF(CA7="","",IF(CA7="-","【-】","【"&amp;SUBSTITUTE(TEXT(CA7,"#,##0.00"),"-","△")&amp;"】"))</f>
        <v>【98.96】</v>
      </c>
      <c r="CB6" s="35">
        <f>IF(CB7="",NA(),CB7)</f>
        <v>138.68</v>
      </c>
      <c r="CC6" s="35">
        <f t="shared" ref="CC6:CK6" si="9">IF(CC7="",NA(),CC7)</f>
        <v>171.03</v>
      </c>
      <c r="CD6" s="35">
        <f t="shared" si="9"/>
        <v>171.34</v>
      </c>
      <c r="CE6" s="35">
        <f t="shared" si="9"/>
        <v>171.87</v>
      </c>
      <c r="CF6" s="35">
        <f t="shared" si="9"/>
        <v>170.36</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45.88</v>
      </c>
      <c r="CN6" s="35">
        <f t="shared" ref="CN6:CV6" si="10">IF(CN7="",NA(),CN7)</f>
        <v>38.21</v>
      </c>
      <c r="CO6" s="35">
        <f t="shared" si="10"/>
        <v>46.37</v>
      </c>
      <c r="CP6" s="35">
        <f t="shared" si="10"/>
        <v>53.03</v>
      </c>
      <c r="CQ6" s="35">
        <f t="shared" si="10"/>
        <v>53.21</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95.51</v>
      </c>
      <c r="CY6" s="35">
        <f t="shared" ref="CY6:DG6" si="11">IF(CY7="",NA(),CY7)</f>
        <v>95.85</v>
      </c>
      <c r="CZ6" s="35">
        <f t="shared" si="11"/>
        <v>96.2</v>
      </c>
      <c r="DA6" s="35">
        <f t="shared" si="11"/>
        <v>96.31</v>
      </c>
      <c r="DB6" s="35">
        <f t="shared" si="11"/>
        <v>96.46</v>
      </c>
      <c r="DC6" s="35">
        <f t="shared" si="11"/>
        <v>93.5</v>
      </c>
      <c r="DD6" s="35">
        <f t="shared" si="11"/>
        <v>93.86</v>
      </c>
      <c r="DE6" s="35">
        <f t="shared" si="11"/>
        <v>93.96</v>
      </c>
      <c r="DF6" s="35">
        <f t="shared" si="11"/>
        <v>94.06</v>
      </c>
      <c r="DG6" s="35">
        <f t="shared" si="11"/>
        <v>94.41</v>
      </c>
      <c r="DH6" s="34" t="str">
        <f>IF(DH7="","",IF(DH7="-","【-】","【"&amp;SUBSTITUTE(TEXT(DH7,"#,##0.00"),"-","△")&amp;"】"))</f>
        <v>【95.57】</v>
      </c>
      <c r="DI6" s="35">
        <f>IF(DI7="",NA(),DI7)</f>
        <v>19.09</v>
      </c>
      <c r="DJ6" s="35">
        <f t="shared" ref="DJ6:DR6" si="12">IF(DJ7="",NA(),DJ7)</f>
        <v>21.25</v>
      </c>
      <c r="DK6" s="35">
        <f t="shared" si="12"/>
        <v>23.73</v>
      </c>
      <c r="DL6" s="35">
        <f t="shared" si="12"/>
        <v>25.94</v>
      </c>
      <c r="DM6" s="35">
        <f t="shared" si="12"/>
        <v>28.18</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5.9</v>
      </c>
      <c r="DU6" s="35">
        <f t="shared" ref="DU6:EC6" si="13">IF(DU7="",NA(),DU7)</f>
        <v>5.08</v>
      </c>
      <c r="DV6" s="35">
        <f t="shared" si="13"/>
        <v>5.63</v>
      </c>
      <c r="DW6" s="35">
        <f t="shared" si="13"/>
        <v>6.45</v>
      </c>
      <c r="DX6" s="35">
        <f t="shared" si="13"/>
        <v>7.58</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1.59</v>
      </c>
      <c r="EF6" s="35">
        <f t="shared" ref="EF6:EN6" si="14">IF(EF7="",NA(),EF7)</f>
        <v>1.1399999999999999</v>
      </c>
      <c r="EG6" s="35">
        <f t="shared" si="14"/>
        <v>0.56000000000000005</v>
      </c>
      <c r="EH6" s="35">
        <f t="shared" si="14"/>
        <v>0.36</v>
      </c>
      <c r="EI6" s="35">
        <f t="shared" si="14"/>
        <v>0.85</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352021</v>
      </c>
      <c r="D7" s="37">
        <v>46</v>
      </c>
      <c r="E7" s="37">
        <v>17</v>
      </c>
      <c r="F7" s="37">
        <v>1</v>
      </c>
      <c r="G7" s="37">
        <v>0</v>
      </c>
      <c r="H7" s="37" t="s">
        <v>96</v>
      </c>
      <c r="I7" s="37" t="s">
        <v>97</v>
      </c>
      <c r="J7" s="37" t="s">
        <v>98</v>
      </c>
      <c r="K7" s="37" t="s">
        <v>99</v>
      </c>
      <c r="L7" s="37" t="s">
        <v>100</v>
      </c>
      <c r="M7" s="37" t="s">
        <v>101</v>
      </c>
      <c r="N7" s="38" t="s">
        <v>102</v>
      </c>
      <c r="O7" s="38">
        <v>68.760000000000005</v>
      </c>
      <c r="P7" s="38">
        <v>73.27</v>
      </c>
      <c r="Q7" s="38">
        <v>69.11</v>
      </c>
      <c r="R7" s="38">
        <v>3135</v>
      </c>
      <c r="S7" s="38">
        <v>163112</v>
      </c>
      <c r="T7" s="38">
        <v>286.64999999999998</v>
      </c>
      <c r="U7" s="38">
        <v>569.03</v>
      </c>
      <c r="V7" s="38">
        <v>119146</v>
      </c>
      <c r="W7" s="38">
        <v>30.45</v>
      </c>
      <c r="X7" s="38">
        <v>3912.84</v>
      </c>
      <c r="Y7" s="38">
        <v>111.6</v>
      </c>
      <c r="Z7" s="38">
        <v>110.08</v>
      </c>
      <c r="AA7" s="38">
        <v>109.05</v>
      </c>
      <c r="AB7" s="38">
        <v>107.97</v>
      </c>
      <c r="AC7" s="38">
        <v>109.94</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101.32</v>
      </c>
      <c r="AV7" s="38">
        <v>117.51</v>
      </c>
      <c r="AW7" s="38">
        <v>139.78</v>
      </c>
      <c r="AX7" s="38">
        <v>165.81</v>
      </c>
      <c r="AY7" s="38">
        <v>167.71</v>
      </c>
      <c r="AZ7" s="38">
        <v>49.96</v>
      </c>
      <c r="BA7" s="38">
        <v>58.04</v>
      </c>
      <c r="BB7" s="38">
        <v>62.12</v>
      </c>
      <c r="BC7" s="38">
        <v>61.57</v>
      </c>
      <c r="BD7" s="38">
        <v>60.82</v>
      </c>
      <c r="BE7" s="38">
        <v>67.52</v>
      </c>
      <c r="BF7" s="38">
        <v>640.99</v>
      </c>
      <c r="BG7" s="38">
        <v>657.68</v>
      </c>
      <c r="BH7" s="38">
        <v>655.84</v>
      </c>
      <c r="BI7" s="38">
        <v>624.22</v>
      </c>
      <c r="BJ7" s="38">
        <v>642.73</v>
      </c>
      <c r="BK7" s="38">
        <v>970.35</v>
      </c>
      <c r="BL7" s="38">
        <v>917.29</v>
      </c>
      <c r="BM7" s="38">
        <v>875.53</v>
      </c>
      <c r="BN7" s="38">
        <v>867.39</v>
      </c>
      <c r="BO7" s="38">
        <v>920.83</v>
      </c>
      <c r="BP7" s="38">
        <v>705.21</v>
      </c>
      <c r="BQ7" s="38">
        <v>123.03</v>
      </c>
      <c r="BR7" s="38">
        <v>100</v>
      </c>
      <c r="BS7" s="38">
        <v>100</v>
      </c>
      <c r="BT7" s="38">
        <v>100</v>
      </c>
      <c r="BU7" s="38">
        <v>100</v>
      </c>
      <c r="BV7" s="38">
        <v>99.26</v>
      </c>
      <c r="BW7" s="38">
        <v>99.67</v>
      </c>
      <c r="BX7" s="38">
        <v>99.83</v>
      </c>
      <c r="BY7" s="38">
        <v>100.91</v>
      </c>
      <c r="BZ7" s="38">
        <v>99.82</v>
      </c>
      <c r="CA7" s="38">
        <v>98.96</v>
      </c>
      <c r="CB7" s="38">
        <v>138.68</v>
      </c>
      <c r="CC7" s="38">
        <v>171.03</v>
      </c>
      <c r="CD7" s="38">
        <v>171.34</v>
      </c>
      <c r="CE7" s="38">
        <v>171.87</v>
      </c>
      <c r="CF7" s="38">
        <v>170.36</v>
      </c>
      <c r="CG7" s="38">
        <v>159.53</v>
      </c>
      <c r="CH7" s="38">
        <v>159.6</v>
      </c>
      <c r="CI7" s="38">
        <v>158.94</v>
      </c>
      <c r="CJ7" s="38">
        <v>158.04</v>
      </c>
      <c r="CK7" s="38">
        <v>156.77000000000001</v>
      </c>
      <c r="CL7" s="38">
        <v>134.52000000000001</v>
      </c>
      <c r="CM7" s="38">
        <v>45.88</v>
      </c>
      <c r="CN7" s="38">
        <v>38.21</v>
      </c>
      <c r="CO7" s="38">
        <v>46.37</v>
      </c>
      <c r="CP7" s="38">
        <v>53.03</v>
      </c>
      <c r="CQ7" s="38">
        <v>53.21</v>
      </c>
      <c r="CR7" s="38">
        <v>67.040000000000006</v>
      </c>
      <c r="CS7" s="38">
        <v>66.34</v>
      </c>
      <c r="CT7" s="38">
        <v>67.069999999999993</v>
      </c>
      <c r="CU7" s="38">
        <v>66.78</v>
      </c>
      <c r="CV7" s="38">
        <v>67</v>
      </c>
      <c r="CW7" s="38">
        <v>59.57</v>
      </c>
      <c r="CX7" s="38">
        <v>95.51</v>
      </c>
      <c r="CY7" s="38">
        <v>95.85</v>
      </c>
      <c r="CZ7" s="38">
        <v>96.2</v>
      </c>
      <c r="DA7" s="38">
        <v>96.31</v>
      </c>
      <c r="DB7" s="38">
        <v>96.46</v>
      </c>
      <c r="DC7" s="38">
        <v>93.5</v>
      </c>
      <c r="DD7" s="38">
        <v>93.86</v>
      </c>
      <c r="DE7" s="38">
        <v>93.96</v>
      </c>
      <c r="DF7" s="38">
        <v>94.06</v>
      </c>
      <c r="DG7" s="38">
        <v>94.41</v>
      </c>
      <c r="DH7" s="38">
        <v>95.57</v>
      </c>
      <c r="DI7" s="38">
        <v>19.09</v>
      </c>
      <c r="DJ7" s="38">
        <v>21.25</v>
      </c>
      <c r="DK7" s="38">
        <v>23.73</v>
      </c>
      <c r="DL7" s="38">
        <v>25.94</v>
      </c>
      <c r="DM7" s="38">
        <v>28.18</v>
      </c>
      <c r="DN7" s="38">
        <v>28.81</v>
      </c>
      <c r="DO7" s="38">
        <v>31.19</v>
      </c>
      <c r="DP7" s="38">
        <v>33.090000000000003</v>
      </c>
      <c r="DQ7" s="38">
        <v>34.33</v>
      </c>
      <c r="DR7" s="38">
        <v>34.15</v>
      </c>
      <c r="DS7" s="38">
        <v>36.520000000000003</v>
      </c>
      <c r="DT7" s="38">
        <v>5.9</v>
      </c>
      <c r="DU7" s="38">
        <v>5.08</v>
      </c>
      <c r="DV7" s="38">
        <v>5.63</v>
      </c>
      <c r="DW7" s="38">
        <v>6.45</v>
      </c>
      <c r="DX7" s="38">
        <v>7.58</v>
      </c>
      <c r="DY7" s="38">
        <v>3.84</v>
      </c>
      <c r="DZ7" s="38">
        <v>4.3099999999999996</v>
      </c>
      <c r="EA7" s="38">
        <v>5.04</v>
      </c>
      <c r="EB7" s="38">
        <v>5.1100000000000003</v>
      </c>
      <c r="EC7" s="38">
        <v>5.18</v>
      </c>
      <c r="ED7" s="38">
        <v>5.72</v>
      </c>
      <c r="EE7" s="38">
        <v>1.59</v>
      </c>
      <c r="EF7" s="38">
        <v>1.1399999999999999</v>
      </c>
      <c r="EG7" s="38">
        <v>0.56000000000000005</v>
      </c>
      <c r="EH7" s="38">
        <v>0.36</v>
      </c>
      <c r="EI7" s="38">
        <v>0.85</v>
      </c>
      <c r="EJ7" s="38">
        <v>0.28000000000000003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2022-01-18T01:25:04Z</cp:lastPrinted>
  <dcterms:created xsi:type="dcterms:W3CDTF">2021-12-03T07:17:35Z</dcterms:created>
  <dcterms:modified xsi:type="dcterms:W3CDTF">2022-01-18T01:25:10Z</dcterms:modified>
  <cp:category/>
</cp:coreProperties>
</file>