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5 漁集事業\決算統計\R02\04 経営比較分析表\"/>
    </mc:Choice>
  </mc:AlternateContent>
  <workbookProtection workbookAlgorithmName="SHA-512" workbookHashValue="i3Ey53SbHjI4DmM3wneLXNJ63brVZNRpXORTdaNtdKnOzDDEx83TdoSfap7stfrWpKxD2hIPRUYy/qg3uXCIBQ==" workbookSaltValue="DvYN6/rpMcUTMwFy6RG7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<sst xmlns="http://schemas.openxmlformats.org/spreadsheetml/2006/main" count="278" uniqueCount="116">
  <si>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</si>
  <si>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</si>
  <si>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</si>
  <si>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</si>
  <si>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</si>
  <si>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</si>
  <si>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</si>
  <si>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</si>
  <si>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</si>
  <si>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</si>
  <si>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</si>
  <si>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</si>
  <si>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</si>
  <si>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</si>
  <si>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</si>
  <si>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</si>
  <si>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</si>
  <si>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</si>
  <si>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</si>
  <si>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</si>
  <si>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</si>
  <si>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</si>
  <si>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</si>
  <si>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</si>
  <si>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</si>
  <si>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</si>
  <si>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</si>
  <si>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</si>
  <si>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</si>
  <si>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</si>
  <si>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</si>
  <si>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</si>
  <si>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</si>
  <si>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</si>
  <si>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</si>
  <si>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</si>
  <si>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</si>
  <si>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</si>
  <si>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</si>
  <si>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</si>
  <si>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</si>
  <si>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</si>
  <si>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</si>
  <si>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</si>
  <si>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</si>
  <si>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</si>
  <si>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</si>
  <si>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</si>
  <si>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</si>
  <si>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</si>
  <si>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</si>
  <si>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</si>
  <si>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</si>
  <si>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</si>
  <si>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</si>
  <si>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</si>
  <si>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</si>
  <si>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</si>
  <si>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</si>
  <si>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</si>
  <si>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</si>
  <si>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</si>
  <si>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</si>
  <si>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</si>
  <si>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</si>
  <si>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</si>
  <si>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</si>
  <si>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</si>
  <si>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</si>
  <si>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</si>
  <si>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</si>
  <si>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</si>
  <si>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</si>
  <si>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</si>
  <si>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</si>
  <si>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</si>
  <si>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</si>
  <si>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</si>
  <si>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</si>
  <si>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</si>
  <si>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</si>
  <si>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</si>
  <si>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</si>
  <si>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</si>
  <si>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</si>
  <si>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</si>
  <si>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</si>
  <si>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</si>
  <si>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</si>
  <si>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</si>
  <si>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</si>
  <si>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</si>
  <si>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</si>
  <si>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</si>
  <si>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</si>
  <si>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</si>
  <si>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</si>
  <si>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</si>
  <si>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</si>
  <si>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</si>
  <si>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</si>
  <si>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</si>
  <si>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</si>
  <si>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</si>
  <si>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</si>
  <si>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</si>
  <si>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</si>
  <si>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</si>
  <si>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</si>
  <si>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</si>
  <si>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</si>
  <si>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</si>
  <si>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</si>
  <si>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</si>
  <si>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経常収支比率は一般会計からの繰入金により収益的収支を均衡させていることから、107.37％となっている。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phoneticPr fontId="4"/>
  </si>
  <si>
    <t>①　有形固定資産減価償却率は類似団体平均値より低くなっている。これは平成17年に供用開始された事業であり、施設の老朽化が進んでいないためである。
②③　管渠老朽化率及び管渠改善率は法定耐用年数50年を経過した管渠がないことから、計画的な更新を行っていないため、数値は0となっている。</t>
    <rPh sb="90" eb="91">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</si>
</sst>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96-497B-88BD-A49C54DFEF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0.26</c:v>
                </c:pt>
                <c:pt idx="3">
                  <c:v>0.04</c:v>
                </c:pt>
                <c:pt idx="4">
                  <c:v>1.6</c:v>
                </c:pt>
              </c:numCache>
            </c:numRef>
          </c:val>
          <c:smooth val="0"/>
          <c:extLst>
            <c:ext xmlns:c16="http://schemas.microsoft.com/office/drawing/2014/chart" uri="{C3380CC4-5D6E-409C-BE32-E72D297353CC}">
              <c16:uniqueId val="{00000001-9196-497B-88BD-A49C54DFEF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100.09</c:v>
                </c:pt>
                <c:pt idx="3">
                  <c:v>100.31</c:v>
                </c:pt>
                <c:pt idx="4">
                  <c:v>107.37</c:v>
                </c:pt>
              </c:numCache>
            </c:numRef>
          </c:val>
          <c:extLst>
            <c:ext xmlns:c16="http://schemas.microsoft.com/office/drawing/2014/chart" uri="{C3380CC4-5D6E-409C-BE32-E72D297353CC}">
              <c16:uniqueId val="{00000000-8935-49A6-8208-63FF9F964D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97.53</c:v>
                </c:pt>
                <c:pt idx="3">
                  <c:v>99.89</c:v>
                </c:pt>
                <c:pt idx="4">
                  <c:v>101.18</c:v>
                </c:pt>
              </c:numCache>
            </c:numRef>
          </c:val>
          <c:smooth val="0"/>
          <c:extLst>
            <c:ext xmlns:c16="http://schemas.microsoft.com/office/drawing/2014/chart" uri="{C3380CC4-5D6E-409C-BE32-E72D297353CC}">
              <c16:uniqueId val="{00000001-8935-49A6-8208-63FF9F964D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3.99</c:v>
                </c:pt>
                <c:pt idx="3">
                  <c:v>7.85</c:v>
                </c:pt>
                <c:pt idx="4">
                  <c:v>11.38</c:v>
                </c:pt>
              </c:numCache>
            </c:numRef>
          </c:val>
          <c:extLst>
            <c:ext xmlns:c16="http://schemas.microsoft.com/office/drawing/2014/chart" uri="{C3380CC4-5D6E-409C-BE32-E72D297353CC}">
              <c16:uniqueId val="{00000000-3F35-43F9-BD55-F4D74D870E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9.15</c:v>
                </c:pt>
                <c:pt idx="3">
                  <c:v>11.59</c:v>
                </c:pt>
                <c:pt idx="4">
                  <c:v>20.14</c:v>
                </c:pt>
              </c:numCache>
            </c:numRef>
          </c:val>
          <c:smooth val="0"/>
          <c:extLst>
            <c:ext xmlns:c16="http://schemas.microsoft.com/office/drawing/2014/chart" uri="{C3380CC4-5D6E-409C-BE32-E72D297353CC}">
              <c16:uniqueId val="{00000001-3F35-43F9-BD55-F4D74D870E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03-4F89-A2AC-7375AA9877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03-4F89-A2AC-7375AA9877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77-49EB-8421-2913F3B0E6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94.75</c:v>
                </c:pt>
                <c:pt idx="3">
                  <c:v>89.95</c:v>
                </c:pt>
                <c:pt idx="4">
                  <c:v>140.63</c:v>
                </c:pt>
              </c:numCache>
            </c:numRef>
          </c:val>
          <c:smooth val="0"/>
          <c:extLst>
            <c:ext xmlns:c16="http://schemas.microsoft.com/office/drawing/2014/chart" uri="{C3380CC4-5D6E-409C-BE32-E72D297353CC}">
              <c16:uniqueId val="{00000001-4C77-49EB-8421-2913F3B0E6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80.62</c:v>
                </c:pt>
                <c:pt idx="3">
                  <c:v>76.430000000000007</c:v>
                </c:pt>
                <c:pt idx="4">
                  <c:v>76.319999999999993</c:v>
                </c:pt>
              </c:numCache>
            </c:numRef>
          </c:val>
          <c:extLst>
            <c:ext xmlns:c16="http://schemas.microsoft.com/office/drawing/2014/chart" uri="{C3380CC4-5D6E-409C-BE32-E72D297353CC}">
              <c16:uniqueId val="{00000000-3F5E-4ED2-BEEB-206433C9B2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178.05</c:v>
                </c:pt>
                <c:pt idx="3">
                  <c:v>138.87</c:v>
                </c:pt>
                <c:pt idx="4">
                  <c:v>56.53</c:v>
                </c:pt>
              </c:numCache>
            </c:numRef>
          </c:val>
          <c:smooth val="0"/>
          <c:extLst>
            <c:ext xmlns:c16="http://schemas.microsoft.com/office/drawing/2014/chart" uri="{C3380CC4-5D6E-409C-BE32-E72D297353CC}">
              <c16:uniqueId val="{00000001-3F5E-4ED2-BEEB-206433C9B2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2C-4771-BB55-8681801971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1756.26</c:v>
                </c:pt>
                <c:pt idx="3">
                  <c:v>1864.29</c:v>
                </c:pt>
                <c:pt idx="4">
                  <c:v>1095.52</c:v>
                </c:pt>
              </c:numCache>
            </c:numRef>
          </c:val>
          <c:smooth val="0"/>
          <c:extLst>
            <c:ext xmlns:c16="http://schemas.microsoft.com/office/drawing/2014/chart" uri="{C3380CC4-5D6E-409C-BE32-E72D297353CC}">
              <c16:uniqueId val="{00000001-8D2C-4771-BB55-8681801971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75.11</c:v>
                </c:pt>
                <c:pt idx="3">
                  <c:v>99.5</c:v>
                </c:pt>
                <c:pt idx="4">
                  <c:v>89.24</c:v>
                </c:pt>
              </c:numCache>
            </c:numRef>
          </c:val>
          <c:extLst>
            <c:ext xmlns:c16="http://schemas.microsoft.com/office/drawing/2014/chart" uri="{C3380CC4-5D6E-409C-BE32-E72D297353CC}">
              <c16:uniqueId val="{00000000-478B-4688-828A-48D2DD0A8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45.78</c:v>
                </c:pt>
                <c:pt idx="3">
                  <c:v>51.32</c:v>
                </c:pt>
                <c:pt idx="4">
                  <c:v>39.64</c:v>
                </c:pt>
              </c:numCache>
            </c:numRef>
          </c:val>
          <c:smooth val="0"/>
          <c:extLst>
            <c:ext xmlns:c16="http://schemas.microsoft.com/office/drawing/2014/chart" uri="{C3380CC4-5D6E-409C-BE32-E72D297353CC}">
              <c16:uniqueId val="{00000001-478B-4688-828A-48D2DD0A8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226.22</c:v>
                </c:pt>
                <c:pt idx="3">
                  <c:v>186.56</c:v>
                </c:pt>
                <c:pt idx="4">
                  <c:v>209.49</c:v>
                </c:pt>
              </c:numCache>
            </c:numRef>
          </c:val>
          <c:extLst>
            <c:ext xmlns:c16="http://schemas.microsoft.com/office/drawing/2014/chart" uri="{C3380CC4-5D6E-409C-BE32-E72D297353CC}">
              <c16:uniqueId val="{00000000-083A-4A01-83F3-F6B1BCD81A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367.7</c:v>
                </c:pt>
                <c:pt idx="3">
                  <c:v>329.91</c:v>
                </c:pt>
                <c:pt idx="4">
                  <c:v>449.72</c:v>
                </c:pt>
              </c:numCache>
            </c:numRef>
          </c:val>
          <c:smooth val="0"/>
          <c:extLst>
            <c:ext xmlns:c16="http://schemas.microsoft.com/office/drawing/2014/chart" uri="{C3380CC4-5D6E-409C-BE32-E72D297353CC}">
              <c16:uniqueId val="{00000001-083A-4A01-83F3-F6B1BCD81A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B-4CD9-9CC4-B9171BA04F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29.43</c:v>
                </c:pt>
                <c:pt idx="3">
                  <c:v>26.7</c:v>
                </c:pt>
                <c:pt idx="4">
                  <c:v>30.19</c:v>
                </c:pt>
              </c:numCache>
            </c:numRef>
          </c:val>
          <c:smooth val="0"/>
          <c:extLst>
            <c:ext xmlns:c16="http://schemas.microsoft.com/office/drawing/2014/chart" uri="{C3380CC4-5D6E-409C-BE32-E72D297353CC}">
              <c16:uniqueId val="{00000001-09BB-4CD9-9CC4-B9171BA04F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86.12</c:v>
                </c:pt>
                <c:pt idx="3">
                  <c:v>86.42</c:v>
                </c:pt>
                <c:pt idx="4">
                  <c:v>88.56</c:v>
                </c:pt>
              </c:numCache>
            </c:numRef>
          </c:val>
          <c:extLst>
            <c:ext xmlns:c16="http://schemas.microsoft.com/office/drawing/2014/chart" uri="{C3380CC4-5D6E-409C-BE32-E72D297353CC}">
              <c16:uniqueId val="{00000000-616A-4035-B264-AAA6352275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66.33</c:v>
                </c:pt>
                <c:pt idx="3">
                  <c:v>66.459999999999994</c:v>
                </c:pt>
                <c:pt idx="4">
                  <c:v>79.09</c:v>
                </c:pt>
              </c:numCache>
            </c:numRef>
          </c:val>
          <c:smooth val="0"/>
          <c:extLst>
            <c:ext xmlns:c16="http://schemas.microsoft.com/office/drawing/2014/chart" uri="{C3380CC4-5D6E-409C-BE32-E72D297353CC}">
              <c16:uniqueId val="{00000001-616A-4035-B264-AAA6352275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自治体職員</v>
      </c>
      <c r="AE8" s="50"/>
      <c r="AF8" s="50"/>
      <c r="AG8" s="50"/>
      <c r="AH8" s="50"/>
      <c r="AI8" s="50"/>
      <c r="AJ8" s="50"/>
      <c r="AK8" s="3"/>
      <c r="AL8" s="51">
        <f>データ!S6</f>
        <v>190663</v>
      </c>
      <c r="AM8" s="51"/>
      <c r="AN8" s="51"/>
      <c r="AO8" s="51"/>
      <c r="AP8" s="51"/>
      <c r="AQ8" s="51"/>
      <c r="AR8" s="51"/>
      <c r="AS8" s="51"/>
      <c r="AT8" s="46">
        <f>データ!T6</f>
        <v>1023.23</v>
      </c>
      <c r="AU8" s="46"/>
      <c r="AV8" s="46"/>
      <c r="AW8" s="46"/>
      <c r="AX8" s="46"/>
      <c r="AY8" s="46"/>
      <c r="AZ8" s="46"/>
      <c r="BA8" s="46"/>
      <c r="BB8" s="46">
        <f>データ!U6</f>
        <v>186.33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75.39</v>
      </c>
      <c r="J10" s="46"/>
      <c r="K10" s="46"/>
      <c r="L10" s="46"/>
      <c r="M10" s="46"/>
      <c r="N10" s="46"/>
      <c r="O10" s="46"/>
      <c r="P10" s="46">
        <f>データ!P6</f>
        <v>0.19</v>
      </c>
      <c r="Q10" s="46"/>
      <c r="R10" s="46"/>
      <c r="S10" s="46"/>
      <c r="T10" s="46"/>
      <c r="U10" s="46"/>
      <c r="V10" s="46"/>
      <c r="W10" s="46">
        <f>データ!Q6</f>
        <v>100</v>
      </c>
      <c r="X10" s="46"/>
      <c r="Y10" s="46"/>
      <c r="Z10" s="46"/>
      <c r="AA10" s="46"/>
      <c r="AB10" s="46"/>
      <c r="AC10" s="46"/>
      <c r="AD10" s="51">
        <f>データ!R6</f>
        <v>3804</v>
      </c>
      <c r="AE10" s="51"/>
      <c r="AF10" s="51"/>
      <c r="AG10" s="51"/>
      <c r="AH10" s="51"/>
      <c r="AI10" s="51"/>
      <c r="AJ10" s="51"/>
      <c r="AK10" s="2"/>
      <c r="AL10" s="51">
        <f>データ!V6</f>
        <v>367</v>
      </c>
      <c r="AM10" s="51"/>
      <c r="AN10" s="51"/>
      <c r="AO10" s="51"/>
      <c r="AP10" s="51"/>
      <c r="AQ10" s="51"/>
      <c r="AR10" s="51"/>
      <c r="AS10" s="51"/>
      <c r="AT10" s="46">
        <f>データ!W6</f>
        <v>0.17</v>
      </c>
      <c r="AU10" s="46"/>
      <c r="AV10" s="46"/>
      <c r="AW10" s="46"/>
      <c r="AX10" s="46"/>
      <c r="AY10" s="46"/>
      <c r="AZ10" s="46"/>
      <c r="BA10" s="46"/>
      <c r="BB10" s="46">
        <f>データ!X6</f>
        <v>2158.8200000000002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oICUruRvDRYE8tvxHvZofZ0jznSiX/+YRJzY+bmJk2fAyg4wC8ne9z3GN1QmmwcHl1gwiGyTeKz9lDUy+6I/wg==" saltValue="/sQ89fS1Rt9SVm4PecRJ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352039</v>
      </c>
      <c r="D6" s="33">
        <f t="shared" si="3"/>
        <v>46</v>
      </c>
      <c r="E6" s="33">
        <f t="shared" si="3"/>
        <v>17</v>
      </c>
      <c r="F6" s="33">
        <f t="shared" si="3"/>
        <v>6</v>
      </c>
      <c r="G6" s="33">
        <f t="shared" si="3"/>
        <v>0</v>
      </c>
      <c r="H6" s="33" t="str">
        <f t="shared" si="3"/>
        <v>山口県　山口市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75.39</v>
      </c>
      <c r="P6" s="34">
        <f t="shared" si="3"/>
        <v>0.19</v>
      </c>
      <c r="Q6" s="34">
        <f t="shared" si="3"/>
        <v>100</v>
      </c>
      <c r="R6" s="34">
        <f t="shared" si="3"/>
        <v>3804</v>
      </c>
      <c r="S6" s="34">
        <f t="shared" si="3"/>
        <v>190663</v>
      </c>
      <c r="T6" s="34">
        <f t="shared" si="3"/>
        <v>1023.23</v>
      </c>
      <c r="U6" s="34">
        <f t="shared" si="3"/>
        <v>186.33</v>
      </c>
      <c r="V6" s="34">
        <f t="shared" si="3"/>
        <v>367</v>
      </c>
      <c r="W6" s="34">
        <f t="shared" si="3"/>
        <v>0.17</v>
      </c>
      <c r="X6" s="34">
        <f t="shared" si="3"/>
        <v>2158.8200000000002</v>
      </c>
      <c r="Y6" s="35" t="str">
        <f>IF(Y7="",NA(),Y7)</f>
        <v>-</v>
      </c>
      <c r="Z6" s="35" t="str">
        <f t="shared" ref="Z6:AH6" si="4">IF(Z7="",NA(),Z7)</f>
        <v>-</v>
      </c>
      <c r="AA6" s="35">
        <f t="shared" si="4"/>
        <v>100.09</v>
      </c>
      <c r="AB6" s="35">
        <f t="shared" si="4"/>
        <v>100.31</v>
      </c>
      <c r="AC6" s="35">
        <f t="shared" si="4"/>
        <v>107.37</v>
      </c>
      <c r="AD6" s="35" t="str">
        <f t="shared" si="4"/>
        <v>-</v>
      </c>
      <c r="AE6" s="35" t="str">
        <f t="shared" si="4"/>
        <v>-</v>
      </c>
      <c r="AF6" s="35">
        <f t="shared" si="4"/>
        <v>97.53</v>
      </c>
      <c r="AG6" s="35">
        <f t="shared" si="4"/>
        <v>99.89</v>
      </c>
      <c r="AH6" s="35">
        <f t="shared" si="4"/>
        <v>101.18</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94.75</v>
      </c>
      <c r="AR6" s="35">
        <f t="shared" si="5"/>
        <v>89.95</v>
      </c>
      <c r="AS6" s="35">
        <f t="shared" si="5"/>
        <v>140.63</v>
      </c>
      <c r="AT6" s="34" t="str">
        <f>IF(AT7="","",IF(AT7="-","【-】","【"&amp;SUBSTITUTE(TEXT(AT7,"#,##0.00"),"-","△")&amp;"】"))</f>
        <v>【86.39】</v>
      </c>
      <c r="AU6" s="35" t="str">
        <f>IF(AU7="",NA(),AU7)</f>
        <v>-</v>
      </c>
      <c r="AV6" s="35" t="str">
        <f t="shared" ref="AV6:BD6" si="6">IF(AV7="",NA(),AV7)</f>
        <v>-</v>
      </c>
      <c r="AW6" s="35">
        <f t="shared" si="6"/>
        <v>80.62</v>
      </c>
      <c r="AX6" s="35">
        <f t="shared" si="6"/>
        <v>76.430000000000007</v>
      </c>
      <c r="AY6" s="35">
        <f t="shared" si="6"/>
        <v>76.319999999999993</v>
      </c>
      <c r="AZ6" s="35" t="str">
        <f t="shared" si="6"/>
        <v>-</v>
      </c>
      <c r="BA6" s="35" t="str">
        <f t="shared" si="6"/>
        <v>-</v>
      </c>
      <c r="BB6" s="35">
        <f t="shared" si="6"/>
        <v>178.05</v>
      </c>
      <c r="BC6" s="35">
        <f t="shared" si="6"/>
        <v>138.87</v>
      </c>
      <c r="BD6" s="35">
        <f t="shared" si="6"/>
        <v>56.53</v>
      </c>
      <c r="BE6" s="34" t="str">
        <f>IF(BE7="","",IF(BE7="-","【-】","【"&amp;SUBSTITUTE(TEXT(BE7,"#,##0.00"),"-","△")&amp;"】"))</f>
        <v>【58.47】</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1756.26</v>
      </c>
      <c r="BN6" s="35">
        <f t="shared" si="7"/>
        <v>1864.29</v>
      </c>
      <c r="BO6" s="35">
        <f t="shared" si="7"/>
        <v>1095.52</v>
      </c>
      <c r="BP6" s="34" t="str">
        <f>IF(BP7="","",IF(BP7="-","【-】","【"&amp;SUBSTITUTE(TEXT(BP7,"#,##0.00"),"-","△")&amp;"】"))</f>
        <v>【1,042.34】</v>
      </c>
      <c r="BQ6" s="35" t="str">
        <f>IF(BQ7="",NA(),BQ7)</f>
        <v>-</v>
      </c>
      <c r="BR6" s="35" t="str">
        <f t="shared" ref="BR6:BZ6" si="8">IF(BR7="",NA(),BR7)</f>
        <v>-</v>
      </c>
      <c r="BS6" s="35">
        <f t="shared" si="8"/>
        <v>75.11</v>
      </c>
      <c r="BT6" s="35">
        <f t="shared" si="8"/>
        <v>99.5</v>
      </c>
      <c r="BU6" s="35">
        <f t="shared" si="8"/>
        <v>89.24</v>
      </c>
      <c r="BV6" s="35" t="str">
        <f t="shared" si="8"/>
        <v>-</v>
      </c>
      <c r="BW6" s="35" t="str">
        <f t="shared" si="8"/>
        <v>-</v>
      </c>
      <c r="BX6" s="35">
        <f t="shared" si="8"/>
        <v>45.78</v>
      </c>
      <c r="BY6" s="35">
        <f t="shared" si="8"/>
        <v>51.32</v>
      </c>
      <c r="BZ6" s="35">
        <f t="shared" si="8"/>
        <v>39.64</v>
      </c>
      <c r="CA6" s="34" t="str">
        <f>IF(CA7="","",IF(CA7="-","【-】","【"&amp;SUBSTITUTE(TEXT(CA7,"#,##0.00"),"-","△")&amp;"】"))</f>
        <v>【42.60】</v>
      </c>
      <c r="CB6" s="35" t="str">
        <f>IF(CB7="",NA(),CB7)</f>
        <v>-</v>
      </c>
      <c r="CC6" s="35" t="str">
        <f t="shared" ref="CC6:CK6" si="9">IF(CC7="",NA(),CC7)</f>
        <v>-</v>
      </c>
      <c r="CD6" s="35">
        <f t="shared" si="9"/>
        <v>226.22</v>
      </c>
      <c r="CE6" s="35">
        <f t="shared" si="9"/>
        <v>186.56</v>
      </c>
      <c r="CF6" s="35">
        <f t="shared" si="9"/>
        <v>209.49</v>
      </c>
      <c r="CG6" s="35" t="str">
        <f t="shared" si="9"/>
        <v>-</v>
      </c>
      <c r="CH6" s="35" t="str">
        <f t="shared" si="9"/>
        <v>-</v>
      </c>
      <c r="CI6" s="35">
        <f t="shared" si="9"/>
        <v>367.7</v>
      </c>
      <c r="CJ6" s="35">
        <f t="shared" si="9"/>
        <v>329.91</v>
      </c>
      <c r="CK6" s="35">
        <f t="shared" si="9"/>
        <v>449.72</v>
      </c>
      <c r="CL6" s="34" t="str">
        <f>IF(CL7="","",IF(CL7="-","【-】","【"&amp;SUBSTITUTE(TEXT(CL7,"#,##0.00"),"-","△")&amp;"】"))</f>
        <v>【410.22】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29.43</v>
      </c>
      <c r="CU6" s="35">
        <f t="shared" si="10"/>
        <v>26.7</v>
      </c>
      <c r="CV6" s="35">
        <f t="shared" si="10"/>
        <v>30.19</v>
      </c>
      <c r="CW6" s="34" t="str">
        <f>IF(CW7="","",IF(CW7="-","【-】","【"&amp;SUBSTITUTE(TEXT(CW7,"#,##0.00"),"-","△")&amp;"】"))</f>
        <v>【32.98】</v>
      </c>
      <c r="CX6" s="35" t="str">
        <f>IF(CX7="",NA(),CX7)</f>
        <v>-</v>
      </c>
      <c r="CY6" s="35" t="str">
        <f t="shared" ref="CY6:DG6" si="11">IF(CY7="",NA(),CY7)</f>
        <v>-</v>
      </c>
      <c r="CZ6" s="35">
        <f t="shared" si="11"/>
        <v>86.12</v>
      </c>
      <c r="DA6" s="35">
        <f t="shared" si="11"/>
        <v>86.42</v>
      </c>
      <c r="DB6" s="35">
        <f t="shared" si="11"/>
        <v>88.56</v>
      </c>
      <c r="DC6" s="35" t="str">
        <f t="shared" si="11"/>
        <v>-</v>
      </c>
      <c r="DD6" s="35" t="str">
        <f t="shared" si="11"/>
        <v>-</v>
      </c>
      <c r="DE6" s="35">
        <f t="shared" si="11"/>
        <v>66.33</v>
      </c>
      <c r="DF6" s="35">
        <f t="shared" si="11"/>
        <v>66.459999999999994</v>
      </c>
      <c r="DG6" s="35">
        <f t="shared" si="11"/>
        <v>79.09</v>
      </c>
      <c r="DH6" s="34" t="str">
        <f>IF(DH7="","",IF(DH7="-","【-】","【"&amp;SUBSTITUTE(TEXT(DH7,"#,##0.00"),"-","△")&amp;"】"))</f>
        <v>【80.45】</v>
      </c>
      <c r="DI6" s="35" t="str">
        <f>IF(DI7="",NA(),DI7)</f>
        <v>-</v>
      </c>
      <c r="DJ6" s="35" t="str">
        <f t="shared" ref="DJ6:DR6" si="12">IF(DJ7="",NA(),DJ7)</f>
        <v>-</v>
      </c>
      <c r="DK6" s="35">
        <f t="shared" si="12"/>
        <v>3.99</v>
      </c>
      <c r="DL6" s="35">
        <f t="shared" si="12"/>
        <v>7.85</v>
      </c>
      <c r="DM6" s="35">
        <f t="shared" si="12"/>
        <v>11.38</v>
      </c>
      <c r="DN6" s="35" t="str">
        <f t="shared" si="12"/>
        <v>-</v>
      </c>
      <c r="DO6" s="35" t="str">
        <f t="shared" si="12"/>
        <v>-</v>
      </c>
      <c r="DP6" s="35">
        <f t="shared" si="12"/>
        <v>9.15</v>
      </c>
      <c r="DQ6" s="35">
        <f t="shared" si="12"/>
        <v>11.59</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0.26</v>
      </c>
      <c r="EM6" s="35">
        <f t="shared" si="14"/>
        <v>0.04</v>
      </c>
      <c r="EN6" s="35">
        <f t="shared" si="14"/>
        <v>1.6</v>
      </c>
      <c r="EO6" s="34" t="str">
        <f>IF(EO7="","",IF(EO7="-","【-】","【"&amp;SUBSTITUTE(TEXT(EO7,"#,##0.00"),"-","△")&amp;"】"))</f>
        <v>【1.09】</v>
      </c>
    </row>
    <row r="7" spans="1:148" s="36" customFormat="1" x14ac:dyDescent="0.15">
      <c r="A7" s="28"/>
      <c r="B7" s="37">
        <v>2020</v>
      </c>
      <c r="C7" s="37">
        <v>352039</v>
      </c>
      <c r="D7" s="37">
        <v>46</v>
      </c>
      <c r="E7" s="37">
        <v>17</v>
      </c>
      <c r="F7" s="37">
        <v>6</v>
      </c>
      <c r="G7" s="37">
        <v>0</v>
      </c>
      <c r="H7" s="37" t="s">
        <v>96</v>
      </c>
      <c r="I7" s="37" t="s">
        <v>97</v>
      </c>
      <c r="J7" s="37" t="s">
        <v>98</v>
      </c>
      <c r="K7" s="37" t="s">
        <v>99</v>
      </c>
      <c r="L7" s="37" t="s">
        <v>100</v>
      </c>
      <c r="M7" s="37" t="s">
        <v>101</v>
      </c>
      <c r="N7" s="38" t="s">
        <v>102</v>
      </c>
      <c r="O7" s="38">
        <v>75.39</v>
      </c>
      <c r="P7" s="38">
        <v>0.19</v>
      </c>
      <c r="Q7" s="38">
        <v>100</v>
      </c>
      <c r="R7" s="38">
        <v>3804</v>
      </c>
      <c r="S7" s="38">
        <v>190663</v>
      </c>
      <c r="T7" s="38">
        <v>1023.23</v>
      </c>
      <c r="U7" s="38">
        <v>186.33</v>
      </c>
      <c r="V7" s="38">
        <v>367</v>
      </c>
      <c r="W7" s="38">
        <v>0.17</v>
      </c>
      <c r="X7" s="38">
        <v>2158.8200000000002</v>
      </c>
      <c r="Y7" s="38" t="s">
        <v>102</v>
      </c>
      <c r="Z7" s="38" t="s">
        <v>102</v>
      </c>
      <c r="AA7" s="38">
        <v>100.09</v>
      </c>
      <c r="AB7" s="38">
        <v>100.31</v>
      </c>
      <c r="AC7" s="38">
        <v>107.37</v>
      </c>
      <c r="AD7" s="38" t="s">
        <v>102</v>
      </c>
      <c r="AE7" s="38" t="s">
        <v>102</v>
      </c>
      <c r="AF7" s="38">
        <v>97.53</v>
      </c>
      <c r="AG7" s="38">
        <v>99.89</v>
      </c>
      <c r="AH7" s="38">
        <v>101.18</v>
      </c>
      <c r="AI7" s="38">
        <v>99.28</v>
      </c>
      <c r="AJ7" s="38" t="s">
        <v>102</v>
      </c>
      <c r="AK7" s="38" t="s">
        <v>102</v>
      </c>
      <c r="AL7" s="38">
        <v>0</v>
      </c>
      <c r="AM7" s="38">
        <v>0</v>
      </c>
      <c r="AN7" s="38">
        <v>0</v>
      </c>
      <c r="AO7" s="38" t="s">
        <v>102</v>
      </c>
      <c r="AP7" s="38" t="s">
        <v>102</v>
      </c>
      <c r="AQ7" s="38">
        <v>94.75</v>
      </c>
      <c r="AR7" s="38">
        <v>89.95</v>
      </c>
      <c r="AS7" s="38">
        <v>140.63</v>
      </c>
      <c r="AT7" s="38">
        <v>86.39</v>
      </c>
      <c r="AU7" s="38" t="s">
        <v>102</v>
      </c>
      <c r="AV7" s="38" t="s">
        <v>102</v>
      </c>
      <c r="AW7" s="38">
        <v>80.62</v>
      </c>
      <c r="AX7" s="38">
        <v>76.430000000000007</v>
      </c>
      <c r="AY7" s="38">
        <v>76.319999999999993</v>
      </c>
      <c r="AZ7" s="38" t="s">
        <v>102</v>
      </c>
      <c r="BA7" s="38" t="s">
        <v>102</v>
      </c>
      <c r="BB7" s="38">
        <v>178.05</v>
      </c>
      <c r="BC7" s="38">
        <v>138.87</v>
      </c>
      <c r="BD7" s="38">
        <v>56.53</v>
      </c>
      <c r="BE7" s="38">
        <v>58.47</v>
      </c>
      <c r="BF7" s="38" t="s">
        <v>102</v>
      </c>
      <c r="BG7" s="38" t="s">
        <v>102</v>
      </c>
      <c r="BH7" s="38">
        <v>0</v>
      </c>
      <c r="BI7" s="38">
        <v>0</v>
      </c>
      <c r="BJ7" s="38">
        <v>0</v>
      </c>
      <c r="BK7" s="38" t="s">
        <v>102</v>
      </c>
      <c r="BL7" s="38" t="s">
        <v>102</v>
      </c>
      <c r="BM7" s="38">
        <v>1756.26</v>
      </c>
      <c r="BN7" s="38">
        <v>1864.29</v>
      </c>
      <c r="BO7" s="38">
        <v>1095.52</v>
      </c>
      <c r="BP7" s="38">
        <v>1042.3399999999999</v>
      </c>
      <c r="BQ7" s="38" t="s">
        <v>102</v>
      </c>
      <c r="BR7" s="38" t="s">
        <v>102</v>
      </c>
      <c r="BS7" s="38">
        <v>75.11</v>
      </c>
      <c r="BT7" s="38">
        <v>99.5</v>
      </c>
      <c r="BU7" s="38">
        <v>89.24</v>
      </c>
      <c r="BV7" s="38" t="s">
        <v>102</v>
      </c>
      <c r="BW7" s="38" t="s">
        <v>102</v>
      </c>
      <c r="BX7" s="38">
        <v>45.78</v>
      </c>
      <c r="BY7" s="38">
        <v>51.32</v>
      </c>
      <c r="BZ7" s="38">
        <v>39.64</v>
      </c>
      <c r="CA7" s="38">
        <v>42.6</v>
      </c>
      <c r="CB7" s="38" t="s">
        <v>102</v>
      </c>
      <c r="CC7" s="38" t="s">
        <v>102</v>
      </c>
      <c r="CD7" s="38">
        <v>226.22</v>
      </c>
      <c r="CE7" s="38">
        <v>186.56</v>
      </c>
      <c r="CF7" s="38">
        <v>209.49</v>
      </c>
      <c r="CG7" s="38" t="s">
        <v>102</v>
      </c>
      <c r="CH7" s="38" t="s">
        <v>102</v>
      </c>
      <c r="CI7" s="38">
        <v>367.7</v>
      </c>
      <c r="CJ7" s="38">
        <v>329.91</v>
      </c>
      <c r="CK7" s="38">
        <v>449.72</v>
      </c>
      <c r="CL7" s="38">
        <v>410.22</v>
      </c>
      <c r="CM7" s="38" t="s">
        <v>102</v>
      </c>
      <c r="CN7" s="38" t="s">
        <v>102</v>
      </c>
      <c r="CO7" s="38" t="s">
        <v>102</v>
      </c>
      <c r="CP7" s="38" t="s">
        <v>102</v>
      </c>
      <c r="CQ7" s="38" t="s">
        <v>102</v>
      </c>
      <c r="CR7" s="38" t="s">
        <v>102</v>
      </c>
      <c r="CS7" s="38" t="s">
        <v>102</v>
      </c>
      <c r="CT7" s="38">
        <v>29.43</v>
      </c>
      <c r="CU7" s="38">
        <v>26.7</v>
      </c>
      <c r="CV7" s="38">
        <v>30.19</v>
      </c>
      <c r="CW7" s="38">
        <v>32.979999999999997</v>
      </c>
      <c r="CX7" s="38" t="s">
        <v>102</v>
      </c>
      <c r="CY7" s="38" t="s">
        <v>102</v>
      </c>
      <c r="CZ7" s="38">
        <v>86.12</v>
      </c>
      <c r="DA7" s="38">
        <v>86.42</v>
      </c>
      <c r="DB7" s="38">
        <v>88.56</v>
      </c>
      <c r="DC7" s="38" t="s">
        <v>102</v>
      </c>
      <c r="DD7" s="38" t="s">
        <v>102</v>
      </c>
      <c r="DE7" s="38">
        <v>66.33</v>
      </c>
      <c r="DF7" s="38">
        <v>66.459999999999994</v>
      </c>
      <c r="DG7" s="38">
        <v>79.09</v>
      </c>
      <c r="DH7" s="38">
        <v>80.45</v>
      </c>
      <c r="DI7" s="38" t="s">
        <v>102</v>
      </c>
      <c r="DJ7" s="38" t="s">
        <v>102</v>
      </c>
      <c r="DK7" s="38">
        <v>3.99</v>
      </c>
      <c r="DL7" s="38">
        <v>7.85</v>
      </c>
      <c r="DM7" s="38">
        <v>11.38</v>
      </c>
      <c r="DN7" s="38" t="s">
        <v>102</v>
      </c>
      <c r="DO7" s="38" t="s">
        <v>102</v>
      </c>
      <c r="DP7" s="38">
        <v>9.15</v>
      </c>
      <c r="DQ7" s="38">
        <v>11.59</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0.26</v>
      </c>
      <c r="EM7" s="38">
        <v>0.04</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1457</cp:lastModifiedBy>
  <cp:lastPrinted>2022-01-17T23:19:04Z</cp:lastPrinted>
  <dcterms:created xsi:type="dcterms:W3CDTF">2021-12-03T07:36:35Z</dcterms:created>
  <dcterms:modified xsi:type="dcterms:W3CDTF">2022-01-17T23:19:07Z</dcterms:modified>
  <cp:category/>
</cp:coreProperties>
</file>