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3年度（平成28～02年度決算）\03 県提出\"/>
    </mc:Choice>
  </mc:AlternateContent>
  <workbookProtection workbookAlgorithmName="SHA-512" workbookHashValue="58Gt+drfHEMJ7/087AnNLhxauSoZoRBwHWbo+uKhHhzKhiib/FCQ+9+Ne230LgX9YJtfE9QMklOlFDAWdibvEg==" workbookSaltValue="NXs39Pz6M71uZ82KHjGj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<sst xmlns="http://schemas.openxmlformats.org/spreadsheetml/2006/main" count="231" uniqueCount="116">
  <si>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</si>
  <si>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</si>
  <si>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</si>
  <si>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</si>
  <si>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</si>
  <si>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</si>
  <si>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</si>
  <si>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</si>
  <si>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</si>
  <si>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</si>
  <si>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</si>
  <si>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</si>
  <si>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</si>
  <si>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</si>
  <si>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</si>
  <si>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</si>
  <si>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</si>
  <si>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</si>
  <si>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</si>
  <si>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</si>
  <si>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</si>
  <si>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</si>
  <si>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</si>
  <si>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</si>
  <si>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</si>
  <si>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</si>
  <si>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</si>
  <si>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</si>
  <si>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</si>
  <si>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</si>
  <si>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</si>
  <si>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</si>
  <si>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</si>
  <si>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</si>
  <si>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</si>
  <si>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</si>
  <si>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</si>
  <si>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</si>
  <si>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</si>
  <si>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</si>
  <si>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</si>
  <si>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</si>
  <si>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</si>
  <si>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</si>
  <si>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</si>
  <si>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</si>
  <si>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</si>
  <si>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</si>
  <si>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</si>
  <si>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</si>
  <si>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</si>
  <si>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</si>
  <si>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</si>
  <si>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</si>
  <si>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</si>
  <si>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</si>
  <si>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</si>
  <si>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</si>
  <si>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</si>
  <si>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</si>
  <si>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</si>
  <si>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</si>
  <si>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</si>
  <si>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</si>
  <si>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</si>
  <si>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</si>
  <si>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</si>
  <si>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</si>
  <si>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</si>
  <si>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</si>
  <si>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</si>
  <si>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</si>
  <si>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</si>
  <si>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</si>
  <si>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</si>
  <si>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</si>
  <si>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</si>
  <si>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</si>
  <si>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</si>
  <si>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</si>
  <si>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</si>
  <si>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</si>
  <si>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</si>
  <si>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</si>
  <si>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</si>
  <si>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</si>
  <si>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</si>
  <si>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</si>
  <si>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</si>
  <si>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</si>
  <si>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</si>
  <si>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</si>
  <si>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</si>
  <si>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</si>
  <si>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</si>
  <si>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</si>
  <si>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</si>
  <si>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</si>
  <si>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</si>
  <si>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</si>
  <si>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</si>
  <si>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</si>
  <si>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</si>
  <si>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</si>
  <si>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</si>
  <si>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</si>
  <si>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</si>
  <si>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</si>
  <si>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</si>
  <si>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</si>
  <si>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</si>
  <si>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</si>
  <si>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</si>
  <si>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経常収支比率は、前年度と同水準となっている。
　流動比率は、前年度と比較して減少している。
　企業債残高対事業規模比率は、前年度と同様、企業債残高と一般会計負担額が同額であるため０パーセントとなっている。
　経費回収率は、前年度と比較して増加し、汚水処理原価は、前年度と比較して減少しているが、これは、維持管理費が減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120" eb="122">
      <t>ゾウカ</t>
    </rPh>
    <rPh sb="140" eb="142">
      <t>ゲンショウ</t>
    </rPh>
    <rPh sb="158" eb="159">
      <t>ゲン</t>
    </rPh>
    <phoneticPr fontId="4"/>
  </si>
  <si>
    <t>　管渠改善率について、この５年間の更新等の実績はない。供用開始からの経過年数が18年であることから、耐用年数を超えた管渠はなく、改築が必要となるほどの管渠の老朽化はない状況である。
　なお、有形固定資産減価償却率が類似団体と比較して高い数値となっているが、さらに企業会計移行前に取得した資産について減価償却累計額が反映されておらず、実際には経過年数相応の老朽化は進んでいる状況にある。</t>
    <rPh sb="116" eb="117">
      <t>タカ</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</si>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</sst>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A6-4132-9F11-0B74EC7047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3A6-4132-9F11-0B74EC7047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47.2</c:v>
                </c:pt>
                <c:pt idx="1">
                  <c:v>45.4</c:v>
                </c:pt>
                <c:pt idx="2">
                  <c:v>43.5</c:v>
                </c:pt>
                <c:pt idx="3">
                  <c:v>42.9</c:v>
                </c:pt>
                <c:pt idx="4">
                  <c:v>42.6</c:v>
                </c:pt>
              </c:numCache>
            </c:numRef>
          </c:val>
          <c:extLst>
            <c:ext xmlns:c16="http://schemas.microsoft.com/office/drawing/2014/chart" uri="{C3380CC4-5D6E-409C-BE32-E72D297353CC}">
              <c16:uniqueId val="{00000000-AA6F-4B5E-BC68-EEC00230CC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A6F-4B5E-BC68-EEC00230CC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89.78</c:v>
                </c:pt>
                <c:pt idx="1">
                  <c:v>90.62</c:v>
                </c:pt>
                <c:pt idx="2">
                  <c:v>91.07</c:v>
                </c:pt>
                <c:pt idx="3">
                  <c:v>91.28</c:v>
                </c:pt>
                <c:pt idx="4">
                  <c:v>91.48</c:v>
                </c:pt>
              </c:numCache>
            </c:numRef>
          </c:val>
          <c:extLst>
            <c:ext xmlns:c16="http://schemas.microsoft.com/office/drawing/2014/chart" uri="{C3380CC4-5D6E-409C-BE32-E72D297353CC}">
              <c16:uniqueId val="{00000000-6BCC-494A-89A8-4FA180B522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BCC-494A-89A8-4FA180B522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99.99</c:v>
                </c:pt>
              </c:numCache>
            </c:numRef>
          </c:val>
          <c:extLst>
            <c:ext xmlns:c16="http://schemas.microsoft.com/office/drawing/2014/chart" uri="{C3380CC4-5D6E-409C-BE32-E72D297353CC}">
              <c16:uniqueId val="{00000000-4D39-485F-B230-7E41125A12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4D39-485F-B230-7E41125A12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9.8000000000000007</c:v>
                </c:pt>
                <c:pt idx="1">
                  <c:v>14.32</c:v>
                </c:pt>
                <c:pt idx="2">
                  <c:v>15.04</c:v>
                </c:pt>
                <c:pt idx="3">
                  <c:v>19.3</c:v>
                </c:pt>
                <c:pt idx="4">
                  <c:v>23.02</c:v>
                </c:pt>
              </c:numCache>
            </c:numRef>
          </c:val>
          <c:extLst>
            <c:ext xmlns:c16="http://schemas.microsoft.com/office/drawing/2014/chart" uri="{C3380CC4-5D6E-409C-BE32-E72D297353CC}">
              <c16:uniqueId val="{00000000-0CB0-4CAA-B928-004353E9A0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CB0-4CAA-B928-004353E9A0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CA-4B68-A925-9232AFA82A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BFCA-4B68-A925-9232AFA82A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F2-4BED-8978-9761A69AEC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9CF2-4BED-8978-9761A69AEC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31.48</c:v>
                </c:pt>
                <c:pt idx="1">
                  <c:v>23.52</c:v>
                </c:pt>
                <c:pt idx="2">
                  <c:v>83.37</c:v>
                </c:pt>
                <c:pt idx="3">
                  <c:v>40.130000000000003</c:v>
                </c:pt>
                <c:pt idx="4">
                  <c:v>28.41</c:v>
                </c:pt>
              </c:numCache>
            </c:numRef>
          </c:val>
          <c:extLst>
            <c:ext xmlns:c16="http://schemas.microsoft.com/office/drawing/2014/chart" uri="{C3380CC4-5D6E-409C-BE32-E72D297353CC}">
              <c16:uniqueId val="{00000000-54C2-4141-B081-E75BCCE2E0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54C2-4141-B081-E75BCCE2E0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E-41CD-B984-2EBB114571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56E-41CD-B984-2EBB114571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67.16</c:v>
                </c:pt>
                <c:pt idx="1">
                  <c:v>69.459999999999994</c:v>
                </c:pt>
                <c:pt idx="2">
                  <c:v>69.84</c:v>
                </c:pt>
                <c:pt idx="3">
                  <c:v>57.72</c:v>
                </c:pt>
                <c:pt idx="4">
                  <c:v>62.61</c:v>
                </c:pt>
              </c:numCache>
            </c:numRef>
          </c:val>
          <c:extLst>
            <c:ext xmlns:c16="http://schemas.microsoft.com/office/drawing/2014/chart" uri="{C3380CC4-5D6E-409C-BE32-E72D297353CC}">
              <c16:uniqueId val="{00000000-4472-4AC1-9AE6-AB1E282356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472-4AC1-9AE6-AB1E282356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241.98</c:v>
                </c:pt>
                <c:pt idx="1">
                  <c:v>233.47</c:v>
                </c:pt>
                <c:pt idx="2">
                  <c:v>232.52</c:v>
                </c:pt>
                <c:pt idx="3">
                  <c:v>283.07</c:v>
                </c:pt>
                <c:pt idx="4">
                  <c:v>261.52</c:v>
                </c:pt>
              </c:numCache>
            </c:numRef>
          </c:val>
          <c:extLst>
            <c:ext xmlns:c16="http://schemas.microsoft.com/office/drawing/2014/chart" uri="{C3380CC4-5D6E-409C-BE32-E72D297353CC}">
              <c16:uniqueId val="{00000000-B5CD-4C25-A00E-7D5BDA561F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5CD-4C25-A00E-7D5BDA561F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8" zoomScaleNormal="100" workbookViewId="0">
      <selection activeCell="BJ80" sqref="BJ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132187</v>
      </c>
      <c r="AM8" s="51"/>
      <c r="AN8" s="51"/>
      <c r="AO8" s="51"/>
      <c r="AP8" s="51"/>
      <c r="AQ8" s="51"/>
      <c r="AR8" s="51"/>
      <c r="AS8" s="51"/>
      <c r="AT8" s="46">
        <f>データ!T6</f>
        <v>873.72</v>
      </c>
      <c r="AU8" s="46"/>
      <c r="AV8" s="46"/>
      <c r="AW8" s="46"/>
      <c r="AX8" s="46"/>
      <c r="AY8" s="46"/>
      <c r="AZ8" s="46"/>
      <c r="BA8" s="46"/>
      <c r="BB8" s="46">
        <f>データ!U6</f>
        <v>151.29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70.5</v>
      </c>
      <c r="J10" s="46"/>
      <c r="K10" s="46"/>
      <c r="L10" s="46"/>
      <c r="M10" s="46"/>
      <c r="N10" s="46"/>
      <c r="O10" s="46"/>
      <c r="P10" s="46">
        <f>データ!P6</f>
        <v>0.94</v>
      </c>
      <c r="Q10" s="46"/>
      <c r="R10" s="46"/>
      <c r="S10" s="46"/>
      <c r="T10" s="46"/>
      <c r="U10" s="46"/>
      <c r="V10" s="46"/>
      <c r="W10" s="46">
        <f>データ!Q6</f>
        <v>103.47</v>
      </c>
      <c r="X10" s="46"/>
      <c r="Y10" s="46"/>
      <c r="Z10" s="46"/>
      <c r="AA10" s="46"/>
      <c r="AB10" s="46"/>
      <c r="AC10" s="46"/>
      <c r="AD10" s="51">
        <f>データ!R6</f>
        <v>3135</v>
      </c>
      <c r="AE10" s="51"/>
      <c r="AF10" s="51"/>
      <c r="AG10" s="51"/>
      <c r="AH10" s="51"/>
      <c r="AI10" s="51"/>
      <c r="AJ10" s="51"/>
      <c r="AK10" s="2"/>
      <c r="AL10" s="51">
        <f>データ!V6</f>
        <v>1233</v>
      </c>
      <c r="AM10" s="51"/>
      <c r="AN10" s="51"/>
      <c r="AO10" s="51"/>
      <c r="AP10" s="51"/>
      <c r="AQ10" s="51"/>
      <c r="AR10" s="51"/>
      <c r="AS10" s="51"/>
      <c r="AT10" s="46">
        <f>データ!W6</f>
        <v>0.85</v>
      </c>
      <c r="AU10" s="46"/>
      <c r="AV10" s="46"/>
      <c r="AW10" s="46"/>
      <c r="AX10" s="46"/>
      <c r="AY10" s="46"/>
      <c r="AZ10" s="46"/>
      <c r="BA10" s="46"/>
      <c r="BB10" s="46">
        <f>データ!X6</f>
        <v>1450.59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QZRMtai/FGXak7nNW3RfSTiZ3BGDf64WMi36XftmwMSdF0CMemYiBGv9VbBZt1vAGYVK36pAC/TxfJGehdQQA==" saltValue="74n7iNrBgaImOAEEjte8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352080</v>
      </c>
      <c r="D6" s="33">
        <f t="shared" si="3"/>
        <v>46</v>
      </c>
      <c r="E6" s="33">
        <f t="shared" si="3"/>
        <v>17</v>
      </c>
      <c r="F6" s="33">
        <f t="shared" si="3"/>
        <v>4</v>
      </c>
      <c r="G6" s="33">
        <f t="shared" si="3"/>
        <v>0</v>
      </c>
      <c r="H6" s="33" t="str">
        <f t="shared" si="3"/>
        <v>山口県　岩国市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70.5</v>
      </c>
      <c r="P6" s="34">
        <f t="shared" si="3"/>
        <v>0.94</v>
      </c>
      <c r="Q6" s="34">
        <f t="shared" si="3"/>
        <v>103.47</v>
      </c>
      <c r="R6" s="34">
        <f t="shared" si="3"/>
        <v>3135</v>
      </c>
      <c r="S6" s="34">
        <f t="shared" si="3"/>
        <v>132187</v>
      </c>
      <c r="T6" s="34">
        <f t="shared" si="3"/>
        <v>873.72</v>
      </c>
      <c r="U6" s="34">
        <f t="shared" si="3"/>
        <v>151.29</v>
      </c>
      <c r="V6" s="34">
        <f t="shared" si="3"/>
        <v>1233</v>
      </c>
      <c r="W6" s="34">
        <f t="shared" si="3"/>
        <v>0.85</v>
      </c>
      <c r="X6" s="34">
        <f t="shared" si="3"/>
        <v>1450.59</v>
      </c>
      <c r="Y6" s="35">
        <f>IF(Y7="",NA(),Y7)</f>
        <v>100</v>
      </c>
      <c r="Z6" s="35">
        <f t="shared" ref="Z6:AH6" si="4">IF(Z7="",NA(),Z7)</f>
        <v>100</v>
      </c>
      <c r="AA6" s="35">
        <f t="shared" si="4"/>
        <v>100</v>
      </c>
      <c r="AB6" s="35">
        <f t="shared" si="4"/>
        <v>100</v>
      </c>
      <c r="AC6" s="35">
        <f t="shared" si="4"/>
        <v>99.99</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31.48</v>
      </c>
      <c r="AV6" s="35">
        <f t="shared" ref="AV6:BD6" si="6">IF(AV7="",NA(),AV7)</f>
        <v>23.52</v>
      </c>
      <c r="AW6" s="35">
        <f t="shared" si="6"/>
        <v>83.37</v>
      </c>
      <c r="AX6" s="35">
        <f t="shared" si="6"/>
        <v>40.130000000000003</v>
      </c>
      <c r="AY6" s="35">
        <f t="shared" si="6"/>
        <v>28.41</v>
      </c>
      <c r="AZ6" s="35">
        <f t="shared" si="6"/>
        <v>46.78</v>
      </c>
      <c r="BA6" s="35">
        <f t="shared" si="6"/>
        <v>47.44</v>
      </c>
      <c r="BB6" s="35">
        <f t="shared" si="6"/>
        <v>49.18</v>
      </c>
      <c r="BC6" s="35">
        <f t="shared" si="6"/>
        <v>47.72</v>
      </c>
      <c r="BD6" s="35">
        <f t="shared" si="6"/>
        <v>44.24</v>
      </c>
      <c r="BE6" s="34" t="str">
        <f>IF(BE7="","",IF(BE7="-","【-】","【"&amp;SUBSTITUTE(TEXT(BE7,"#,##0.00"),"-","△")&amp;"】"))</f>
        <v>【45.34】</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67.16</v>
      </c>
      <c r="BR6" s="35">
        <f t="shared" ref="BR6:BZ6" si="8">IF(BR7="",NA(),BR7)</f>
        <v>69.459999999999994</v>
      </c>
      <c r="BS6" s="35">
        <f t="shared" si="8"/>
        <v>69.84</v>
      </c>
      <c r="BT6" s="35">
        <f t="shared" si="8"/>
        <v>57.72</v>
      </c>
      <c r="BU6" s="35">
        <f t="shared" si="8"/>
        <v>62.61</v>
      </c>
      <c r="BV6" s="35">
        <f t="shared" si="8"/>
        <v>69.87</v>
      </c>
      <c r="BW6" s="35">
        <f t="shared" si="8"/>
        <v>74.3</v>
      </c>
      <c r="BX6" s="35">
        <f t="shared" si="8"/>
        <v>72.260000000000005</v>
      </c>
      <c r="BY6" s="35">
        <f t="shared" si="8"/>
        <v>71.84</v>
      </c>
      <c r="BZ6" s="35">
        <f t="shared" si="8"/>
        <v>73.36</v>
      </c>
      <c r="CA6" s="34" t="str">
        <f>IF(CA7="","",IF(CA7="-","【-】","【"&amp;SUBSTITUTE(TEXT(CA7,"#,##0.00"),"-","△")&amp;"】"))</f>
        <v>【75.29】</v>
      </c>
      <c r="CB6" s="35">
        <f>IF(CB7="",NA(),CB7)</f>
        <v>241.98</v>
      </c>
      <c r="CC6" s="35">
        <f t="shared" ref="CC6:CK6" si="9">IF(CC7="",NA(),CC7)</f>
        <v>233.47</v>
      </c>
      <c r="CD6" s="35">
        <f t="shared" si="9"/>
        <v>232.52</v>
      </c>
      <c r="CE6" s="35">
        <f t="shared" si="9"/>
        <v>283.07</v>
      </c>
      <c r="CF6" s="35">
        <f t="shared" si="9"/>
        <v>261.52</v>
      </c>
      <c r="CG6" s="35">
        <f t="shared" si="9"/>
        <v>234.96</v>
      </c>
      <c r="CH6" s="35">
        <f t="shared" si="9"/>
        <v>221.81</v>
      </c>
      <c r="CI6" s="35">
        <f t="shared" si="9"/>
        <v>230.02</v>
      </c>
      <c r="CJ6" s="35">
        <f t="shared" si="9"/>
        <v>228.47</v>
      </c>
      <c r="CK6" s="35">
        <f t="shared" si="9"/>
        <v>224.88</v>
      </c>
      <c r="CL6" s="34" t="str">
        <f>IF(CL7="","",IF(CL7="-","【-】","【"&amp;SUBSTITUTE(TEXT(CL7,"#,##0.00"),"-","△")&amp;"】"))</f>
        <v>【215.41】</v>
      </c>
      <c r="CM6" s="35">
        <f>IF(CM7="",NA(),CM7)</f>
        <v>47.2</v>
      </c>
      <c r="CN6" s="35">
        <f t="shared" ref="CN6:CV6" si="10">IF(CN7="",NA(),CN7)</f>
        <v>45.4</v>
      </c>
      <c r="CO6" s="35">
        <f t="shared" si="10"/>
        <v>43.5</v>
      </c>
      <c r="CP6" s="35">
        <f t="shared" si="10"/>
        <v>42.9</v>
      </c>
      <c r="CQ6" s="35">
        <f t="shared" si="10"/>
        <v>42.6</v>
      </c>
      <c r="CR6" s="35">
        <f t="shared" si="10"/>
        <v>42.9</v>
      </c>
      <c r="CS6" s="35">
        <f t="shared" si="10"/>
        <v>43.36</v>
      </c>
      <c r="CT6" s="35">
        <f t="shared" si="10"/>
        <v>42.56</v>
      </c>
      <c r="CU6" s="35">
        <f t="shared" si="10"/>
        <v>42.47</v>
      </c>
      <c r="CV6" s="35">
        <f t="shared" si="10"/>
        <v>42.4</v>
      </c>
      <c r="CW6" s="34" t="str">
        <f>IF(CW7="","",IF(CW7="-","【-】","【"&amp;SUBSTITUTE(TEXT(CW7,"#,##0.00"),"-","△")&amp;"】"))</f>
        <v>【42.90】</v>
      </c>
      <c r="CX6" s="35">
        <f>IF(CX7="",NA(),CX7)</f>
        <v>89.78</v>
      </c>
      <c r="CY6" s="35">
        <f t="shared" ref="CY6:DG6" si="11">IF(CY7="",NA(),CY7)</f>
        <v>90.62</v>
      </c>
      <c r="CZ6" s="35">
        <f t="shared" si="11"/>
        <v>91.07</v>
      </c>
      <c r="DA6" s="35">
        <f t="shared" si="11"/>
        <v>91.28</v>
      </c>
      <c r="DB6" s="35">
        <f t="shared" si="11"/>
        <v>91.48</v>
      </c>
      <c r="DC6" s="35">
        <f t="shared" si="11"/>
        <v>83.5</v>
      </c>
      <c r="DD6" s="35">
        <f t="shared" si="11"/>
        <v>83.06</v>
      </c>
      <c r="DE6" s="35">
        <f t="shared" si="11"/>
        <v>83.32</v>
      </c>
      <c r="DF6" s="35">
        <f t="shared" si="11"/>
        <v>83.75</v>
      </c>
      <c r="DG6" s="35">
        <f t="shared" si="11"/>
        <v>84.19</v>
      </c>
      <c r="DH6" s="34" t="str">
        <f>IF(DH7="","",IF(DH7="-","【-】","【"&amp;SUBSTITUTE(TEXT(DH7,"#,##0.00"),"-","△")&amp;"】"))</f>
        <v>【84.75】</v>
      </c>
      <c r="DI6" s="35">
        <f>IF(DI7="",NA(),DI7)</f>
        <v>9.8000000000000007</v>
      </c>
      <c r="DJ6" s="35">
        <f t="shared" ref="DJ6:DR6" si="12">IF(DJ7="",NA(),DJ7)</f>
        <v>14.32</v>
      </c>
      <c r="DK6" s="35">
        <f t="shared" si="12"/>
        <v>15.04</v>
      </c>
      <c r="DL6" s="35">
        <f t="shared" si="12"/>
        <v>19.3</v>
      </c>
      <c r="DM6" s="35">
        <f t="shared" si="12"/>
        <v>23.02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352080</v>
      </c>
      <c r="D7" s="37">
        <v>46</v>
      </c>
      <c r="E7" s="37">
        <v>17</v>
      </c>
      <c r="F7" s="37">
        <v>4</v>
      </c>
      <c r="G7" s="37">
        <v>0</v>
      </c>
      <c r="H7" s="37" t="s">
        <v>96</v>
      </c>
      <c r="I7" s="37" t="s">
        <v>97</v>
      </c>
      <c r="J7" s="37" t="s">
        <v>98</v>
      </c>
      <c r="K7" s="37" t="s">
        <v>99</v>
      </c>
      <c r="L7" s="37" t="s">
        <v>100</v>
      </c>
      <c r="M7" s="37" t="s">
        <v>101</v>
      </c>
      <c r="N7" s="38" t="s">
        <v>102</v>
      </c>
      <c r="O7" s="38">
        <v>70.5</v>
      </c>
      <c r="P7" s="38">
        <v>0.94</v>
      </c>
      <c r="Q7" s="38">
        <v>103.47</v>
      </c>
      <c r="R7" s="38">
        <v>3135</v>
      </c>
      <c r="S7" s="38">
        <v>132187</v>
      </c>
      <c r="T7" s="38">
        <v>873.72</v>
      </c>
      <c r="U7" s="38">
        <v>151.29</v>
      </c>
      <c r="V7" s="38">
        <v>1233</v>
      </c>
      <c r="W7" s="38">
        <v>0.85</v>
      </c>
      <c r="X7" s="38">
        <v>1450.59</v>
      </c>
      <c r="Y7" s="38">
        <v>100</v>
      </c>
      <c r="Z7" s="38">
        <v>100</v>
      </c>
      <c r="AA7" s="38">
        <v>100</v>
      </c>
      <c r="AB7" s="38">
        <v>100</v>
      </c>
      <c r="AC7" s="38">
        <v>99.99</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31.48</v>
      </c>
      <c r="AV7" s="38">
        <v>23.52</v>
      </c>
      <c r="AW7" s="38">
        <v>83.37</v>
      </c>
      <c r="AX7" s="38">
        <v>40.130000000000003</v>
      </c>
      <c r="AY7" s="38">
        <v>28.41</v>
      </c>
      <c r="AZ7" s="38">
        <v>46.78</v>
      </c>
      <c r="BA7" s="38">
        <v>47.44</v>
      </c>
      <c r="BB7" s="38">
        <v>49.18</v>
      </c>
      <c r="BC7" s="38">
        <v>47.72</v>
      </c>
      <c r="BD7" s="38">
        <v>44.24</v>
      </c>
      <c r="BE7" s="38">
        <v>45.34</v>
      </c>
      <c r="BF7" s="38">
        <v>0</v>
      </c>
      <c r="BG7" s="38">
        <v>0</v>
      </c>
      <c r="BH7" s="38">
        <v>0</v>
      </c>
      <c r="BI7" s="38">
        <v>0</v>
      </c>
      <c r="BJ7" s="38">
        <v>0</v>
      </c>
      <c r="BK7" s="38">
        <v>1298.9100000000001</v>
      </c>
      <c r="BL7" s="38">
        <v>1243.71</v>
      </c>
      <c r="BM7" s="38">
        <v>1194.1500000000001</v>
      </c>
      <c r="BN7" s="38">
        <v>1206.79</v>
      </c>
      <c r="BO7" s="38">
        <v>1258.43</v>
      </c>
      <c r="BP7" s="38">
        <v>1260.21</v>
      </c>
      <c r="BQ7" s="38">
        <v>67.16</v>
      </c>
      <c r="BR7" s="38">
        <v>69.459999999999994</v>
      </c>
      <c r="BS7" s="38">
        <v>69.84</v>
      </c>
      <c r="BT7" s="38">
        <v>57.72</v>
      </c>
      <c r="BU7" s="38">
        <v>62.61</v>
      </c>
      <c r="BV7" s="38">
        <v>69.87</v>
      </c>
      <c r="BW7" s="38">
        <v>74.3</v>
      </c>
      <c r="BX7" s="38">
        <v>72.260000000000005</v>
      </c>
      <c r="BY7" s="38">
        <v>71.84</v>
      </c>
      <c r="BZ7" s="38">
        <v>73.36</v>
      </c>
      <c r="CA7" s="38">
        <v>75.290000000000006</v>
      </c>
      <c r="CB7" s="38">
        <v>241.98</v>
      </c>
      <c r="CC7" s="38">
        <v>233.47</v>
      </c>
      <c r="CD7" s="38">
        <v>232.52</v>
      </c>
      <c r="CE7" s="38">
        <v>283.07</v>
      </c>
      <c r="CF7" s="38">
        <v>261.52</v>
      </c>
      <c r="CG7" s="38">
        <v>234.96</v>
      </c>
      <c r="CH7" s="38">
        <v>221.81</v>
      </c>
      <c r="CI7" s="38">
        <v>230.02</v>
      </c>
      <c r="CJ7" s="38">
        <v>228.47</v>
      </c>
      <c r="CK7" s="38">
        <v>224.88</v>
      </c>
      <c r="CL7" s="38">
        <v>215.41</v>
      </c>
      <c r="CM7" s="38">
        <v>47.2</v>
      </c>
      <c r="CN7" s="38">
        <v>45.4</v>
      </c>
      <c r="CO7" s="38">
        <v>43.5</v>
      </c>
      <c r="CP7" s="38">
        <v>42.9</v>
      </c>
      <c r="CQ7" s="38">
        <v>42.6</v>
      </c>
      <c r="CR7" s="38">
        <v>42.9</v>
      </c>
      <c r="CS7" s="38">
        <v>43.36</v>
      </c>
      <c r="CT7" s="38">
        <v>42.56</v>
      </c>
      <c r="CU7" s="38">
        <v>42.47</v>
      </c>
      <c r="CV7" s="38">
        <v>42.4</v>
      </c>
      <c r="CW7" s="38">
        <v>42.9</v>
      </c>
      <c r="CX7" s="38">
        <v>89.78</v>
      </c>
      <c r="CY7" s="38">
        <v>90.62</v>
      </c>
      <c r="CZ7" s="38">
        <v>91.07</v>
      </c>
      <c r="DA7" s="38">
        <v>91.28</v>
      </c>
      <c r="DB7" s="38">
        <v>91.48</v>
      </c>
      <c r="DC7" s="38">
        <v>83.5</v>
      </c>
      <c r="DD7" s="38">
        <v>83.06</v>
      </c>
      <c r="DE7" s="38">
        <v>83.32</v>
      </c>
      <c r="DF7" s="38">
        <v>83.75</v>
      </c>
      <c r="DG7" s="38">
        <v>84.19</v>
      </c>
      <c r="DH7" s="38">
        <v>84.75</v>
      </c>
      <c r="DI7" s="38">
        <v>9.8000000000000007</v>
      </c>
      <c r="DJ7" s="38">
        <v>14.32</v>
      </c>
      <c r="DK7" s="38">
        <v>15.04</v>
      </c>
      <c r="DL7" s="38">
        <v>19.3</v>
      </c>
      <c r="DM7" s="38">
        <v>23.02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2021-12-03T07:27:27Z</dcterms:created>
  <dcterms:modified xsi:type="dcterms:W3CDTF">2022-01-31T02:03:16Z</dcterms:modified>
  <cp:category/>
</cp:coreProperties>
</file>