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P:\下水道\★業務係\●業務係共通●\データ整理フォルダー\業務別フォルダ\710　経営比較分析表\令和2年度分\R4.1.13(2.4〆）公営企業に係る「経営比較分析表」（令和２年度決算）の分析等について\"/>
    </mc:Choice>
  </mc:AlternateContent>
  <xr:revisionPtr revIDLastSave="0" documentId="13_ncr:1_{B8919D60-FFCE-4EF6-9ADF-E35187FE27A0}" xr6:coauthVersionLast="36" xr6:coauthVersionMax="36" xr10:uidLastSave="{00000000-0000-0000-0000-000000000000}"/>
  <workbookProtection workbookAlgorithmName="SHA-512" workbookHashValue="dObmQpPJ9hhHAM4ZRSkOXFfm3iTB9EqOrEU+CTE24vg/VDSFLnH6XtcIUwW9nrsBcZe+NpajsZ7QNXJNBJ/O0g==" workbookSaltValue="gl399mky5SFahJBorX+cIw==" workbookSpinCount="100000" lockStructure="1"/>
  <bookViews>
    <workbookView xWindow="0" yWindow="0" windowWidth="28770" windowHeight="1048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S6" i="5"/>
  <c r="R6" i="5"/>
  <c r="AD10" i="4" s="1"/>
  <c r="Q6" i="5"/>
  <c r="P6" i="5"/>
  <c r="O6" i="5"/>
  <c r="N6" i="5"/>
  <c r="M6" i="5"/>
  <c r="L6" i="5"/>
  <c r="W8" i="4" s="1"/>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F85" i="4"/>
  <c r="E85" i="4"/>
  <c r="AT10" i="4"/>
  <c r="AL10" i="4"/>
  <c r="W10" i="4"/>
  <c r="P10" i="4"/>
  <c r="I10" i="4"/>
  <c r="B10" i="4"/>
  <c r="BB8" i="4"/>
  <c r="AT8" i="4"/>
  <c r="AL8" i="4"/>
  <c r="AD8" i="4"/>
  <c r="P8" i="4"/>
  <c r="I8" i="4"/>
  <c r="B8" i="4"/>
  <c r="B6" i="4"/>
</calcChain>
</file>

<file path=xl/sharedStrings.xml><?xml version="1.0" encoding="utf-8"?>
<sst xmlns="http://schemas.openxmlformats.org/spreadsheetml/2006/main" count="320" uniqueCount="116">
  <si>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</si>
  <si>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</si>
  <si>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</si>
  <si>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</si>
  <si>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</si>
  <si>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</si>
  <si>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</si>
  <si>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</si>
  <si>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</si>
  <si>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</si>
  <si>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</si>
  <si>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</si>
  <si>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</si>
  <si>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</si>
  <si>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</si>
  <si>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</si>
  <si>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</si>
  <si>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</si>
  <si>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</si>
  <si>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</si>
  <si>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</si>
  <si>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</si>
  <si>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</si>
  <si>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</si>
  <si>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</si>
  <si>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</si>
  <si>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</si>
  <si>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</si>
  <si>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</si>
  <si>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</si>
  <si>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</si>
  <si>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</si>
  <si>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</si>
  <si>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</si>
  <si>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</si>
  <si>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</si>
  <si>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</si>
  <si>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</si>
  <si>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</si>
  <si>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</si>
  <si>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</si>
  <si>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</si>
  <si>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</si>
  <si>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</si>
  <si>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</si>
  <si>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</si>
  <si>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</si>
  <si>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</si>
  <si>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</si>
  <si>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</si>
  <si>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</si>
  <si>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</si>
  <si>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</si>
  <si>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</si>
  <si>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</si>
  <si>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</si>
  <si>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</si>
  <si>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</si>
  <si>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</si>
  <si>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</si>
  <si>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</si>
  <si>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</si>
  <si>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</si>
  <si>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</si>
  <si>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</si>
  <si>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</si>
  <si>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</si>
  <si>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</si>
  <si>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</si>
  <si>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</si>
  <si>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</si>
  <si>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</si>
  <si>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</si>
  <si>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</si>
  <si>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</si>
  <si>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</si>
  <si>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</si>
  <si>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</si>
  <si>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</si>
  <si>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</si>
  <si>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</si>
  <si>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</si>
  <si>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</si>
  <si>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</si>
  <si>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</si>
  <si>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</si>
  <si>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</si>
  <si>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</si>
  <si>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</si>
  <si>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</si>
  <si>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</si>
  <si>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</si>
  <si>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</si>
  <si>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</si>
  <si>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</si>
  <si>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</si>
  <si>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光市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</si>
  <si>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</si>
  <si>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</si>
  <si>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</si>
  <si>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</si>
  <si>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</si>
  <si>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</si>
  <si>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</si>
  <si>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</si>
  <si>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</si>
  <si>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</si>
  <si>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</si>
  <si>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</si>
  <si>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</si>
  <si>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</si>
  <si>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</si>
  <si>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</si>
  <si>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①有形固定資産減価償却率は、類似団体平均と比べ低い水準となっているが、これは令和２年度より公営企業会計に移行したため、それ以前の資産の減価償却累計額が反映されていないことによるものである。②管渠老朽化率は管渠の耐用年数である50年を経過していないものが大部分のため、低い水準となっており、③管渠改善率が低水準であることも同様の理由によるものである。
</t>
    <rPh sb="72" eb="74">
      <t>ルイケイ</t>
    </rPh>
    <rPh sb="127" eb="130">
      <t>ダイブブン</t>
    </rPh>
    <rPh sb="152" eb="155">
      <t>テイスイジュン</t>
    </rPh>
    <phoneticPr fontId="4"/>
  </si>
  <si>
    <t>　①経常収支比率は100％以上であり、②累積欠損金もなく、経営の健全性は確保されている。
　③流動比率については、類似団体平均と比べ低い水準であるが、流動負債の2/3程度を占めるのは企業債償還元金であり、これを除いた流動負債で算出すると100％を超えることから、一定の支払い能力を有しているものと考えている。
　④企業債残高対事業規模比率について、本市では事業開始当初、短期間に集中して管渠整備を行ったという経緯があり、その投資財源である企業債の償還が進んだことや、更新時期が未到来の施設が大部分を占めていることにより、更新事業費が抑制され、企業債新規借入額が縮小し、企業債残高が少なくなったことから類似団体平均を下回っている。
　⑤経費回収率は100％であり、使用料で回収すべき経費について使用料で賄うことが出来ている。
　⑥汚水処理原価は、類似団体平均よりも高い水準となっており、今後支出の抑制などを行っていく必要がある。
　⑦施設利用率は、本市では終末処理場を有していないことから該当しない、また⑧水洗化率については類似団体平均より上回っており、引き続き処理区域内の接続を促進していく。</t>
    <rPh sb="2" eb="4">
      <t>ケイジョウ</t>
    </rPh>
    <rPh sb="4" eb="6">
      <t>シュウシ</t>
    </rPh>
    <rPh sb="6" eb="8">
      <t>ヒリツ</t>
    </rPh>
    <rPh sb="13" eb="15">
      <t>イジョウ</t>
    </rPh>
    <rPh sb="29" eb="31">
      <t>ケイエイ</t>
    </rPh>
    <rPh sb="32" eb="35">
      <t>ケンゼンセイ</t>
    </rPh>
    <rPh sb="36" eb="38">
      <t>カクホ</t>
    </rPh>
    <rPh sb="47" eb="49">
      <t>リュウドウ</t>
    </rPh>
    <rPh sb="49" eb="51">
      <t>ヒリツ</t>
    </rPh>
    <rPh sb="57" eb="63">
      <t>ルイジダンタイヘイキン</t>
    </rPh>
    <rPh sb="64" eb="65">
      <t>クラ</t>
    </rPh>
    <rPh sb="66" eb="67">
      <t>ヒク</t>
    </rPh>
    <rPh sb="68" eb="70">
      <t>スイジュン</t>
    </rPh>
    <rPh sb="77" eb="79">
      <t>フサイ</t>
    </rPh>
    <rPh sb="83" eb="85">
      <t>テイド</t>
    </rPh>
    <rPh sb="86" eb="87">
      <t>シ</t>
    </rPh>
    <rPh sb="91" eb="93">
      <t>キギョウ</t>
    </rPh>
    <rPh sb="93" eb="94">
      <t>サイ</t>
    </rPh>
    <rPh sb="94" eb="96">
      <t>ショウカン</t>
    </rPh>
    <rPh sb="96" eb="98">
      <t>ガンキン</t>
    </rPh>
    <rPh sb="105" eb="106">
      <t>ノゾ</t>
    </rPh>
    <rPh sb="108" eb="112">
      <t>リュウドウフサイ</t>
    </rPh>
    <rPh sb="113" eb="115">
      <t>サンシュツ</t>
    </rPh>
    <rPh sb="123" eb="124">
      <t>コ</t>
    </rPh>
    <rPh sb="131" eb="133">
      <t>イッテイ</t>
    </rPh>
    <rPh sb="134" eb="136">
      <t>シハラ</t>
    </rPh>
    <rPh sb="137" eb="139">
      <t>ノウリョク</t>
    </rPh>
    <rPh sb="140" eb="141">
      <t>ユウ</t>
    </rPh>
    <rPh sb="148" eb="149">
      <t>カンガ</t>
    </rPh>
    <rPh sb="157" eb="159">
      <t>キギョウ</t>
    </rPh>
    <rPh sb="159" eb="160">
      <t>サイ</t>
    </rPh>
    <rPh sb="160" eb="162">
      <t>ザンダカ</t>
    </rPh>
    <rPh sb="162" eb="163">
      <t>タイ</t>
    </rPh>
    <rPh sb="163" eb="165">
      <t>ジギョウ</t>
    </rPh>
    <rPh sb="165" eb="167">
      <t>キボ</t>
    </rPh>
    <rPh sb="167" eb="169">
      <t>ヒリツ</t>
    </rPh>
    <rPh sb="178" eb="182">
      <t>ジギョウカイシ</t>
    </rPh>
    <rPh sb="182" eb="184">
      <t>トウショ</t>
    </rPh>
    <rPh sb="185" eb="188">
      <t>タンキカン</t>
    </rPh>
    <rPh sb="189" eb="191">
      <t>シュウチュウ</t>
    </rPh>
    <rPh sb="193" eb="195">
      <t>カンキョ</t>
    </rPh>
    <rPh sb="195" eb="197">
      <t>セイビ</t>
    </rPh>
    <rPh sb="198" eb="199">
      <t>オコナ</t>
    </rPh>
    <rPh sb="204" eb="206">
      <t>ケイイ</t>
    </rPh>
    <rPh sb="212" eb="214">
      <t>トウシ</t>
    </rPh>
    <rPh sb="214" eb="216">
      <t>ザイゲン</t>
    </rPh>
    <rPh sb="219" eb="221">
      <t>キギョウ</t>
    </rPh>
    <rPh sb="221" eb="222">
      <t>サイ</t>
    </rPh>
    <rPh sb="223" eb="225">
      <t>ショウカン</t>
    </rPh>
    <rPh sb="226" eb="227">
      <t>スス</t>
    </rPh>
    <rPh sb="233" eb="235">
      <t>コウシン</t>
    </rPh>
    <rPh sb="235" eb="237">
      <t>ジキ</t>
    </rPh>
    <rPh sb="238" eb="241">
      <t>ミトウライ</t>
    </rPh>
    <rPh sb="242" eb="244">
      <t>シセツ</t>
    </rPh>
    <rPh sb="245" eb="248">
      <t>ダイブブン</t>
    </rPh>
    <rPh sb="249" eb="250">
      <t>シ</t>
    </rPh>
    <rPh sb="260" eb="262">
      <t>コウシン</t>
    </rPh>
    <rPh sb="262" eb="264">
      <t>ジギョウ</t>
    </rPh>
    <rPh sb="264" eb="265">
      <t>ヒ</t>
    </rPh>
    <rPh sb="266" eb="268">
      <t>ヨクセイ</t>
    </rPh>
    <rPh sb="271" eb="273">
      <t>キギョウ</t>
    </rPh>
    <rPh sb="273" eb="274">
      <t>サイ</t>
    </rPh>
    <rPh sb="274" eb="276">
      <t>シンキ</t>
    </rPh>
    <rPh sb="276" eb="278">
      <t>カリイレ</t>
    </rPh>
    <rPh sb="278" eb="279">
      <t>ガク</t>
    </rPh>
    <rPh sb="280" eb="282">
      <t>シュクショウ</t>
    </rPh>
    <rPh sb="284" eb="286">
      <t>キギョウ</t>
    </rPh>
    <rPh sb="286" eb="287">
      <t>サイ</t>
    </rPh>
    <rPh sb="287" eb="289">
      <t>ザンダカ</t>
    </rPh>
    <rPh sb="290" eb="291">
      <t>スク</t>
    </rPh>
    <rPh sb="300" eb="306">
      <t>ルイジダンタイヘイキン</t>
    </rPh>
    <rPh sb="307" eb="309">
      <t>シタマワ</t>
    </rPh>
    <rPh sb="317" eb="319">
      <t>ケイヒ</t>
    </rPh>
    <rPh sb="319" eb="321">
      <t>カイシュウ</t>
    </rPh>
    <rPh sb="321" eb="322">
      <t>リツ</t>
    </rPh>
    <rPh sb="331" eb="334">
      <t>シヨウリョウ</t>
    </rPh>
    <rPh sb="335" eb="337">
      <t>カイシュウ</t>
    </rPh>
    <rPh sb="340" eb="342">
      <t>ケイヒ</t>
    </rPh>
    <rPh sb="346" eb="349">
      <t>シヨウリョウ</t>
    </rPh>
    <rPh sb="350" eb="351">
      <t>マカナ</t>
    </rPh>
    <rPh sb="355" eb="357">
      <t>デキ</t>
    </rPh>
    <rPh sb="364" eb="366">
      <t>オスイ</t>
    </rPh>
    <rPh sb="366" eb="368">
      <t>ショリ</t>
    </rPh>
    <rPh sb="372" eb="376">
      <t>ルイジダンタイ</t>
    </rPh>
    <rPh sb="376" eb="378">
      <t>ヘイキン</t>
    </rPh>
    <rPh sb="381" eb="382">
      <t>タカ</t>
    </rPh>
    <rPh sb="383" eb="385">
      <t>スイジュン</t>
    </rPh>
    <rPh sb="392" eb="394">
      <t>コンゴ</t>
    </rPh>
    <rPh sb="394" eb="396">
      <t>シシュツ</t>
    </rPh>
    <rPh sb="397" eb="399">
      <t>ヨクセイ</t>
    </rPh>
    <rPh sb="402" eb="403">
      <t>オコナ</t>
    </rPh>
    <rPh sb="407" eb="409">
      <t>ヒツヨウ</t>
    </rPh>
    <rPh sb="416" eb="418">
      <t>シセツ</t>
    </rPh>
    <rPh sb="418" eb="420">
      <t>リヨウ</t>
    </rPh>
    <rPh sb="420" eb="421">
      <t>リツ</t>
    </rPh>
    <rPh sb="423" eb="425">
      <t>ホンシ</t>
    </rPh>
    <rPh sb="427" eb="432">
      <t>シュウマツショリジョウ</t>
    </rPh>
    <rPh sb="433" eb="434">
      <t>ユウ</t>
    </rPh>
    <rPh sb="443" eb="445">
      <t>ガイトウ</t>
    </rPh>
    <rPh sb="452" eb="455">
      <t>スイセンカ</t>
    </rPh>
    <rPh sb="455" eb="456">
      <t>リツ</t>
    </rPh>
    <rPh sb="461" eb="467">
      <t>ルイジダンタイヘイキン</t>
    </rPh>
    <rPh sb="469" eb="471">
      <t>ウワマワ</t>
    </rPh>
    <rPh sb="476" eb="477">
      <t>ヒ</t>
    </rPh>
    <rPh sb="478" eb="479">
      <t>ツヅ</t>
    </rPh>
    <rPh sb="480" eb="485">
      <t>ショリクイキナイ</t>
    </rPh>
    <rPh sb="486" eb="488">
      <t>セツゾク</t>
    </rPh>
    <rPh sb="489" eb="491">
      <t>ソクシン</t>
    </rPh>
    <phoneticPr fontId="4"/>
  </si>
  <si>
    <t>　地方公営企業会計への移行は、令和２年度からのため、指標は令和２年度からとなっている。
　経営状況については、損益収支において黒字となっており、当面、この収支均衡が継続する見込みである。
　また資産の状況については、今後、大量の施設の老朽化が同時期に進み、多額の更新・改築費用を賄うための財源の確保が必要となることから、経営戦略およびストックマネジメント計画を基に、投資費用の平準化など合理的かつ効率的な事業経営を行っていく。
　</t>
    <rPh sb="1" eb="3">
      <t>チホウ</t>
    </rPh>
    <rPh sb="3" eb="5">
      <t>コウエイ</t>
    </rPh>
    <rPh sb="5" eb="7">
      <t>キギョウ</t>
    </rPh>
    <rPh sb="7" eb="9">
      <t>カイケイ</t>
    </rPh>
    <rPh sb="11" eb="13">
      <t>イコウ</t>
    </rPh>
    <rPh sb="15" eb="17">
      <t>レイワ</t>
    </rPh>
    <rPh sb="18" eb="20">
      <t>ネンド</t>
    </rPh>
    <rPh sb="26" eb="28">
      <t>シヒョウ</t>
    </rPh>
    <rPh sb="29" eb="31">
      <t>レイワ</t>
    </rPh>
    <rPh sb="32" eb="34">
      <t>ネンド</t>
    </rPh>
    <rPh sb="45" eb="49">
      <t>ケイエイジョウキョウ</t>
    </rPh>
    <rPh sb="63" eb="65">
      <t>クロジ</t>
    </rPh>
    <rPh sb="72" eb="74">
      <t>トウメン</t>
    </rPh>
    <rPh sb="77" eb="81">
      <t>シュウシキンコウ</t>
    </rPh>
    <rPh sb="82" eb="84">
      <t>ケイゾク</t>
    </rPh>
    <rPh sb="86" eb="88">
      <t>ミコ</t>
    </rPh>
    <rPh sb="97" eb="99">
      <t>シサン</t>
    </rPh>
    <rPh sb="100" eb="102">
      <t>ジョウキョウ</t>
    </rPh>
    <rPh sb="108" eb="110">
      <t>コンゴ</t>
    </rPh>
    <rPh sb="111" eb="113">
      <t>タイリョウ</t>
    </rPh>
    <rPh sb="114" eb="116">
      <t>シセツ</t>
    </rPh>
    <rPh sb="117" eb="120">
      <t>ロウキュウカ</t>
    </rPh>
    <rPh sb="121" eb="124">
      <t>ドウジキ</t>
    </rPh>
    <rPh sb="125" eb="126">
      <t>スス</t>
    </rPh>
    <rPh sb="128" eb="130">
      <t>タガク</t>
    </rPh>
    <rPh sb="131" eb="133">
      <t>コウシン</t>
    </rPh>
    <rPh sb="134" eb="136">
      <t>カイチク</t>
    </rPh>
    <rPh sb="136" eb="138">
      <t>ヒヨウ</t>
    </rPh>
    <rPh sb="139" eb="140">
      <t>マカナ</t>
    </rPh>
    <rPh sb="144" eb="146">
      <t>ザイゲン</t>
    </rPh>
    <rPh sb="147" eb="149">
      <t>カクホ</t>
    </rPh>
    <rPh sb="150" eb="152">
      <t>ヒツヨウ</t>
    </rPh>
    <rPh sb="160" eb="164">
      <t>ケイエイセンリャク</t>
    </rPh>
    <rPh sb="177" eb="179">
      <t>ケイカク</t>
    </rPh>
    <rPh sb="180" eb="181">
      <t>モト</t>
    </rPh>
    <rPh sb="183" eb="185">
      <t>トウシ</t>
    </rPh>
    <rPh sb="185" eb="187">
      <t>ヒヨウ</t>
    </rPh>
    <rPh sb="188" eb="191">
      <t>ヘイジュンカ</t>
    </rPh>
    <rPh sb="193" eb="196">
      <t>ゴウリテキ</t>
    </rPh>
    <rPh sb="198" eb="201">
      <t>コウリツテキ</t>
    </rPh>
    <rPh sb="202" eb="204">
      <t>ジギョウ</t>
    </rPh>
    <rPh sb="204" eb="206">
      <t>ケイエイ</t>
    </rPh>
    <rPh sb="207" eb="208">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</si>
</sst>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0.16</c:v>
                </c:pt>
              </c:numCache>
            </c:numRef>
          </c:val>
          <c:extLst>
            <c:ext xmlns:c16="http://schemas.microsoft.com/office/drawing/2014/chart" uri="{C3380CC4-5D6E-409C-BE32-E72D297353CC}">
              <c16:uniqueId val="{00000000-F59E-44E0-9BD7-FF1B85342DC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0.09</c:v>
                </c:pt>
              </c:numCache>
            </c:numRef>
          </c:val>
          <c:smooth val="0"/>
          <c:extLst>
            <c:ext xmlns:c16="http://schemas.microsoft.com/office/drawing/2014/chart" uri="{C3380CC4-5D6E-409C-BE32-E72D297353CC}">
              <c16:uniqueId val="{00000001-F59E-44E0-9BD7-FF1B85342DC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D88-4C80-93F5-972D697A62D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65.28</c:v>
                </c:pt>
              </c:numCache>
            </c:numRef>
          </c:val>
          <c:smooth val="0"/>
          <c:extLst>
            <c:ext xmlns:c16="http://schemas.microsoft.com/office/drawing/2014/chart" uri="{C3380CC4-5D6E-409C-BE32-E72D297353CC}">
              <c16:uniqueId val="{00000001-DD88-4C80-93F5-972D697A62D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97.71</c:v>
                </c:pt>
              </c:numCache>
            </c:numRef>
          </c:val>
          <c:extLst>
            <c:ext xmlns:c16="http://schemas.microsoft.com/office/drawing/2014/chart" uri="{C3380CC4-5D6E-409C-BE32-E72D297353CC}">
              <c16:uniqueId val="{00000000-4EC5-4084-85B9-1C1FEE965E6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92.72</c:v>
                </c:pt>
              </c:numCache>
            </c:numRef>
          </c:val>
          <c:smooth val="0"/>
          <c:extLst>
            <c:ext xmlns:c16="http://schemas.microsoft.com/office/drawing/2014/chart" uri="{C3380CC4-5D6E-409C-BE32-E72D297353CC}">
              <c16:uniqueId val="{00000001-4EC5-4084-85B9-1C1FEE965E6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100.01</c:v>
                </c:pt>
              </c:numCache>
            </c:numRef>
          </c:val>
          <c:extLst>
            <c:ext xmlns:c16="http://schemas.microsoft.com/office/drawing/2014/chart" uri="{C3380CC4-5D6E-409C-BE32-E72D297353CC}">
              <c16:uniqueId val="{00000000-1F0D-4D08-8C52-EEE9711534B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107.85</c:v>
                </c:pt>
              </c:numCache>
            </c:numRef>
          </c:val>
          <c:smooth val="0"/>
          <c:extLst>
            <c:ext xmlns:c16="http://schemas.microsoft.com/office/drawing/2014/chart" uri="{C3380CC4-5D6E-409C-BE32-E72D297353CC}">
              <c16:uniqueId val="{00000001-1F0D-4D08-8C52-EEE9711534B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3.96</c:v>
                </c:pt>
              </c:numCache>
            </c:numRef>
          </c:val>
          <c:extLst>
            <c:ext xmlns:c16="http://schemas.microsoft.com/office/drawing/2014/chart" uri="{C3380CC4-5D6E-409C-BE32-E72D297353CC}">
              <c16:uniqueId val="{00000000-BD2D-4AE8-B6D1-4D70AE80884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23.79</c:v>
                </c:pt>
              </c:numCache>
            </c:numRef>
          </c:val>
          <c:smooth val="0"/>
          <c:extLst>
            <c:ext xmlns:c16="http://schemas.microsoft.com/office/drawing/2014/chart" uri="{C3380CC4-5D6E-409C-BE32-E72D297353CC}">
              <c16:uniqueId val="{00000001-BD2D-4AE8-B6D1-4D70AE80884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2.37</c:v>
                </c:pt>
              </c:numCache>
            </c:numRef>
          </c:val>
          <c:extLst>
            <c:ext xmlns:c16="http://schemas.microsoft.com/office/drawing/2014/chart" uri="{C3380CC4-5D6E-409C-BE32-E72D297353CC}">
              <c16:uniqueId val="{00000000-5EB1-4DC3-A234-F436E204127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1.22</c:v>
                </c:pt>
              </c:numCache>
            </c:numRef>
          </c:val>
          <c:smooth val="0"/>
          <c:extLst>
            <c:ext xmlns:c16="http://schemas.microsoft.com/office/drawing/2014/chart" uri="{C3380CC4-5D6E-409C-BE32-E72D297353CC}">
              <c16:uniqueId val="{00000001-5EB1-4DC3-A234-F436E204127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823-4B6F-B83C-13A5731F1EC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4.72</c:v>
                </c:pt>
              </c:numCache>
            </c:numRef>
          </c:val>
          <c:smooth val="0"/>
          <c:extLst>
            <c:ext xmlns:c16="http://schemas.microsoft.com/office/drawing/2014/chart" uri="{C3380CC4-5D6E-409C-BE32-E72D297353CC}">
              <c16:uniqueId val="{00000001-2823-4B6F-B83C-13A5731F1EC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53.2</c:v>
                </c:pt>
              </c:numCache>
            </c:numRef>
          </c:val>
          <c:extLst>
            <c:ext xmlns:c16="http://schemas.microsoft.com/office/drawing/2014/chart" uri="{C3380CC4-5D6E-409C-BE32-E72D297353CC}">
              <c16:uniqueId val="{00000000-1BEF-41ED-9167-285524609EB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67.930000000000007</c:v>
                </c:pt>
              </c:numCache>
            </c:numRef>
          </c:val>
          <c:smooth val="0"/>
          <c:extLst>
            <c:ext xmlns:c16="http://schemas.microsoft.com/office/drawing/2014/chart" uri="{C3380CC4-5D6E-409C-BE32-E72D297353CC}">
              <c16:uniqueId val="{00000001-1BEF-41ED-9167-285524609EB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668.9</c:v>
                </c:pt>
              </c:numCache>
            </c:numRef>
          </c:val>
          <c:extLst>
            <c:ext xmlns:c16="http://schemas.microsoft.com/office/drawing/2014/chart" uri="{C3380CC4-5D6E-409C-BE32-E72D297353CC}">
              <c16:uniqueId val="{00000000-9ADE-468B-A0A3-26FEAF782AF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857.88</c:v>
                </c:pt>
              </c:numCache>
            </c:numRef>
          </c:val>
          <c:smooth val="0"/>
          <c:extLst>
            <c:ext xmlns:c16="http://schemas.microsoft.com/office/drawing/2014/chart" uri="{C3380CC4-5D6E-409C-BE32-E72D297353CC}">
              <c16:uniqueId val="{00000001-9ADE-468B-A0A3-26FEAF782AF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100</c:v>
                </c:pt>
              </c:numCache>
            </c:numRef>
          </c:val>
          <c:extLst>
            <c:ext xmlns:c16="http://schemas.microsoft.com/office/drawing/2014/chart" uri="{C3380CC4-5D6E-409C-BE32-E72D297353CC}">
              <c16:uniqueId val="{00000000-D480-47B4-8C16-A76EFFE1E43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94.97</c:v>
                </c:pt>
              </c:numCache>
            </c:numRef>
          </c:val>
          <c:smooth val="0"/>
          <c:extLst>
            <c:ext xmlns:c16="http://schemas.microsoft.com/office/drawing/2014/chart" uri="{C3380CC4-5D6E-409C-BE32-E72D297353CC}">
              <c16:uniqueId val="{00000001-D480-47B4-8C16-A76EFFE1E43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184.51</c:v>
                </c:pt>
              </c:numCache>
            </c:numRef>
          </c:val>
          <c:extLst>
            <c:ext xmlns:c16="http://schemas.microsoft.com/office/drawing/2014/chart" uri="{C3380CC4-5D6E-409C-BE32-E72D297353CC}">
              <c16:uniqueId val="{00000000-D23E-4ECD-9EDA-1A3C1723C58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159.49</c:v>
                </c:pt>
              </c:numCache>
            </c:numRef>
          </c:val>
          <c:smooth val="0"/>
          <c:extLst>
            <c:ext xmlns:c16="http://schemas.microsoft.com/office/drawing/2014/chart" uri="{C3380CC4-5D6E-409C-BE32-E72D297353CC}">
              <c16:uniqueId val="{00000001-D23E-4ECD-9EDA-1A3C1723C58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52" zoomScale="75" zoomScaleNormal="75"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山口県　光市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Bd1</v>
      </c>
      <c r="X8" s="72"/>
      <c r="Y8" s="72"/>
      <c r="Z8" s="72"/>
      <c r="AA8" s="72"/>
      <c r="AB8" s="72"/>
      <c r="AC8" s="72"/>
      <c r="AD8" s="73" t="str">
        <f>データ!$M$6</f>
        <v>非設置</v>
      </c>
      <c r="AE8" s="73"/>
      <c r="AF8" s="73"/>
      <c r="AG8" s="73"/>
      <c r="AH8" s="73"/>
      <c r="AI8" s="73"/>
      <c r="AJ8" s="73"/>
      <c r="AK8" s="3"/>
      <c r="AL8" s="69">
        <f>データ!S6</f>
        <v>50431</v>
      </c>
      <c r="AM8" s="69"/>
      <c r="AN8" s="69"/>
      <c r="AO8" s="69"/>
      <c r="AP8" s="69"/>
      <c r="AQ8" s="69"/>
      <c r="AR8" s="69"/>
      <c r="AS8" s="69"/>
      <c r="AT8" s="68">
        <f>データ!T6</f>
        <v>92.13</v>
      </c>
      <c r="AU8" s="68"/>
      <c r="AV8" s="68"/>
      <c r="AW8" s="68"/>
      <c r="AX8" s="68"/>
      <c r="AY8" s="68"/>
      <c r="AZ8" s="68"/>
      <c r="BA8" s="68"/>
      <c r="BB8" s="68">
        <f>データ!U6</f>
        <v>547.39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71.86</v>
      </c>
      <c r="J10" s="68"/>
      <c r="K10" s="68"/>
      <c r="L10" s="68"/>
      <c r="M10" s="68"/>
      <c r="N10" s="68"/>
      <c r="O10" s="68"/>
      <c r="P10" s="68">
        <f>データ!P6</f>
        <v>81.430000000000007</v>
      </c>
      <c r="Q10" s="68"/>
      <c r="R10" s="68"/>
      <c r="S10" s="68"/>
      <c r="T10" s="68"/>
      <c r="U10" s="68"/>
      <c r="V10" s="68"/>
      <c r="W10" s="68">
        <f>データ!Q6</f>
        <v>88.21</v>
      </c>
      <c r="X10" s="68"/>
      <c r="Y10" s="68"/>
      <c r="Z10" s="68"/>
      <c r="AA10" s="68"/>
      <c r="AB10" s="68"/>
      <c r="AC10" s="68"/>
      <c r="AD10" s="69">
        <f>データ!R6</f>
        <v>3630</v>
      </c>
      <c r="AE10" s="69"/>
      <c r="AF10" s="69"/>
      <c r="AG10" s="69"/>
      <c r="AH10" s="69"/>
      <c r="AI10" s="69"/>
      <c r="AJ10" s="69"/>
      <c r="AK10" s="2"/>
      <c r="AL10" s="69">
        <f>データ!V6</f>
        <v>40905</v>
      </c>
      <c r="AM10" s="69"/>
      <c r="AN10" s="69"/>
      <c r="AO10" s="69"/>
      <c r="AP10" s="69"/>
      <c r="AQ10" s="69"/>
      <c r="AR10" s="69"/>
      <c r="AS10" s="69"/>
      <c r="AT10" s="68">
        <f>データ!W6</f>
        <v>9.84</v>
      </c>
      <c r="AU10" s="68"/>
      <c r="AV10" s="68"/>
      <c r="AW10" s="68"/>
      <c r="AX10" s="68"/>
      <c r="AY10" s="68"/>
      <c r="AZ10" s="68"/>
      <c r="BA10" s="68"/>
      <c r="BB10" s="68">
        <f>データ!X6</f>
        <v>4157.01</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8+RZ3l2/o9lAH0vlnMVZScj7NsxY6Ni0uy8vrxA4FKLrvqKmXQA9lSisO2cY7inBuKMcW18XtGaVDQ0EM6iuOQ==" saltValue="Jc+7E9ak2wlMR0uRdCHYs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352101</v>
      </c>
      <c r="D6" s="33">
        <f t="shared" si="3"/>
        <v>46</v>
      </c>
      <c r="E6" s="33">
        <f t="shared" si="3"/>
        <v>17</v>
      </c>
      <c r="F6" s="33">
        <f t="shared" si="3"/>
        <v>1</v>
      </c>
      <c r="G6" s="33">
        <f t="shared" si="3"/>
        <v>0</v>
      </c>
      <c r="H6" s="33" t="str">
        <f t="shared" si="3"/>
        <v>山口県　光市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71.86</v>
      </c>
      <c r="P6" s="34">
        <f t="shared" si="3"/>
        <v>81.430000000000007</v>
      </c>
      <c r="Q6" s="34">
        <f t="shared" si="3"/>
        <v>88.21</v>
      </c>
      <c r="R6" s="34">
        <f t="shared" si="3"/>
        <v>3630</v>
      </c>
      <c r="S6" s="34">
        <f t="shared" si="3"/>
        <v>50431</v>
      </c>
      <c r="T6" s="34">
        <f t="shared" si="3"/>
        <v>92.13</v>
      </c>
      <c r="U6" s="34">
        <f t="shared" si="3"/>
        <v>547.39</v>
      </c>
      <c r="V6" s="34">
        <f t="shared" si="3"/>
        <v>40905</v>
      </c>
      <c r="W6" s="34">
        <f t="shared" si="3"/>
        <v>9.84</v>
      </c>
      <c r="X6" s="34">
        <f t="shared" si="3"/>
        <v>4157.01</v>
      </c>
      <c r="Y6" s="35" t="str">
        <f>IF(Y7="",NA(),Y7)</f>
        <v>-</v>
      </c>
      <c r="Z6" s="35" t="str">
        <f t="shared" ref="Z6:AH6" si="4">IF(Z7="",NA(),Z7)</f>
        <v>-</v>
      </c>
      <c r="AA6" s="35" t="str">
        <f t="shared" si="4"/>
        <v>-</v>
      </c>
      <c r="AB6" s="35" t="str">
        <f t="shared" si="4"/>
        <v>-</v>
      </c>
      <c r="AC6" s="35">
        <f t="shared" si="4"/>
        <v>100.01</v>
      </c>
      <c r="AD6" s="35" t="str">
        <f t="shared" si="4"/>
        <v>-</v>
      </c>
      <c r="AE6" s="35" t="str">
        <f t="shared" si="4"/>
        <v>-</v>
      </c>
      <c r="AF6" s="35" t="str">
        <f t="shared" si="4"/>
        <v>-</v>
      </c>
      <c r="AG6" s="35" t="str">
        <f t="shared" si="4"/>
        <v>-</v>
      </c>
      <c r="AH6" s="35">
        <f t="shared" si="4"/>
        <v>107.85</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4.72</v>
      </c>
      <c r="AT6" s="34" t="str">
        <f>IF(AT7="","",IF(AT7="-","【-】","【"&amp;SUBSTITUTE(TEXT(AT7,"#,##0.00"),"-","△")&amp;"】"))</f>
        <v>【3.64】</v>
      </c>
      <c r="AU6" s="35" t="str">
        <f>IF(AU7="",NA(),AU7)</f>
        <v>-</v>
      </c>
      <c r="AV6" s="35" t="str">
        <f t="shared" ref="AV6:BD6" si="6">IF(AV7="",NA(),AV7)</f>
        <v>-</v>
      </c>
      <c r="AW6" s="35" t="str">
        <f t="shared" si="6"/>
        <v>-</v>
      </c>
      <c r="AX6" s="35" t="str">
        <f t="shared" si="6"/>
        <v>-</v>
      </c>
      <c r="AY6" s="35">
        <f t="shared" si="6"/>
        <v>53.2</v>
      </c>
      <c r="AZ6" s="35" t="str">
        <f t="shared" si="6"/>
        <v>-</v>
      </c>
      <c r="BA6" s="35" t="str">
        <f t="shared" si="6"/>
        <v>-</v>
      </c>
      <c r="BB6" s="35" t="str">
        <f t="shared" si="6"/>
        <v>-</v>
      </c>
      <c r="BC6" s="35" t="str">
        <f t="shared" si="6"/>
        <v>-</v>
      </c>
      <c r="BD6" s="35">
        <f t="shared" si="6"/>
        <v>67.930000000000007</v>
      </c>
      <c r="BE6" s="34" t="str">
        <f>IF(BE7="","",IF(BE7="-","【-】","【"&amp;SUBSTITUTE(TEXT(BE7,"#,##0.00"),"-","△")&amp;"】"))</f>
        <v>【67.52】</v>
      </c>
      <c r="BF6" s="35" t="str">
        <f>IF(BF7="",NA(),BF7)</f>
        <v>-</v>
      </c>
      <c r="BG6" s="35" t="str">
        <f t="shared" ref="BG6:BO6" si="7">IF(BG7="",NA(),BG7)</f>
        <v>-</v>
      </c>
      <c r="BH6" s="35" t="str">
        <f t="shared" si="7"/>
        <v>-</v>
      </c>
      <c r="BI6" s="35" t="str">
        <f t="shared" si="7"/>
        <v>-</v>
      </c>
      <c r="BJ6" s="35">
        <f t="shared" si="7"/>
        <v>668.9</v>
      </c>
      <c r="BK6" s="35" t="str">
        <f t="shared" si="7"/>
        <v>-</v>
      </c>
      <c r="BL6" s="35" t="str">
        <f t="shared" si="7"/>
        <v>-</v>
      </c>
      <c r="BM6" s="35" t="str">
        <f t="shared" si="7"/>
        <v>-</v>
      </c>
      <c r="BN6" s="35" t="str">
        <f t="shared" si="7"/>
        <v>-</v>
      </c>
      <c r="BO6" s="35">
        <f t="shared" si="7"/>
        <v>857.88</v>
      </c>
      <c r="BP6" s="34" t="str">
        <f>IF(BP7="","",IF(BP7="-","【-】","【"&amp;SUBSTITUTE(TEXT(BP7,"#,##0.00"),"-","△")&amp;"】"))</f>
        <v>【705.21】</v>
      </c>
      <c r="BQ6" s="35" t="str">
        <f>IF(BQ7="",NA(),BQ7)</f>
        <v>-</v>
      </c>
      <c r="BR6" s="35" t="str">
        <f t="shared" ref="BR6:BZ6" si="8">IF(BR7="",NA(),BR7)</f>
        <v>-</v>
      </c>
      <c r="BS6" s="35" t="str">
        <f t="shared" si="8"/>
        <v>-</v>
      </c>
      <c r="BT6" s="35" t="str">
        <f t="shared" si="8"/>
        <v>-</v>
      </c>
      <c r="BU6" s="35">
        <f t="shared" si="8"/>
        <v>100</v>
      </c>
      <c r="BV6" s="35" t="str">
        <f t="shared" si="8"/>
        <v>-</v>
      </c>
      <c r="BW6" s="35" t="str">
        <f t="shared" si="8"/>
        <v>-</v>
      </c>
      <c r="BX6" s="35" t="str">
        <f t="shared" si="8"/>
        <v>-</v>
      </c>
      <c r="BY6" s="35" t="str">
        <f t="shared" si="8"/>
        <v>-</v>
      </c>
      <c r="BZ6" s="35">
        <f t="shared" si="8"/>
        <v>94.97</v>
      </c>
      <c r="CA6" s="34" t="str">
        <f>IF(CA7="","",IF(CA7="-","【-】","【"&amp;SUBSTITUTE(TEXT(CA7,"#,##0.00"),"-","△")&amp;"】"))</f>
        <v>【98.96】</v>
      </c>
      <c r="CB6" s="35" t="str">
        <f>IF(CB7="",NA(),CB7)</f>
        <v>-</v>
      </c>
      <c r="CC6" s="35" t="str">
        <f t="shared" ref="CC6:CK6" si="9">IF(CC7="",NA(),CC7)</f>
        <v>-</v>
      </c>
      <c r="CD6" s="35" t="str">
        <f t="shared" si="9"/>
        <v>-</v>
      </c>
      <c r="CE6" s="35" t="str">
        <f t="shared" si="9"/>
        <v>-</v>
      </c>
      <c r="CF6" s="35">
        <f t="shared" si="9"/>
        <v>184.51</v>
      </c>
      <c r="CG6" s="35" t="str">
        <f t="shared" si="9"/>
        <v>-</v>
      </c>
      <c r="CH6" s="35" t="str">
        <f t="shared" si="9"/>
        <v>-</v>
      </c>
      <c r="CI6" s="35" t="str">
        <f t="shared" si="9"/>
        <v>-</v>
      </c>
      <c r="CJ6" s="35" t="str">
        <f t="shared" si="9"/>
        <v>-</v>
      </c>
      <c r="CK6" s="35">
        <f t="shared" si="9"/>
        <v>159.49</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65.28</v>
      </c>
      <c r="CW6" s="34" t="str">
        <f>IF(CW7="","",IF(CW7="-","【-】","【"&amp;SUBSTITUTE(TEXT(CW7,"#,##0.00"),"-","△")&amp;"】"))</f>
        <v>【59.57】</v>
      </c>
      <c r="CX6" s="35" t="str">
        <f>IF(CX7="",NA(),CX7)</f>
        <v>-</v>
      </c>
      <c r="CY6" s="35" t="str">
        <f t="shared" ref="CY6:DG6" si="11">IF(CY7="",NA(),CY7)</f>
        <v>-</v>
      </c>
      <c r="CZ6" s="35" t="str">
        <f t="shared" si="11"/>
        <v>-</v>
      </c>
      <c r="DA6" s="35" t="str">
        <f t="shared" si="11"/>
        <v>-</v>
      </c>
      <c r="DB6" s="35">
        <f t="shared" si="11"/>
        <v>97.71</v>
      </c>
      <c r="DC6" s="35" t="str">
        <f t="shared" si="11"/>
        <v>-</v>
      </c>
      <c r="DD6" s="35" t="str">
        <f t="shared" si="11"/>
        <v>-</v>
      </c>
      <c r="DE6" s="35" t="str">
        <f t="shared" si="11"/>
        <v>-</v>
      </c>
      <c r="DF6" s="35" t="str">
        <f t="shared" si="11"/>
        <v>-</v>
      </c>
      <c r="DG6" s="35">
        <f t="shared" si="11"/>
        <v>92.72</v>
      </c>
      <c r="DH6" s="34" t="str">
        <f>IF(DH7="","",IF(DH7="-","【-】","【"&amp;SUBSTITUTE(TEXT(DH7,"#,##0.00"),"-","△")&amp;"】"))</f>
        <v>【95.57】</v>
      </c>
      <c r="DI6" s="35" t="str">
        <f>IF(DI7="",NA(),DI7)</f>
        <v>-</v>
      </c>
      <c r="DJ6" s="35" t="str">
        <f t="shared" ref="DJ6:DR6" si="12">IF(DJ7="",NA(),DJ7)</f>
        <v>-</v>
      </c>
      <c r="DK6" s="35" t="str">
        <f t="shared" si="12"/>
        <v>-</v>
      </c>
      <c r="DL6" s="35" t="str">
        <f t="shared" si="12"/>
        <v>-</v>
      </c>
      <c r="DM6" s="35">
        <f t="shared" si="12"/>
        <v>3.96</v>
      </c>
      <c r="DN6" s="35" t="str">
        <f t="shared" si="12"/>
        <v>-</v>
      </c>
      <c r="DO6" s="35" t="str">
        <f t="shared" si="12"/>
        <v>-</v>
      </c>
      <c r="DP6" s="35" t="str">
        <f t="shared" si="12"/>
        <v>-</v>
      </c>
      <c r="DQ6" s="35" t="str">
        <f t="shared" si="12"/>
        <v>-</v>
      </c>
      <c r="DR6" s="35">
        <f t="shared" si="12"/>
        <v>23.79</v>
      </c>
      <c r="DS6" s="34" t="str">
        <f>IF(DS7="","",IF(DS7="-","【-】","【"&amp;SUBSTITUTE(TEXT(DS7,"#,##0.00"),"-","△")&amp;"】"))</f>
        <v>【36.52】</v>
      </c>
      <c r="DT6" s="35" t="str">
        <f>IF(DT7="",NA(),DT7)</f>
        <v>-</v>
      </c>
      <c r="DU6" s="35" t="str">
        <f t="shared" ref="DU6:EC6" si="13">IF(DU7="",NA(),DU7)</f>
        <v>-</v>
      </c>
      <c r="DV6" s="35" t="str">
        <f t="shared" si="13"/>
        <v>-</v>
      </c>
      <c r="DW6" s="35" t="str">
        <f t="shared" si="13"/>
        <v>-</v>
      </c>
      <c r="DX6" s="35">
        <f t="shared" si="13"/>
        <v>2.37</v>
      </c>
      <c r="DY6" s="35" t="str">
        <f t="shared" si="13"/>
        <v>-</v>
      </c>
      <c r="DZ6" s="35" t="str">
        <f t="shared" si="13"/>
        <v>-</v>
      </c>
      <c r="EA6" s="35" t="str">
        <f t="shared" si="13"/>
        <v>-</v>
      </c>
      <c r="EB6" s="35" t="str">
        <f t="shared" si="13"/>
        <v>-</v>
      </c>
      <c r="EC6" s="35">
        <f t="shared" si="13"/>
        <v>1.22</v>
      </c>
      <c r="ED6" s="34" t="str">
        <f>IF(ED7="","",IF(ED7="-","【-】","【"&amp;SUBSTITUTE(TEXT(ED7,"#,##0.00"),"-","△")&amp;"】"))</f>
        <v>【5.72】</v>
      </c>
      <c r="EE6" s="35" t="str">
        <f>IF(EE7="",NA(),EE7)</f>
        <v>-</v>
      </c>
      <c r="EF6" s="35" t="str">
        <f t="shared" ref="EF6:EN6" si="14">IF(EF7="",NA(),EF7)</f>
        <v>-</v>
      </c>
      <c r="EG6" s="35" t="str">
        <f t="shared" si="14"/>
        <v>-</v>
      </c>
      <c r="EH6" s="35" t="str">
        <f t="shared" si="14"/>
        <v>-</v>
      </c>
      <c r="EI6" s="35">
        <f t="shared" si="14"/>
        <v>0.16</v>
      </c>
      <c r="EJ6" s="35" t="str">
        <f t="shared" si="14"/>
        <v>-</v>
      </c>
      <c r="EK6" s="35" t="str">
        <f t="shared" si="14"/>
        <v>-</v>
      </c>
      <c r="EL6" s="35" t="str">
        <f t="shared" si="14"/>
        <v>-</v>
      </c>
      <c r="EM6" s="35" t="str">
        <f t="shared" si="14"/>
        <v>-</v>
      </c>
      <c r="EN6" s="35">
        <f t="shared" si="14"/>
        <v>0.09</v>
      </c>
      <c r="EO6" s="34" t="str">
        <f>IF(EO7="","",IF(EO7="-","【-】","【"&amp;SUBSTITUTE(TEXT(EO7,"#,##0.00"),"-","△")&amp;"】"))</f>
        <v>【0.30】</v>
      </c>
    </row>
    <row r="7" spans="1:148" s="36" customFormat="1" x14ac:dyDescent="0.15">
      <c r="A7" s="28"/>
      <c r="B7" s="37">
        <v>2020</v>
      </c>
      <c r="C7" s="37">
        <v>352101</v>
      </c>
      <c r="D7" s="37">
        <v>46</v>
      </c>
      <c r="E7" s="37">
        <v>17</v>
      </c>
      <c r="F7" s="37">
        <v>1</v>
      </c>
      <c r="G7" s="37">
        <v>0</v>
      </c>
      <c r="H7" s="37" t="s">
        <v>96</v>
      </c>
      <c r="I7" s="37" t="s">
        <v>97</v>
      </c>
      <c r="J7" s="37" t="s">
        <v>98</v>
      </c>
      <c r="K7" s="37" t="s">
        <v>99</v>
      </c>
      <c r="L7" s="37" t="s">
        <v>100</v>
      </c>
      <c r="M7" s="37" t="s">
        <v>101</v>
      </c>
      <c r="N7" s="38" t="s">
        <v>102</v>
      </c>
      <c r="O7" s="38">
        <v>71.86</v>
      </c>
      <c r="P7" s="38">
        <v>81.430000000000007</v>
      </c>
      <c r="Q7" s="38">
        <v>88.21</v>
      </c>
      <c r="R7" s="38">
        <v>3630</v>
      </c>
      <c r="S7" s="38">
        <v>50431</v>
      </c>
      <c r="T7" s="38">
        <v>92.13</v>
      </c>
      <c r="U7" s="38">
        <v>547.39</v>
      </c>
      <c r="V7" s="38">
        <v>40905</v>
      </c>
      <c r="W7" s="38">
        <v>9.84</v>
      </c>
      <c r="X7" s="38">
        <v>4157.01</v>
      </c>
      <c r="Y7" s="38" t="s">
        <v>102</v>
      </c>
      <c r="Z7" s="38" t="s">
        <v>102</v>
      </c>
      <c r="AA7" s="38" t="s">
        <v>102</v>
      </c>
      <c r="AB7" s="38" t="s">
        <v>102</v>
      </c>
      <c r="AC7" s="38">
        <v>100.01</v>
      </c>
      <c r="AD7" s="38" t="s">
        <v>102</v>
      </c>
      <c r="AE7" s="38" t="s">
        <v>102</v>
      </c>
      <c r="AF7" s="38" t="s">
        <v>102</v>
      </c>
      <c r="AG7" s="38" t="s">
        <v>102</v>
      </c>
      <c r="AH7" s="38">
        <v>107.85</v>
      </c>
      <c r="AI7" s="38">
        <v>106.67</v>
      </c>
      <c r="AJ7" s="38" t="s">
        <v>102</v>
      </c>
      <c r="AK7" s="38" t="s">
        <v>102</v>
      </c>
      <c r="AL7" s="38" t="s">
        <v>102</v>
      </c>
      <c r="AM7" s="38" t="s">
        <v>102</v>
      </c>
      <c r="AN7" s="38">
        <v>0</v>
      </c>
      <c r="AO7" s="38" t="s">
        <v>102</v>
      </c>
      <c r="AP7" s="38" t="s">
        <v>102</v>
      </c>
      <c r="AQ7" s="38" t="s">
        <v>102</v>
      </c>
      <c r="AR7" s="38" t="s">
        <v>102</v>
      </c>
      <c r="AS7" s="38">
        <v>4.72</v>
      </c>
      <c r="AT7" s="38">
        <v>3.64</v>
      </c>
      <c r="AU7" s="38" t="s">
        <v>102</v>
      </c>
      <c r="AV7" s="38" t="s">
        <v>102</v>
      </c>
      <c r="AW7" s="38" t="s">
        <v>102</v>
      </c>
      <c r="AX7" s="38" t="s">
        <v>102</v>
      </c>
      <c r="AY7" s="38">
        <v>53.2</v>
      </c>
      <c r="AZ7" s="38" t="s">
        <v>102</v>
      </c>
      <c r="BA7" s="38" t="s">
        <v>102</v>
      </c>
      <c r="BB7" s="38" t="s">
        <v>102</v>
      </c>
      <c r="BC7" s="38" t="s">
        <v>102</v>
      </c>
      <c r="BD7" s="38">
        <v>67.930000000000007</v>
      </c>
      <c r="BE7" s="38">
        <v>67.52</v>
      </c>
      <c r="BF7" s="38" t="s">
        <v>102</v>
      </c>
      <c r="BG7" s="38" t="s">
        <v>102</v>
      </c>
      <c r="BH7" s="38" t="s">
        <v>102</v>
      </c>
      <c r="BI7" s="38" t="s">
        <v>102</v>
      </c>
      <c r="BJ7" s="38">
        <v>668.9</v>
      </c>
      <c r="BK7" s="38" t="s">
        <v>102</v>
      </c>
      <c r="BL7" s="38" t="s">
        <v>102</v>
      </c>
      <c r="BM7" s="38" t="s">
        <v>102</v>
      </c>
      <c r="BN7" s="38" t="s">
        <v>102</v>
      </c>
      <c r="BO7" s="38">
        <v>857.88</v>
      </c>
      <c r="BP7" s="38">
        <v>705.21</v>
      </c>
      <c r="BQ7" s="38" t="s">
        <v>102</v>
      </c>
      <c r="BR7" s="38" t="s">
        <v>102</v>
      </c>
      <c r="BS7" s="38" t="s">
        <v>102</v>
      </c>
      <c r="BT7" s="38" t="s">
        <v>102</v>
      </c>
      <c r="BU7" s="38">
        <v>100</v>
      </c>
      <c r="BV7" s="38" t="s">
        <v>102</v>
      </c>
      <c r="BW7" s="38" t="s">
        <v>102</v>
      </c>
      <c r="BX7" s="38" t="s">
        <v>102</v>
      </c>
      <c r="BY7" s="38" t="s">
        <v>102</v>
      </c>
      <c r="BZ7" s="38">
        <v>94.97</v>
      </c>
      <c r="CA7" s="38">
        <v>98.96</v>
      </c>
      <c r="CB7" s="38" t="s">
        <v>102</v>
      </c>
      <c r="CC7" s="38" t="s">
        <v>102</v>
      </c>
      <c r="CD7" s="38" t="s">
        <v>102</v>
      </c>
      <c r="CE7" s="38" t="s">
        <v>102</v>
      </c>
      <c r="CF7" s="38">
        <v>184.51</v>
      </c>
      <c r="CG7" s="38" t="s">
        <v>102</v>
      </c>
      <c r="CH7" s="38" t="s">
        <v>102</v>
      </c>
      <c r="CI7" s="38" t="s">
        <v>102</v>
      </c>
      <c r="CJ7" s="38" t="s">
        <v>102</v>
      </c>
      <c r="CK7" s="38">
        <v>159.49</v>
      </c>
      <c r="CL7" s="38">
        <v>134.52000000000001</v>
      </c>
      <c r="CM7" s="38" t="s">
        <v>102</v>
      </c>
      <c r="CN7" s="38" t="s">
        <v>102</v>
      </c>
      <c r="CO7" s="38" t="s">
        <v>102</v>
      </c>
      <c r="CP7" s="38" t="s">
        <v>102</v>
      </c>
      <c r="CQ7" s="38" t="s">
        <v>102</v>
      </c>
      <c r="CR7" s="38" t="s">
        <v>102</v>
      </c>
      <c r="CS7" s="38" t="s">
        <v>102</v>
      </c>
      <c r="CT7" s="38" t="s">
        <v>102</v>
      </c>
      <c r="CU7" s="38" t="s">
        <v>102</v>
      </c>
      <c r="CV7" s="38">
        <v>65.28</v>
      </c>
      <c r="CW7" s="38">
        <v>59.57</v>
      </c>
      <c r="CX7" s="38" t="s">
        <v>102</v>
      </c>
      <c r="CY7" s="38" t="s">
        <v>102</v>
      </c>
      <c r="CZ7" s="38" t="s">
        <v>102</v>
      </c>
      <c r="DA7" s="38" t="s">
        <v>102</v>
      </c>
      <c r="DB7" s="38">
        <v>97.71</v>
      </c>
      <c r="DC7" s="38" t="s">
        <v>102</v>
      </c>
      <c r="DD7" s="38" t="s">
        <v>102</v>
      </c>
      <c r="DE7" s="38" t="s">
        <v>102</v>
      </c>
      <c r="DF7" s="38" t="s">
        <v>102</v>
      </c>
      <c r="DG7" s="38">
        <v>92.72</v>
      </c>
      <c r="DH7" s="38">
        <v>95.57</v>
      </c>
      <c r="DI7" s="38" t="s">
        <v>102</v>
      </c>
      <c r="DJ7" s="38" t="s">
        <v>102</v>
      </c>
      <c r="DK7" s="38" t="s">
        <v>102</v>
      </c>
      <c r="DL7" s="38" t="s">
        <v>102</v>
      </c>
      <c r="DM7" s="38">
        <v>3.96</v>
      </c>
      <c r="DN7" s="38" t="s">
        <v>102</v>
      </c>
      <c r="DO7" s="38" t="s">
        <v>102</v>
      </c>
      <c r="DP7" s="38" t="s">
        <v>102</v>
      </c>
      <c r="DQ7" s="38" t="s">
        <v>102</v>
      </c>
      <c r="DR7" s="38">
        <v>23.79</v>
      </c>
      <c r="DS7" s="38">
        <v>36.520000000000003</v>
      </c>
      <c r="DT7" s="38" t="s">
        <v>102</v>
      </c>
      <c r="DU7" s="38" t="s">
        <v>102</v>
      </c>
      <c r="DV7" s="38" t="s">
        <v>102</v>
      </c>
      <c r="DW7" s="38" t="s">
        <v>102</v>
      </c>
      <c r="DX7" s="38">
        <v>2.37</v>
      </c>
      <c r="DY7" s="38" t="s">
        <v>102</v>
      </c>
      <c r="DZ7" s="38" t="s">
        <v>102</v>
      </c>
      <c r="EA7" s="38" t="s">
        <v>102</v>
      </c>
      <c r="EB7" s="38" t="s">
        <v>102</v>
      </c>
      <c r="EC7" s="38">
        <v>1.22</v>
      </c>
      <c r="ED7" s="38">
        <v>5.72</v>
      </c>
      <c r="EE7" s="38" t="s">
        <v>102</v>
      </c>
      <c r="EF7" s="38" t="s">
        <v>102</v>
      </c>
      <c r="EG7" s="38" t="s">
        <v>102</v>
      </c>
      <c r="EH7" s="38" t="s">
        <v>102</v>
      </c>
      <c r="EI7" s="38">
        <v>0.16</v>
      </c>
      <c r="EJ7" s="38" t="s">
        <v>102</v>
      </c>
      <c r="EK7" s="38" t="s">
        <v>102</v>
      </c>
      <c r="EL7" s="38" t="s">
        <v>102</v>
      </c>
      <c r="EM7" s="38" t="s">
        <v>102</v>
      </c>
      <c r="EN7" s="38">
        <v>0.09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2022-02-03T03:51:21Z</cp:lastPrinted>
  <dcterms:created xsi:type="dcterms:W3CDTF">2021-12-03T07:17:41Z</dcterms:created>
  <dcterms:modified xsi:type="dcterms:W3CDTF">2022-02-03T03:53:14Z</dcterms:modified>
  <cp:category/>
</cp:coreProperties>
</file>