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ZF6j3FLzoaMY87/SeytavO5/WQN36TUXeA1yoS7+vyZxsvMbTCifJYfhah1gcfVi3/tHs+kZmhw13sybhwrqqA==" workbookSaltValue="C0ACj6yuwqljVtQPbNQoTg==" workbookSpinCount="100000" lockStructure="1"/>
  <bookViews>
    <workbookView xWindow="-15" yWindow="-15" windowWidth="9600" windowHeight="116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<sst xmlns="http://schemas.openxmlformats.org/spreadsheetml/2006/main" count="231" uniqueCount="117">
  <si>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</si>
  <si>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</si>
  <si>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</si>
  <si>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</si>
  <si>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</si>
  <si>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</si>
  <si>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</si>
  <si>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</si>
  <si>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</si>
  <si>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</si>
  <si>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</si>
  <si>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</si>
  <si>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</si>
  <si>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</si>
  <si>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</si>
  <si>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</si>
  <si>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</si>
  <si>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</si>
  <si>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</si>
  <si>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</si>
  <si>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</si>
  <si>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</si>
  <si>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</si>
  <si>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</si>
  <si>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</si>
  <si>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</si>
  <si>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</si>
  <si>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</si>
  <si>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</si>
  <si>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</si>
  <si>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</si>
  <si>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</si>
  <si>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</si>
  <si>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</si>
  <si>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</si>
  <si>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</si>
  <si>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</si>
  <si>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</si>
  <si>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</si>
  <si>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</si>
  <si>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</si>
  <si>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</si>
  <si>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</si>
  <si>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</si>
  <si>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</si>
  <si>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</si>
  <si>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</si>
  <si>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</si>
  <si>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</si>
  <si>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</si>
  <si>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</si>
  <si>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</si>
  <si>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</si>
  <si>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</si>
  <si>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</si>
  <si>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</si>
  <si>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</si>
  <si>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</si>
  <si>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</si>
  <si>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</si>
  <si>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</si>
  <si>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</si>
  <si>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</si>
  <si>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</si>
  <si>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</si>
  <si>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</si>
  <si>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</si>
  <si>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</si>
  <si>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</si>
  <si>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</si>
  <si>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</si>
  <si>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</si>
  <si>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</si>
  <si>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</si>
  <si>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</si>
  <si>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</si>
  <si>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</si>
  <si>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</si>
  <si>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</si>
  <si>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</si>
  <si>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</si>
  <si>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</si>
  <si>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</si>
  <si>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</si>
  <si>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</si>
  <si>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</si>
  <si>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</si>
  <si>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</si>
  <si>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</si>
  <si>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</si>
  <si>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</si>
  <si>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</si>
  <si>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</si>
  <si>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</si>
  <si>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</si>
  <si>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</si>
  <si>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</si>
  <si>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</si>
  <si>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</si>
  <si>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</si>
  <si>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</si>
  <si>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</si>
  <si>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</si>
  <si>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</si>
  <si>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</si>
  <si>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</si>
  <si>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</si>
  <si>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</si>
  <si>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</si>
  <si>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</si>
  <si>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</si>
  <si>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</si>
  <si>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</si>
  <si>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</si>
  <si>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農業集落排水は、昭和61年に事業を開始しており施設整備は完了している。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その中で農業集落排水施設は管渠老朽化率は0％であるが、機械電気設備は耐用年数を超えた資産があるため更新を行っていく。</t>
    <phoneticPr fontId="4"/>
  </si>
  <si>
    <t>　平成28年度から地方公営企業法の財務規定を適用しており、令和2年度は法適用5年目である。
　経常収支比率は、類似団体と比較するとやや低いが、100％の水準を維持しており累積欠損金も発生していない。
　流動比率は、100％を下回っているものの、類似団体と比較して高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非常に高く、今後は企業債を活用した施設の更新を実施予定であるが、償還額が借入額を上回るため企業債残高が減少傾向となり本指標も年々減少傾向となる。
　経費回収率は、汚水処理原価が下がった影響により前年度比較は高くなっているが、類似団体と比較しても低く、100％も大幅に下回っていることから、適正な使用料水準の設定を検討し、回収率の向上に努める。
　施設利用率は、類似団体比較及び前年度比較ともに低く、今後も人口減に伴う有収水量の減少により、年々減少傾向となる見込みである。
　水洗化率は、類似団体及び前年度比較ともに低くなっている。</t>
    <rPh sb="335" eb="336">
      <t>サ</t>
    </rPh>
    <rPh sb="350" eb="351">
      <t>タカ</t>
    </rPh>
    <rPh sb="443" eb="444">
      <t>ヒク</t>
    </rPh>
    <phoneticPr fontId="4"/>
  </si>
  <si>
    <t>　本市の農業集落排水事業は13処理施設を抱えるが、処理人口が少ないため使用料収入も少なく一般会計繰入金により収支を均衡させている状況である。また施設が点在しているため事業効率が悪い。今後は処理人口の減少に伴い、使用料収入も減少傾向にあるのに対し、老朽化する施設への更新投資は確実に見込まれるため、令和2年度において2処理施設について統合のための工事をしており、今後も施設の統廃合による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rPh sb="148" eb="149">
      <t>レイ</t>
    </rPh>
    <rPh sb="149" eb="150">
      <t>ワ</t>
    </rPh>
    <rPh sb="151" eb="153">
      <t>ネンド</t>
    </rPh>
    <rPh sb="158" eb="160">
      <t>ショリ</t>
    </rPh>
    <rPh sb="160" eb="162">
      <t>シセツ</t>
    </rPh>
    <rPh sb="166" eb="168">
      <t>トウゴウ</t>
    </rPh>
    <rPh sb="172" eb="174">
      <t>コウジ</t>
    </rPh>
    <rPh sb="180" eb="18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</si>
</sst>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0.06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1B-4156-97A5-97A1D6DF8446}"/>
            </c:ext>
          </c:extLst>
        </c:ser>
        <c:dLbls>
          <c:showLegendKey val="0"/>
          <c:showVal val="0"/>
          <c:showCatName val="0"/>
          <c:showSerName val="0"/>
          <c:showPercent val="0"/>
          <c:showBubbleSize val="0"/>
        </c:dLbls>
        <c:gapWidth val="150"/>
        <c:axId val="37952896"/>
        <c:axId val="3798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0.02</c:v>
                </c:pt>
              </c:numCache>
            </c:numRef>
          </c:val>
          <c:smooth val="0"/>
          <c:extLst xmlns:c16r2="http://schemas.microsoft.com/office/drawing/2015/06/chart">
            <c:ext xmlns:c16="http://schemas.microsoft.com/office/drawing/2014/chart" uri="{C3380CC4-5D6E-409C-BE32-E72D297353CC}">
              <c16:uniqueId val="{00000001-7A1B-4156-97A5-97A1D6DF8446}"/>
            </c:ext>
          </c:extLst>
        </c:ser>
        <c:dLbls>
          <c:showLegendKey val="0"/>
          <c:showVal val="0"/>
          <c:showCatName val="0"/>
          <c:showSerName val="0"/>
          <c:showPercent val="0"/>
          <c:showBubbleSize val="0"/>
        </c:dLbls>
        <c:marker val="1"/>
        <c:smooth val="0"/>
        <c:axId val="37952896"/>
        <c:axId val="37980416"/>
      </c:lineChart>
      <c:dateAx>
        <c:axId val="37952896"/>
        <c:scaling>
          <c:orientation val="minMax"/>
        </c:scaling>
        <c:delete val="1"/>
        <c:axPos val="b"/>
        <c:numFmt formatCode="&quot;H&quot;yy" sourceLinked="1"/>
        <c:majorTickMark val="none"/>
        <c:minorTickMark val="none"/>
        <c:tickLblPos val="none"/>
        <c:crossAx val="37980416"/>
        <c:crosses val="autoZero"/>
        <c:auto val="1"/>
        <c:lblOffset val="100"/>
        <c:baseTimeUnit val="years"/>
      </c:dateAx>
      <c:valAx>
        <c:axId val="379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90.33</c:v>
                </c:pt>
                <c:pt idx="1">
                  <c:v>100</c:v>
                </c:pt>
                <c:pt idx="2">
                  <c:v>100.06</c:v>
                </c:pt>
                <c:pt idx="3">
                  <c:v>100</c:v>
                </c:pt>
                <c:pt idx="4">
                  <c:v>100</c:v>
                </c:pt>
              </c:numCache>
            </c:numRef>
          </c:val>
          <c:extLst xmlns:c16r2="http://schemas.microsoft.com/office/drawing/2015/06/chart">
            <c:ext xmlns:c16="http://schemas.microsoft.com/office/drawing/2014/chart" uri="{C3380CC4-5D6E-409C-BE32-E72D297353CC}">
              <c16:uniqueId val="{00000000-6619-4AB5-92A8-ED61F50ED467}"/>
            </c:ext>
          </c:extLst>
        </c:ser>
        <c:dLbls>
          <c:showLegendKey val="0"/>
          <c:showVal val="0"/>
          <c:showCatName val="0"/>
          <c:showSerName val="0"/>
          <c:showPercent val="0"/>
          <c:showBubbleSize val="0"/>
        </c:dLbls>
        <c:gapWidth val="150"/>
        <c:axId val="38735872"/>
        <c:axId val="3873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101.91</c:v>
                </c:pt>
                <c:pt idx="4">
                  <c:v>103.09</c:v>
                </c:pt>
              </c:numCache>
            </c:numRef>
          </c:val>
          <c:smooth val="0"/>
          <c:extLst xmlns:c16r2="http://schemas.microsoft.com/office/drawing/2015/06/chart">
            <c:ext xmlns:c16="http://schemas.microsoft.com/office/drawing/2014/chart" uri="{C3380CC4-5D6E-409C-BE32-E72D297353CC}">
              <c16:uniqueId val="{00000001-6619-4AB5-92A8-ED61F50ED467}"/>
            </c:ext>
          </c:extLst>
        </c:ser>
        <c:dLbls>
          <c:showLegendKey val="0"/>
          <c:showVal val="0"/>
          <c:showCatName val="0"/>
          <c:showSerName val="0"/>
          <c:showPercent val="0"/>
          <c:showBubbleSize val="0"/>
        </c:dLbls>
        <c:marker val="1"/>
        <c:smooth val="0"/>
        <c:axId val="38735872"/>
        <c:axId val="38738176"/>
      </c:lineChart>
      <c:dateAx>
        <c:axId val="38735872"/>
        <c:scaling>
          <c:orientation val="minMax"/>
        </c:scaling>
        <c:delete val="1"/>
        <c:axPos val="b"/>
        <c:numFmt formatCode="&quot;H&quot;yy" sourceLinked="1"/>
        <c:majorTickMark val="none"/>
        <c:minorTickMark val="none"/>
        <c:tickLblPos val="none"/>
        <c:crossAx val="38738176"/>
        <c:crosses val="autoZero"/>
        <c:auto val="1"/>
        <c:lblOffset val="100"/>
        <c:baseTimeUnit val="years"/>
      </c:dateAx>
      <c:valAx>
        <c:axId val="387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c:v>
                </c:pt>
                <c:pt idx="1">
                  <c:v>8</c:v>
                </c:pt>
                <c:pt idx="2">
                  <c:v>11.68</c:v>
                </c:pt>
                <c:pt idx="3">
                  <c:v>15.06</c:v>
                </c:pt>
                <c:pt idx="4">
                  <c:v>18.27</c:v>
                </c:pt>
              </c:numCache>
            </c:numRef>
          </c:val>
          <c:extLst xmlns:c16r2="http://schemas.microsoft.com/office/drawing/2015/06/chart">
            <c:ext xmlns:c16="http://schemas.microsoft.com/office/drawing/2014/chart" uri="{C3380CC4-5D6E-409C-BE32-E72D297353CC}">
              <c16:uniqueId val="{00000000-0086-4D94-8B7A-B6E76065BE1B}"/>
            </c:ext>
          </c:extLst>
        </c:ser>
        <c:dLbls>
          <c:showLegendKey val="0"/>
          <c:showVal val="0"/>
          <c:showCatName val="0"/>
          <c:showSerName val="0"/>
          <c:showPercent val="0"/>
          <c:showBubbleSize val="0"/>
        </c:dLbls>
        <c:gapWidth val="150"/>
        <c:axId val="51019136"/>
        <c:axId val="8360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28.19</c:v>
                </c:pt>
                <c:pt idx="4">
                  <c:v>24.8</c:v>
                </c:pt>
              </c:numCache>
            </c:numRef>
          </c:val>
          <c:smooth val="0"/>
          <c:extLst xmlns:c16r2="http://schemas.microsoft.com/office/drawing/2015/06/chart">
            <c:ext xmlns:c16="http://schemas.microsoft.com/office/drawing/2014/chart" uri="{C3380CC4-5D6E-409C-BE32-E72D297353CC}">
              <c16:uniqueId val="{00000001-0086-4D94-8B7A-B6E76065BE1B}"/>
            </c:ext>
          </c:extLst>
        </c:ser>
        <c:dLbls>
          <c:showLegendKey val="0"/>
          <c:showVal val="0"/>
          <c:showCatName val="0"/>
          <c:showSerName val="0"/>
          <c:showPercent val="0"/>
          <c:showBubbleSize val="0"/>
        </c:dLbls>
        <c:marker val="1"/>
        <c:smooth val="0"/>
        <c:axId val="51019136"/>
        <c:axId val="83609088"/>
      </c:lineChart>
      <c:dateAx>
        <c:axId val="51019136"/>
        <c:scaling>
          <c:orientation val="minMax"/>
        </c:scaling>
        <c:delete val="1"/>
        <c:axPos val="b"/>
        <c:numFmt formatCode="&quot;H&quot;yy" sourceLinked="1"/>
        <c:majorTickMark val="none"/>
        <c:minorTickMark val="none"/>
        <c:tickLblPos val="none"/>
        <c:crossAx val="83609088"/>
        <c:crosses val="autoZero"/>
        <c:auto val="1"/>
        <c:lblOffset val="100"/>
        <c:baseTimeUnit val="years"/>
      </c:dateAx>
      <c:valAx>
        <c:axId val="836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05-455D-B732-50DE93B18989}"/>
            </c:ext>
          </c:extLst>
        </c:ser>
        <c:dLbls>
          <c:showLegendKey val="0"/>
          <c:showVal val="0"/>
          <c:showCatName val="0"/>
          <c:showSerName val="0"/>
          <c:showPercent val="0"/>
          <c:showBubbleSize val="0"/>
        </c:dLbls>
        <c:gapWidth val="150"/>
        <c:axId val="51044352"/>
        <c:axId val="5104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805-455D-B732-50DE93B18989}"/>
            </c:ext>
          </c:extLst>
        </c:ser>
        <c:dLbls>
          <c:showLegendKey val="0"/>
          <c:showVal val="0"/>
          <c:showCatName val="0"/>
          <c:showSerName val="0"/>
          <c:showPercent val="0"/>
          <c:showBubbleSize val="0"/>
        </c:dLbls>
        <c:marker val="1"/>
        <c:smooth val="0"/>
        <c:axId val="51044352"/>
        <c:axId val="51046272"/>
      </c:lineChart>
      <c:dateAx>
        <c:axId val="51044352"/>
        <c:scaling>
          <c:orientation val="minMax"/>
        </c:scaling>
        <c:delete val="1"/>
        <c:axPos val="b"/>
        <c:numFmt formatCode="&quot;H&quot;yy" sourceLinked="1"/>
        <c:majorTickMark val="none"/>
        <c:minorTickMark val="none"/>
        <c:tickLblPos val="none"/>
        <c:crossAx val="51046272"/>
        <c:crosses val="autoZero"/>
        <c:auto val="1"/>
        <c:lblOffset val="100"/>
        <c:baseTimeUnit val="years"/>
      </c:dateAx>
      <c:valAx>
        <c:axId val="510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55.94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01-463D-AC0F-C808260EC835}"/>
            </c:ext>
          </c:extLst>
        </c:ser>
        <c:dLbls>
          <c:showLegendKey val="0"/>
          <c:showVal val="0"/>
          <c:showCatName val="0"/>
          <c:showSerName val="0"/>
          <c:showPercent val="0"/>
          <c:showBubbleSize val="0"/>
        </c:dLbls>
        <c:gapWidth val="150"/>
        <c:axId val="52632960"/>
        <c:axId val="5268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127.98</c:v>
                </c:pt>
                <c:pt idx="4">
                  <c:v>101.24</c:v>
                </c:pt>
              </c:numCache>
            </c:numRef>
          </c:val>
          <c:smooth val="0"/>
          <c:extLst xmlns:c16r2="http://schemas.microsoft.com/office/drawing/2015/06/chart">
            <c:ext xmlns:c16="http://schemas.microsoft.com/office/drawing/2014/chart" uri="{C3380CC4-5D6E-409C-BE32-E72D297353CC}">
              <c16:uniqueId val="{00000001-B501-463D-AC0F-C808260EC835}"/>
            </c:ext>
          </c:extLst>
        </c:ser>
        <c:dLbls>
          <c:showLegendKey val="0"/>
          <c:showVal val="0"/>
          <c:showCatName val="0"/>
          <c:showSerName val="0"/>
          <c:showPercent val="0"/>
          <c:showBubbleSize val="0"/>
        </c:dLbls>
        <c:marker val="1"/>
        <c:smooth val="0"/>
        <c:axId val="52632960"/>
        <c:axId val="52688384"/>
      </c:lineChart>
      <c:dateAx>
        <c:axId val="52632960"/>
        <c:scaling>
          <c:orientation val="minMax"/>
        </c:scaling>
        <c:delete val="1"/>
        <c:axPos val="b"/>
        <c:numFmt formatCode="&quot;H&quot;yy" sourceLinked="1"/>
        <c:majorTickMark val="none"/>
        <c:minorTickMark val="none"/>
        <c:tickLblPos val="none"/>
        <c:crossAx val="52688384"/>
        <c:crosses val="autoZero"/>
        <c:auto val="1"/>
        <c:lblOffset val="100"/>
        <c:baseTimeUnit val="years"/>
      </c:dateAx>
      <c:valAx>
        <c:axId val="526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17.98</c:v>
                </c:pt>
                <c:pt idx="1">
                  <c:v>18.71</c:v>
                </c:pt>
                <c:pt idx="2">
                  <c:v>34.71</c:v>
                </c:pt>
                <c:pt idx="3">
                  <c:v>46.93</c:v>
                </c:pt>
                <c:pt idx="4">
                  <c:v>55.54</c:v>
                </c:pt>
              </c:numCache>
            </c:numRef>
          </c:val>
          <c:extLst xmlns:c16r2="http://schemas.microsoft.com/office/drawing/2015/06/chart">
            <c:ext xmlns:c16="http://schemas.microsoft.com/office/drawing/2014/chart" uri="{C3380CC4-5D6E-409C-BE32-E72D297353CC}">
              <c16:uniqueId val="{00000000-000E-4132-ACEC-B842A6BF28F2}"/>
            </c:ext>
          </c:extLst>
        </c:ser>
        <c:dLbls>
          <c:showLegendKey val="0"/>
          <c:showVal val="0"/>
          <c:showCatName val="0"/>
          <c:showSerName val="0"/>
          <c:showPercent val="0"/>
          <c:showBubbleSize val="0"/>
        </c:dLbls>
        <c:gapWidth val="150"/>
        <c:axId val="52719616"/>
        <c:axId val="5272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44.14</c:v>
                </c:pt>
                <c:pt idx="4">
                  <c:v>37.24</c:v>
                </c:pt>
              </c:numCache>
            </c:numRef>
          </c:val>
          <c:smooth val="0"/>
          <c:extLst xmlns:c16r2="http://schemas.microsoft.com/office/drawing/2015/06/chart">
            <c:ext xmlns:c16="http://schemas.microsoft.com/office/drawing/2014/chart" uri="{C3380CC4-5D6E-409C-BE32-E72D297353CC}">
              <c16:uniqueId val="{00000001-000E-4132-ACEC-B842A6BF28F2}"/>
            </c:ext>
          </c:extLst>
        </c:ser>
        <c:dLbls>
          <c:showLegendKey val="0"/>
          <c:showVal val="0"/>
          <c:showCatName val="0"/>
          <c:showSerName val="0"/>
          <c:showPercent val="0"/>
          <c:showBubbleSize val="0"/>
        </c:dLbls>
        <c:marker val="1"/>
        <c:smooth val="0"/>
        <c:axId val="52719616"/>
        <c:axId val="52721536"/>
      </c:lineChart>
      <c:dateAx>
        <c:axId val="52719616"/>
        <c:scaling>
          <c:orientation val="minMax"/>
        </c:scaling>
        <c:delete val="1"/>
        <c:axPos val="b"/>
        <c:numFmt formatCode="&quot;H&quot;yy" sourceLinked="1"/>
        <c:majorTickMark val="none"/>
        <c:minorTickMark val="none"/>
        <c:tickLblPos val="none"/>
        <c:crossAx val="52721536"/>
        <c:crosses val="autoZero"/>
        <c:auto val="1"/>
        <c:lblOffset val="100"/>
        <c:baseTimeUnit val="years"/>
      </c:dateAx>
      <c:valAx>
        <c:axId val="527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1873.13</c:v>
                </c:pt>
                <c:pt idx="1">
                  <c:v>1634.45</c:v>
                </c:pt>
                <c:pt idx="2">
                  <c:v>1453.46</c:v>
                </c:pt>
                <c:pt idx="3">
                  <c:v>1310.75</c:v>
                </c:pt>
                <c:pt idx="4">
                  <c:v>1210.93</c:v>
                </c:pt>
              </c:numCache>
            </c:numRef>
          </c:val>
          <c:extLst xmlns:c16r2="http://schemas.microsoft.com/office/drawing/2015/06/chart">
            <c:ext xmlns:c16="http://schemas.microsoft.com/office/drawing/2014/chart" uri="{C3380CC4-5D6E-409C-BE32-E72D297353CC}">
              <c16:uniqueId val="{00000000-A41D-477F-B874-A6F1838F560D}"/>
            </c:ext>
          </c:extLst>
        </c:ser>
        <c:dLbls>
          <c:showLegendKey val="0"/>
          <c:showVal val="0"/>
          <c:showCatName val="0"/>
          <c:showSerName val="0"/>
          <c:showPercent val="0"/>
          <c:showBubbleSize val="0"/>
        </c:dLbls>
        <c:gapWidth val="150"/>
        <c:axId val="52760960"/>
        <c:axId val="5276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654.71</c:v>
                </c:pt>
                <c:pt idx="4">
                  <c:v>783.8</c:v>
                </c:pt>
              </c:numCache>
            </c:numRef>
          </c:val>
          <c:smooth val="0"/>
          <c:extLst xmlns:c16r2="http://schemas.microsoft.com/office/drawing/2015/06/chart">
            <c:ext xmlns:c16="http://schemas.microsoft.com/office/drawing/2014/chart" uri="{C3380CC4-5D6E-409C-BE32-E72D297353CC}">
              <c16:uniqueId val="{00000001-A41D-477F-B874-A6F1838F560D}"/>
            </c:ext>
          </c:extLst>
        </c:ser>
        <c:dLbls>
          <c:showLegendKey val="0"/>
          <c:showVal val="0"/>
          <c:showCatName val="0"/>
          <c:showSerName val="0"/>
          <c:showPercent val="0"/>
          <c:showBubbleSize val="0"/>
        </c:dLbls>
        <c:marker val="1"/>
        <c:smooth val="0"/>
        <c:axId val="52760960"/>
        <c:axId val="52762880"/>
      </c:lineChart>
      <c:dateAx>
        <c:axId val="52760960"/>
        <c:scaling>
          <c:orientation val="minMax"/>
        </c:scaling>
        <c:delete val="1"/>
        <c:axPos val="b"/>
        <c:numFmt formatCode="&quot;H&quot;yy" sourceLinked="1"/>
        <c:majorTickMark val="none"/>
        <c:minorTickMark val="none"/>
        <c:tickLblPos val="none"/>
        <c:crossAx val="52762880"/>
        <c:crosses val="autoZero"/>
        <c:auto val="1"/>
        <c:lblOffset val="100"/>
        <c:baseTimeUnit val="years"/>
      </c:dateAx>
      <c:valAx>
        <c:axId val="527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49.39</c:v>
                </c:pt>
                <c:pt idx="1">
                  <c:v>71.06</c:v>
                </c:pt>
                <c:pt idx="2">
                  <c:v>66.23</c:v>
                </c:pt>
                <c:pt idx="3">
                  <c:v>57.89</c:v>
                </c:pt>
                <c:pt idx="4">
                  <c:v>62.78</c:v>
                </c:pt>
              </c:numCache>
            </c:numRef>
          </c:val>
          <c:extLst xmlns:c16r2="http://schemas.microsoft.com/office/drawing/2015/06/chart">
            <c:ext xmlns:c16="http://schemas.microsoft.com/office/drawing/2014/chart" uri="{C3380CC4-5D6E-409C-BE32-E72D297353CC}">
              <c16:uniqueId val="{00000000-9D0E-412A-A1D9-72009A5B3FC5}"/>
            </c:ext>
          </c:extLst>
        </c:ser>
        <c:dLbls>
          <c:showLegendKey val="0"/>
          <c:showVal val="0"/>
          <c:showCatName val="0"/>
          <c:showSerName val="0"/>
          <c:showPercent val="0"/>
          <c:showBubbleSize val="0"/>
        </c:dLbls>
        <c:gapWidth val="150"/>
        <c:axId val="52818688"/>
        <c:axId val="528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65.37</c:v>
                </c:pt>
                <c:pt idx="4">
                  <c:v>68.11</c:v>
                </c:pt>
              </c:numCache>
            </c:numRef>
          </c:val>
          <c:smooth val="0"/>
          <c:extLst xmlns:c16r2="http://schemas.microsoft.com/office/drawing/2015/06/chart">
            <c:ext xmlns:c16="http://schemas.microsoft.com/office/drawing/2014/chart" uri="{C3380CC4-5D6E-409C-BE32-E72D297353CC}">
              <c16:uniqueId val="{00000001-9D0E-412A-A1D9-72009A5B3FC5}"/>
            </c:ext>
          </c:extLst>
        </c:ser>
        <c:dLbls>
          <c:showLegendKey val="0"/>
          <c:showVal val="0"/>
          <c:showCatName val="0"/>
          <c:showSerName val="0"/>
          <c:showPercent val="0"/>
          <c:showBubbleSize val="0"/>
        </c:dLbls>
        <c:marker val="1"/>
        <c:smooth val="0"/>
        <c:axId val="52818688"/>
        <c:axId val="52820608"/>
      </c:lineChart>
      <c:dateAx>
        <c:axId val="52818688"/>
        <c:scaling>
          <c:orientation val="minMax"/>
        </c:scaling>
        <c:delete val="1"/>
        <c:axPos val="b"/>
        <c:numFmt formatCode="&quot;H&quot;yy" sourceLinked="1"/>
        <c:majorTickMark val="none"/>
        <c:minorTickMark val="none"/>
        <c:tickLblPos val="none"/>
        <c:crossAx val="52820608"/>
        <c:crosses val="autoZero"/>
        <c:auto val="1"/>
        <c:lblOffset val="100"/>
        <c:baseTimeUnit val="years"/>
      </c:dateAx>
      <c:valAx>
        <c:axId val="528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283.3</c:v>
                </c:pt>
                <c:pt idx="1">
                  <c:v>203.02</c:v>
                </c:pt>
                <c:pt idx="2">
                  <c:v>218.41</c:v>
                </c:pt>
                <c:pt idx="3">
                  <c:v>250.58</c:v>
                </c:pt>
                <c:pt idx="4">
                  <c:v>230.73</c:v>
                </c:pt>
              </c:numCache>
            </c:numRef>
          </c:val>
          <c:extLst xmlns:c16r2="http://schemas.microsoft.com/office/drawing/2015/06/chart">
            <c:ext xmlns:c16="http://schemas.microsoft.com/office/drawing/2014/chart" uri="{C3380CC4-5D6E-409C-BE32-E72D297353CC}">
              <c16:uniqueId val="{00000000-E641-4FE5-B579-7A09F7B6F659}"/>
            </c:ext>
          </c:extLst>
        </c:ser>
        <c:dLbls>
          <c:showLegendKey val="0"/>
          <c:showVal val="0"/>
          <c:showCatName val="0"/>
          <c:showSerName val="0"/>
          <c:showPercent val="0"/>
          <c:showBubbleSize val="0"/>
        </c:dLbls>
        <c:gapWidth val="150"/>
        <c:axId val="69334144"/>
        <c:axId val="6933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228.99</c:v>
                </c:pt>
                <c:pt idx="4">
                  <c:v>222.41</c:v>
                </c:pt>
              </c:numCache>
            </c:numRef>
          </c:val>
          <c:smooth val="0"/>
          <c:extLst xmlns:c16r2="http://schemas.microsoft.com/office/drawing/2015/06/chart">
            <c:ext xmlns:c16="http://schemas.microsoft.com/office/drawing/2014/chart" uri="{C3380CC4-5D6E-409C-BE32-E72D297353CC}">
              <c16:uniqueId val="{00000001-E641-4FE5-B579-7A09F7B6F659}"/>
            </c:ext>
          </c:extLst>
        </c:ser>
        <c:dLbls>
          <c:showLegendKey val="0"/>
          <c:showVal val="0"/>
          <c:showCatName val="0"/>
          <c:showSerName val="0"/>
          <c:showPercent val="0"/>
          <c:showBubbleSize val="0"/>
        </c:dLbls>
        <c:marker val="1"/>
        <c:smooth val="0"/>
        <c:axId val="69334144"/>
        <c:axId val="69336064"/>
      </c:lineChart>
      <c:dateAx>
        <c:axId val="69334144"/>
        <c:scaling>
          <c:orientation val="minMax"/>
        </c:scaling>
        <c:delete val="1"/>
        <c:axPos val="b"/>
        <c:numFmt formatCode="&quot;H&quot;yy" sourceLinked="1"/>
        <c:majorTickMark val="none"/>
        <c:minorTickMark val="none"/>
        <c:tickLblPos val="none"/>
        <c:crossAx val="69336064"/>
        <c:crosses val="autoZero"/>
        <c:auto val="1"/>
        <c:lblOffset val="100"/>
        <c:baseTimeUnit val="years"/>
      </c:dateAx>
      <c:valAx>
        <c:axId val="693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54.51</c:v>
                </c:pt>
                <c:pt idx="1">
                  <c:v>53.65</c:v>
                </c:pt>
                <c:pt idx="2">
                  <c:v>54.08</c:v>
                </c:pt>
                <c:pt idx="3">
                  <c:v>54.28</c:v>
                </c:pt>
                <c:pt idx="4">
                  <c:v>53.42</c:v>
                </c:pt>
              </c:numCache>
            </c:numRef>
          </c:val>
          <c:extLst xmlns:c16r2="http://schemas.microsoft.com/office/drawing/2015/06/chart">
            <c:ext xmlns:c16="http://schemas.microsoft.com/office/drawing/2014/chart" uri="{C3380CC4-5D6E-409C-BE32-E72D297353CC}">
              <c16:uniqueId val="{00000000-339A-4ECA-BDF1-FB32FF1FC55B}"/>
            </c:ext>
          </c:extLst>
        </c:ser>
        <c:dLbls>
          <c:showLegendKey val="0"/>
          <c:showVal val="0"/>
          <c:showCatName val="0"/>
          <c:showSerName val="0"/>
          <c:showPercent val="0"/>
          <c:showBubbleSize val="0"/>
        </c:dLbls>
        <c:gapWidth val="150"/>
        <c:axId val="94015872"/>
        <c:axId val="9401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54.06</c:v>
                </c:pt>
                <c:pt idx="4">
                  <c:v>55.26</c:v>
                </c:pt>
              </c:numCache>
            </c:numRef>
          </c:val>
          <c:smooth val="0"/>
          <c:extLst xmlns:c16r2="http://schemas.microsoft.com/office/drawing/2015/06/chart">
            <c:ext xmlns:c16="http://schemas.microsoft.com/office/drawing/2014/chart" uri="{C3380CC4-5D6E-409C-BE32-E72D297353CC}">
              <c16:uniqueId val="{00000001-339A-4ECA-BDF1-FB32FF1FC55B}"/>
            </c:ext>
          </c:extLst>
        </c:ser>
        <c:dLbls>
          <c:showLegendKey val="0"/>
          <c:showVal val="0"/>
          <c:showCatName val="0"/>
          <c:showSerName val="0"/>
          <c:showPercent val="0"/>
          <c:showBubbleSize val="0"/>
        </c:dLbls>
        <c:marker val="1"/>
        <c:smooth val="0"/>
        <c:axId val="94015872"/>
        <c:axId val="94017024"/>
      </c:lineChart>
      <c:dateAx>
        <c:axId val="94015872"/>
        <c:scaling>
          <c:orientation val="minMax"/>
        </c:scaling>
        <c:delete val="1"/>
        <c:axPos val="b"/>
        <c:numFmt formatCode="&quot;H&quot;yy" sourceLinked="1"/>
        <c:majorTickMark val="none"/>
        <c:minorTickMark val="none"/>
        <c:tickLblPos val="none"/>
        <c:crossAx val="94017024"/>
        <c:crosses val="autoZero"/>
        <c:auto val="1"/>
        <c:lblOffset val="100"/>
        <c:baseTimeUnit val="years"/>
      </c:dateAx>
      <c:valAx>
        <c:axId val="940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85.61</c:v>
                </c:pt>
                <c:pt idx="1">
                  <c:v>85.33</c:v>
                </c:pt>
                <c:pt idx="2">
                  <c:v>86.38</c:v>
                </c:pt>
                <c:pt idx="3">
                  <c:v>83.19</c:v>
                </c:pt>
                <c:pt idx="4">
                  <c:v>81.53</c:v>
                </c:pt>
              </c:numCache>
            </c:numRef>
          </c:val>
          <c:extLst xmlns:c16r2="http://schemas.microsoft.com/office/drawing/2015/06/chart">
            <c:ext xmlns:c16="http://schemas.microsoft.com/office/drawing/2014/chart" uri="{C3380CC4-5D6E-409C-BE32-E72D297353CC}">
              <c16:uniqueId val="{00000000-26B0-44DC-9D03-F67CADF14BE8}"/>
            </c:ext>
          </c:extLst>
        </c:ser>
        <c:dLbls>
          <c:showLegendKey val="0"/>
          <c:showVal val="0"/>
          <c:showCatName val="0"/>
          <c:showSerName val="0"/>
          <c:showPercent val="0"/>
          <c:showBubbleSize val="0"/>
        </c:dLbls>
        <c:gapWidth val="150"/>
        <c:axId val="94025600"/>
        <c:axId val="9403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90.11</c:v>
                </c:pt>
                <c:pt idx="4">
                  <c:v>90.52</c:v>
                </c:pt>
              </c:numCache>
            </c:numRef>
          </c:val>
          <c:smooth val="0"/>
          <c:extLst xmlns:c16r2="http://schemas.microsoft.com/office/drawing/2015/06/chart">
            <c:ext xmlns:c16="http://schemas.microsoft.com/office/drawing/2014/chart" uri="{C3380CC4-5D6E-409C-BE32-E72D297353CC}">
              <c16:uniqueId val="{00000001-26B0-44DC-9D03-F67CADF14BE8}"/>
            </c:ext>
          </c:extLst>
        </c:ser>
        <c:dLbls>
          <c:showLegendKey val="0"/>
          <c:showVal val="0"/>
          <c:showCatName val="0"/>
          <c:showSerName val="0"/>
          <c:showPercent val="0"/>
          <c:showBubbleSize val="0"/>
        </c:dLbls>
        <c:marker val="1"/>
        <c:smooth val="0"/>
        <c:axId val="94025600"/>
        <c:axId val="94035968"/>
      </c:lineChart>
      <c:dateAx>
        <c:axId val="94025600"/>
        <c:scaling>
          <c:orientation val="minMax"/>
        </c:scaling>
        <c:delete val="1"/>
        <c:axPos val="b"/>
        <c:numFmt formatCode="&quot;H&quot;yy" sourceLinked="1"/>
        <c:majorTickMark val="none"/>
        <c:minorTickMark val="none"/>
        <c:tickLblPos val="none"/>
        <c:crossAx val="94035968"/>
        <c:crosses val="autoZero"/>
        <c:auto val="1"/>
        <c:lblOffset val="100"/>
        <c:baseTimeUnit val="years"/>
      </c:dateAx>
      <c:valAx>
        <c:axId val="940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Y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山口県　長門市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63">
        <f>データ!S6</f>
        <v>33094</v>
      </c>
      <c r="AM8" s="63"/>
      <c r="AN8" s="63"/>
      <c r="AO8" s="63"/>
      <c r="AP8" s="63"/>
      <c r="AQ8" s="63"/>
      <c r="AR8" s="63"/>
      <c r="AS8" s="63"/>
      <c r="AT8" s="62">
        <f>データ!T6</f>
        <v>357.31</v>
      </c>
      <c r="AU8" s="62"/>
      <c r="AV8" s="62"/>
      <c r="AW8" s="62"/>
      <c r="AX8" s="62"/>
      <c r="AY8" s="62"/>
      <c r="AZ8" s="62"/>
      <c r="BA8" s="62"/>
      <c r="BB8" s="62">
        <f>データ!U6</f>
        <v>92.62</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81.36</v>
      </c>
      <c r="J10" s="62"/>
      <c r="K10" s="62"/>
      <c r="L10" s="62"/>
      <c r="M10" s="62"/>
      <c r="N10" s="62"/>
      <c r="O10" s="62"/>
      <c r="P10" s="62">
        <f>データ!P6</f>
        <v>30.37</v>
      </c>
      <c r="Q10" s="62"/>
      <c r="R10" s="62"/>
      <c r="S10" s="62"/>
      <c r="T10" s="62"/>
      <c r="U10" s="62"/>
      <c r="V10" s="62"/>
      <c r="W10" s="62">
        <f>データ!Q6</f>
        <v>81.650000000000006</v>
      </c>
      <c r="X10" s="62"/>
      <c r="Y10" s="62"/>
      <c r="Z10" s="62"/>
      <c r="AA10" s="62"/>
      <c r="AB10" s="62"/>
      <c r="AC10" s="62"/>
      <c r="AD10" s="63">
        <f>データ!R6</f>
        <v>2915</v>
      </c>
      <c r="AE10" s="63"/>
      <c r="AF10" s="63"/>
      <c r="AG10" s="63"/>
      <c r="AH10" s="63"/>
      <c r="AI10" s="63"/>
      <c r="AJ10" s="63"/>
      <c r="AK10" s="2"/>
      <c r="AL10" s="63">
        <f>データ!V6</f>
        <v>9966</v>
      </c>
      <c r="AM10" s="63"/>
      <c r="AN10" s="63"/>
      <c r="AO10" s="63"/>
      <c r="AP10" s="63"/>
      <c r="AQ10" s="63"/>
      <c r="AR10" s="63"/>
      <c r="AS10" s="63"/>
      <c r="AT10" s="62">
        <f>データ!W6</f>
        <v>6.53</v>
      </c>
      <c r="AU10" s="62"/>
      <c r="AV10" s="62"/>
      <c r="AW10" s="62"/>
      <c r="AX10" s="62"/>
      <c r="AY10" s="62"/>
      <c r="AZ10" s="62"/>
      <c r="BA10" s="62"/>
      <c r="BB10" s="62">
        <f>データ!X6</f>
        <v>1526.19</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114</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YD/ptMyddeW3y0qDt/TlRobx6tbmx5N+a5uxiQnDQAK14ozjaGx4424GNrHv0DMozNugVvi/8DzIP3fhoejScA==" saltValue="K52O3HU9B5LFT88r4f1Z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352110</v>
      </c>
      <c r="D6" s="33">
        <f t="shared" si="3"/>
        <v>46</v>
      </c>
      <c r="E6" s="33">
        <f t="shared" si="3"/>
        <v>17</v>
      </c>
      <c r="F6" s="33">
        <f t="shared" si="3"/>
        <v>5</v>
      </c>
      <c r="G6" s="33">
        <f t="shared" si="3"/>
        <v>0</v>
      </c>
      <c r="H6" s="33" t="str">
        <f t="shared" si="3"/>
        <v>山口県　長門市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81.36</v>
      </c>
      <c r="P6" s="34">
        <f t="shared" si="3"/>
        <v>30.37</v>
      </c>
      <c r="Q6" s="34">
        <f t="shared" si="3"/>
        <v>81.650000000000006</v>
      </c>
      <c r="R6" s="34">
        <f t="shared" si="3"/>
        <v>2915</v>
      </c>
      <c r="S6" s="34">
        <f t="shared" si="3"/>
        <v>33094</v>
      </c>
      <c r="T6" s="34">
        <f t="shared" si="3"/>
        <v>357.31</v>
      </c>
      <c r="U6" s="34">
        <f t="shared" si="3"/>
        <v>92.62</v>
      </c>
      <c r="V6" s="34">
        <f t="shared" si="3"/>
        <v>9966</v>
      </c>
      <c r="W6" s="34">
        <f t="shared" si="3"/>
        <v>6.53</v>
      </c>
      <c r="X6" s="34">
        <f t="shared" si="3"/>
        <v>1526.19</v>
      </c>
      <c r="Y6" s="35">
        <f>IF(Y7="",NA(),Y7)</f>
        <v>90.33</v>
      </c>
      <c r="Z6" s="35">
        <f t="shared" ref="Z6:AH6" si="4">IF(Z7="",NA(),Z7)</f>
        <v>100</v>
      </c>
      <c r="AA6" s="35">
        <f t="shared" si="4"/>
        <v>100.06</v>
      </c>
      <c r="AB6" s="35">
        <f t="shared" si="4"/>
        <v>100</v>
      </c>
      <c r="AC6" s="35">
        <f t="shared" si="4"/>
        <v>100</v>
      </c>
      <c r="AD6" s="35">
        <f t="shared" si="4"/>
        <v>99.66</v>
      </c>
      <c r="AE6" s="35">
        <f t="shared" si="4"/>
        <v>100.95</v>
      </c>
      <c r="AF6" s="35">
        <f t="shared" si="4"/>
        <v>101.77</v>
      </c>
      <c r="AG6" s="35">
        <f t="shared" si="4"/>
        <v>101.91</v>
      </c>
      <c r="AH6" s="35">
        <f t="shared" si="4"/>
        <v>103.09</v>
      </c>
      <c r="AI6" s="34" t="str">
        <f>IF(AI7="","",IF(AI7="-","【-】","【"&amp;SUBSTITUTE(TEXT(AI7,"#,##0.00"),"-","△")&amp;"】"))</f>
        <v>【104.99】</v>
      </c>
      <c r="AJ6" s="35">
        <f>IF(AJ7="",NA(),AJ7)</f>
        <v>55.94</v>
      </c>
      <c r="AK6" s="34">
        <f t="shared" ref="AK6:AS6" si="5">IF(AK7="",NA(),AK7)</f>
        <v>0</v>
      </c>
      <c r="AL6" s="34">
        <f t="shared" si="5"/>
        <v>0</v>
      </c>
      <c r="AM6" s="34">
        <f t="shared" si="5"/>
        <v>0</v>
      </c>
      <c r="AN6" s="34">
        <f t="shared" si="5"/>
        <v>0</v>
      </c>
      <c r="AO6" s="35">
        <f t="shared" si="5"/>
        <v>225.39</v>
      </c>
      <c r="AP6" s="35">
        <f t="shared" si="5"/>
        <v>224.04</v>
      </c>
      <c r="AQ6" s="35">
        <f t="shared" si="5"/>
        <v>227.4</v>
      </c>
      <c r="AR6" s="35">
        <f t="shared" si="5"/>
        <v>127.98</v>
      </c>
      <c r="AS6" s="35">
        <f t="shared" si="5"/>
        <v>101.24</v>
      </c>
      <c r="AT6" s="34" t="str">
        <f>IF(AT7="","",IF(AT7="-","【-】","【"&amp;SUBSTITUTE(TEXT(AT7,"#,##0.00"),"-","△")&amp;"】"))</f>
        <v>【121.19】</v>
      </c>
      <c r="AU6" s="35">
        <f>IF(AU7="",NA(),AU7)</f>
        <v>17.98</v>
      </c>
      <c r="AV6" s="35">
        <f t="shared" ref="AV6:BD6" si="6">IF(AV7="",NA(),AV7)</f>
        <v>18.71</v>
      </c>
      <c r="AW6" s="35">
        <f t="shared" si="6"/>
        <v>34.71</v>
      </c>
      <c r="AX6" s="35">
        <f t="shared" si="6"/>
        <v>46.93</v>
      </c>
      <c r="AY6" s="35">
        <f t="shared" si="6"/>
        <v>55.54</v>
      </c>
      <c r="AZ6" s="35">
        <f t="shared" si="6"/>
        <v>31.84</v>
      </c>
      <c r="BA6" s="35">
        <f t="shared" si="6"/>
        <v>29.91</v>
      </c>
      <c r="BB6" s="35">
        <f t="shared" si="6"/>
        <v>29.54</v>
      </c>
      <c r="BC6" s="35">
        <f t="shared" si="6"/>
        <v>44.14</v>
      </c>
      <c r="BD6" s="35">
        <f t="shared" si="6"/>
        <v>37.24</v>
      </c>
      <c r="BE6" s="34" t="str">
        <f>IF(BE7="","",IF(BE7="-","【-】","【"&amp;SUBSTITUTE(TEXT(BE7,"#,##0.00"),"-","△")&amp;"】"))</f>
        <v>【32.80】</v>
      </c>
      <c r="BF6" s="35">
        <f>IF(BF7="",NA(),BF7)</f>
        <v>1873.13</v>
      </c>
      <c r="BG6" s="35">
        <f t="shared" ref="BG6:BO6" si="7">IF(BG7="",NA(),BG7)</f>
        <v>1634.45</v>
      </c>
      <c r="BH6" s="35">
        <f t="shared" si="7"/>
        <v>1453.46</v>
      </c>
      <c r="BI6" s="35">
        <f t="shared" si="7"/>
        <v>1310.75</v>
      </c>
      <c r="BJ6" s="35">
        <f t="shared" si="7"/>
        <v>1210.93</v>
      </c>
      <c r="BK6" s="35">
        <f t="shared" si="7"/>
        <v>974.93</v>
      </c>
      <c r="BL6" s="35">
        <f t="shared" si="7"/>
        <v>855.8</v>
      </c>
      <c r="BM6" s="35">
        <f t="shared" si="7"/>
        <v>789.46</v>
      </c>
      <c r="BN6" s="35">
        <f t="shared" si="7"/>
        <v>654.71</v>
      </c>
      <c r="BO6" s="35">
        <f t="shared" si="7"/>
        <v>783.8</v>
      </c>
      <c r="BP6" s="34" t="str">
        <f>IF(BP7="","",IF(BP7="-","【-】","【"&amp;SUBSTITUTE(TEXT(BP7,"#,##0.00"),"-","△")&amp;"】"))</f>
        <v>【832.52】</v>
      </c>
      <c r="BQ6" s="35">
        <f>IF(BQ7="",NA(),BQ7)</f>
        <v>49.39</v>
      </c>
      <c r="BR6" s="35">
        <f t="shared" ref="BR6:BZ6" si="8">IF(BR7="",NA(),BR7)</f>
        <v>71.06</v>
      </c>
      <c r="BS6" s="35">
        <f t="shared" si="8"/>
        <v>66.23</v>
      </c>
      <c r="BT6" s="35">
        <f t="shared" si="8"/>
        <v>57.89</v>
      </c>
      <c r="BU6" s="35">
        <f t="shared" si="8"/>
        <v>62.78</v>
      </c>
      <c r="BV6" s="35">
        <f t="shared" si="8"/>
        <v>55.32</v>
      </c>
      <c r="BW6" s="35">
        <f t="shared" si="8"/>
        <v>59.8</v>
      </c>
      <c r="BX6" s="35">
        <f t="shared" si="8"/>
        <v>57.77</v>
      </c>
      <c r="BY6" s="35">
        <f t="shared" si="8"/>
        <v>65.37</v>
      </c>
      <c r="BZ6" s="35">
        <f t="shared" si="8"/>
        <v>68.11</v>
      </c>
      <c r="CA6" s="34" t="str">
        <f>IF(CA7="","",IF(CA7="-","【-】","【"&amp;SUBSTITUTE(TEXT(CA7,"#,##0.00"),"-","△")&amp;"】"))</f>
        <v>【60.94】</v>
      </c>
      <c r="CB6" s="35">
        <f>IF(CB7="",NA(),CB7)</f>
        <v>283.3</v>
      </c>
      <c r="CC6" s="35">
        <f t="shared" ref="CC6:CK6" si="9">IF(CC7="",NA(),CC7)</f>
        <v>203.02</v>
      </c>
      <c r="CD6" s="35">
        <f t="shared" si="9"/>
        <v>218.41</v>
      </c>
      <c r="CE6" s="35">
        <f t="shared" si="9"/>
        <v>250.58</v>
      </c>
      <c r="CF6" s="35">
        <f t="shared" si="9"/>
        <v>230.73</v>
      </c>
      <c r="CG6" s="35">
        <f t="shared" si="9"/>
        <v>283.17</v>
      </c>
      <c r="CH6" s="35">
        <f t="shared" si="9"/>
        <v>263.76</v>
      </c>
      <c r="CI6" s="35">
        <f t="shared" si="9"/>
        <v>274.35000000000002</v>
      </c>
      <c r="CJ6" s="35">
        <f t="shared" si="9"/>
        <v>228.99</v>
      </c>
      <c r="CK6" s="35">
        <f t="shared" si="9"/>
        <v>222.41</v>
      </c>
      <c r="CL6" s="34" t="str">
        <f>IF(CL7="","",IF(CL7="-","【-】","【"&amp;SUBSTITUTE(TEXT(CL7,"#,##0.00"),"-","△")&amp;"】"))</f>
        <v>【253.04】</v>
      </c>
      <c r="CM6" s="35">
        <f>IF(CM7="",NA(),CM7)</f>
        <v>54.51</v>
      </c>
      <c r="CN6" s="35">
        <f t="shared" ref="CN6:CV6" si="10">IF(CN7="",NA(),CN7)</f>
        <v>53.65</v>
      </c>
      <c r="CO6" s="35">
        <f t="shared" si="10"/>
        <v>54.08</v>
      </c>
      <c r="CP6" s="35">
        <f t="shared" si="10"/>
        <v>54.28</v>
      </c>
      <c r="CQ6" s="35">
        <f t="shared" si="10"/>
        <v>53.42</v>
      </c>
      <c r="CR6" s="35">
        <f t="shared" si="10"/>
        <v>60.65</v>
      </c>
      <c r="CS6" s="35">
        <f t="shared" si="10"/>
        <v>51.75</v>
      </c>
      <c r="CT6" s="35">
        <f t="shared" si="10"/>
        <v>50.68</v>
      </c>
      <c r="CU6" s="35">
        <f t="shared" si="10"/>
        <v>54.06</v>
      </c>
      <c r="CV6" s="35">
        <f t="shared" si="10"/>
        <v>55.26</v>
      </c>
      <c r="CW6" s="34" t="str">
        <f>IF(CW7="","",IF(CW7="-","【-】","【"&amp;SUBSTITUTE(TEXT(CW7,"#,##0.00"),"-","△")&amp;"】"))</f>
        <v>【54.84】</v>
      </c>
      <c r="CX6" s="35">
        <f>IF(CX7="",NA(),CX7)</f>
        <v>85.61</v>
      </c>
      <c r="CY6" s="35">
        <f t="shared" ref="CY6:DG6" si="11">IF(CY7="",NA(),CY7)</f>
        <v>85.33</v>
      </c>
      <c r="CZ6" s="35">
        <f t="shared" si="11"/>
        <v>86.38</v>
      </c>
      <c r="DA6" s="35">
        <f t="shared" si="11"/>
        <v>83.19</v>
      </c>
      <c r="DB6" s="35">
        <f t="shared" si="11"/>
        <v>81.53</v>
      </c>
      <c r="DC6" s="35">
        <f t="shared" si="11"/>
        <v>84.58</v>
      </c>
      <c r="DD6" s="35">
        <f t="shared" si="11"/>
        <v>84.84</v>
      </c>
      <c r="DE6" s="35">
        <f t="shared" si="11"/>
        <v>84.86</v>
      </c>
      <c r="DF6" s="35">
        <f t="shared" si="11"/>
        <v>90.11</v>
      </c>
      <c r="DG6" s="35">
        <f t="shared" si="11"/>
        <v>90.52</v>
      </c>
      <c r="DH6" s="34" t="str">
        <f>IF(DH7="","",IF(DH7="-","【-】","【"&amp;SUBSTITUTE(TEXT(DH7,"#,##0.00"),"-","△")&amp;"】"))</f>
        <v>【86.60】</v>
      </c>
      <c r="DI6" s="35">
        <f>IF(DI7="",NA(),DI7)</f>
        <v>4</v>
      </c>
      <c r="DJ6" s="35">
        <f t="shared" ref="DJ6:DR6" si="12">IF(DJ7="",NA(),DJ7)</f>
        <v>8</v>
      </c>
      <c r="DK6" s="35">
        <f t="shared" si="12"/>
        <v>11.68</v>
      </c>
      <c r="DL6" s="35">
        <f t="shared" si="12"/>
        <v>15.06</v>
      </c>
      <c r="DM6" s="35">
        <f t="shared" si="12"/>
        <v>18.27</v>
      </c>
      <c r="DN6" s="35">
        <f t="shared" si="12"/>
        <v>22.9</v>
      </c>
      <c r="DO6" s="35">
        <f t="shared" si="12"/>
        <v>24.87</v>
      </c>
      <c r="DP6" s="35">
        <f t="shared" si="12"/>
        <v>24.13</v>
      </c>
      <c r="DQ6" s="35">
        <f t="shared" si="12"/>
        <v>28.19</v>
      </c>
      <c r="DR6" s="35">
        <f t="shared" si="12"/>
        <v>24.8</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5">
        <f>IF(EE7="",NA(),EE7)</f>
        <v>0.06</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0.02</v>
      </c>
      <c r="EO6" s="34" t="str">
        <f>IF(EO7="","",IF(EO7="-","【-】","【"&amp;SUBSTITUTE(TEXT(EO7,"#,##0.00"),"-","△")&amp;"】"))</f>
        <v>【0.16】</v>
      </c>
    </row>
    <row r="7" spans="1:148" s="36" customFormat="1" x14ac:dyDescent="0.15">
      <c r="A7" s="28"/>
      <c r="B7" s="37">
        <v>2020</v>
      </c>
      <c r="C7" s="37">
        <v>352110</v>
      </c>
      <c r="D7" s="37">
        <v>46</v>
      </c>
      <c r="E7" s="37">
        <v>17</v>
      </c>
      <c r="F7" s="37">
        <v>5</v>
      </c>
      <c r="G7" s="37">
        <v>0</v>
      </c>
      <c r="H7" s="37" t="s">
        <v>96</v>
      </c>
      <c r="I7" s="37" t="s">
        <v>97</v>
      </c>
      <c r="J7" s="37" t="s">
        <v>98</v>
      </c>
      <c r="K7" s="37" t="s">
        <v>99</v>
      </c>
      <c r="L7" s="37" t="s">
        <v>100</v>
      </c>
      <c r="M7" s="37" t="s">
        <v>101</v>
      </c>
      <c r="N7" s="38" t="s">
        <v>102</v>
      </c>
      <c r="O7" s="38">
        <v>81.36</v>
      </c>
      <c r="P7" s="38">
        <v>30.37</v>
      </c>
      <c r="Q7" s="38">
        <v>81.650000000000006</v>
      </c>
      <c r="R7" s="38">
        <v>2915</v>
      </c>
      <c r="S7" s="38">
        <v>33094</v>
      </c>
      <c r="T7" s="38">
        <v>357.31</v>
      </c>
      <c r="U7" s="38">
        <v>92.62</v>
      </c>
      <c r="V7" s="38">
        <v>9966</v>
      </c>
      <c r="W7" s="38">
        <v>6.53</v>
      </c>
      <c r="X7" s="38">
        <v>1526.19</v>
      </c>
      <c r="Y7" s="38">
        <v>90.33</v>
      </c>
      <c r="Z7" s="38">
        <v>100</v>
      </c>
      <c r="AA7" s="38">
        <v>100.06</v>
      </c>
      <c r="AB7" s="38">
        <v>100</v>
      </c>
      <c r="AC7" s="38">
        <v>100</v>
      </c>
      <c r="AD7" s="38">
        <v>99.66</v>
      </c>
      <c r="AE7" s="38">
        <v>100.95</v>
      </c>
      <c r="AF7" s="38">
        <v>101.77</v>
      </c>
      <c r="AG7" s="38">
        <v>101.91</v>
      </c>
      <c r="AH7" s="38">
        <v>103.09</v>
      </c>
      <c r="AI7" s="38">
        <v>104.99</v>
      </c>
      <c r="AJ7" s="38">
        <v>55.94</v>
      </c>
      <c r="AK7" s="38">
        <v>0</v>
      </c>
      <c r="AL7" s="38">
        <v>0</v>
      </c>
      <c r="AM7" s="38">
        <v>0</v>
      </c>
      <c r="AN7" s="38">
        <v>0</v>
      </c>
      <c r="AO7" s="38">
        <v>225.39</v>
      </c>
      <c r="AP7" s="38">
        <v>224.04</v>
      </c>
      <c r="AQ7" s="38">
        <v>227.4</v>
      </c>
      <c r="AR7" s="38">
        <v>127.98</v>
      </c>
      <c r="AS7" s="38">
        <v>101.24</v>
      </c>
      <c r="AT7" s="38">
        <v>121.19</v>
      </c>
      <c r="AU7" s="38">
        <v>17.98</v>
      </c>
      <c r="AV7" s="38">
        <v>18.71</v>
      </c>
      <c r="AW7" s="38">
        <v>34.71</v>
      </c>
      <c r="AX7" s="38">
        <v>46.93</v>
      </c>
      <c r="AY7" s="38">
        <v>55.54</v>
      </c>
      <c r="AZ7" s="38">
        <v>31.84</v>
      </c>
      <c r="BA7" s="38">
        <v>29.91</v>
      </c>
      <c r="BB7" s="38">
        <v>29.54</v>
      </c>
      <c r="BC7" s="38">
        <v>44.14</v>
      </c>
      <c r="BD7" s="38">
        <v>37.24</v>
      </c>
      <c r="BE7" s="38">
        <v>32.799999999999997</v>
      </c>
      <c r="BF7" s="38">
        <v>1873.13</v>
      </c>
      <c r="BG7" s="38">
        <v>1634.45</v>
      </c>
      <c r="BH7" s="38">
        <v>1453.46</v>
      </c>
      <c r="BI7" s="38">
        <v>1310.75</v>
      </c>
      <c r="BJ7" s="38">
        <v>1210.93</v>
      </c>
      <c r="BK7" s="38">
        <v>974.93</v>
      </c>
      <c r="BL7" s="38">
        <v>855.8</v>
      </c>
      <c r="BM7" s="38">
        <v>789.46</v>
      </c>
      <c r="BN7" s="38">
        <v>654.71</v>
      </c>
      <c r="BO7" s="38">
        <v>783.8</v>
      </c>
      <c r="BP7" s="38">
        <v>832.52</v>
      </c>
      <c r="BQ7" s="38">
        <v>49.39</v>
      </c>
      <c r="BR7" s="38">
        <v>71.06</v>
      </c>
      <c r="BS7" s="38">
        <v>66.23</v>
      </c>
      <c r="BT7" s="38">
        <v>57.89</v>
      </c>
      <c r="BU7" s="38">
        <v>62.78</v>
      </c>
      <c r="BV7" s="38">
        <v>55.32</v>
      </c>
      <c r="BW7" s="38">
        <v>59.8</v>
      </c>
      <c r="BX7" s="38">
        <v>57.77</v>
      </c>
      <c r="BY7" s="38">
        <v>65.37</v>
      </c>
      <c r="BZ7" s="38">
        <v>68.11</v>
      </c>
      <c r="CA7" s="38">
        <v>60.94</v>
      </c>
      <c r="CB7" s="38">
        <v>283.3</v>
      </c>
      <c r="CC7" s="38">
        <v>203.02</v>
      </c>
      <c r="CD7" s="38">
        <v>218.41</v>
      </c>
      <c r="CE7" s="38">
        <v>250.58</v>
      </c>
      <c r="CF7" s="38">
        <v>230.73</v>
      </c>
      <c r="CG7" s="38">
        <v>283.17</v>
      </c>
      <c r="CH7" s="38">
        <v>263.76</v>
      </c>
      <c r="CI7" s="38">
        <v>274.35000000000002</v>
      </c>
      <c r="CJ7" s="38">
        <v>228.99</v>
      </c>
      <c r="CK7" s="38">
        <v>222.41</v>
      </c>
      <c r="CL7" s="38">
        <v>253.04</v>
      </c>
      <c r="CM7" s="38">
        <v>54.51</v>
      </c>
      <c r="CN7" s="38">
        <v>53.65</v>
      </c>
      <c r="CO7" s="38">
        <v>54.08</v>
      </c>
      <c r="CP7" s="38">
        <v>54.28</v>
      </c>
      <c r="CQ7" s="38">
        <v>53.42</v>
      </c>
      <c r="CR7" s="38">
        <v>60.65</v>
      </c>
      <c r="CS7" s="38">
        <v>51.75</v>
      </c>
      <c r="CT7" s="38">
        <v>50.68</v>
      </c>
      <c r="CU7" s="38">
        <v>54.06</v>
      </c>
      <c r="CV7" s="38">
        <v>55.26</v>
      </c>
      <c r="CW7" s="38">
        <v>54.84</v>
      </c>
      <c r="CX7" s="38">
        <v>85.61</v>
      </c>
      <c r="CY7" s="38">
        <v>85.33</v>
      </c>
      <c r="CZ7" s="38">
        <v>86.38</v>
      </c>
      <c r="DA7" s="38">
        <v>83.19</v>
      </c>
      <c r="DB7" s="38">
        <v>81.53</v>
      </c>
      <c r="DC7" s="38">
        <v>84.58</v>
      </c>
      <c r="DD7" s="38">
        <v>84.84</v>
      </c>
      <c r="DE7" s="38">
        <v>84.86</v>
      </c>
      <c r="DF7" s="38">
        <v>90.11</v>
      </c>
      <c r="DG7" s="38">
        <v>90.52</v>
      </c>
      <c r="DH7" s="38">
        <v>86.6</v>
      </c>
      <c r="DI7" s="38">
        <v>4</v>
      </c>
      <c r="DJ7" s="38">
        <v>8</v>
      </c>
      <c r="DK7" s="38">
        <v>11.68</v>
      </c>
      <c r="DL7" s="38">
        <v>15.06</v>
      </c>
      <c r="DM7" s="38">
        <v>18.27</v>
      </c>
      <c r="DN7" s="38">
        <v>22.9</v>
      </c>
      <c r="DO7" s="38">
        <v>24.87</v>
      </c>
      <c r="DP7" s="38">
        <v>24.13</v>
      </c>
      <c r="DQ7" s="38">
        <v>28.19</v>
      </c>
      <c r="DR7" s="38">
        <v>24.8</v>
      </c>
      <c r="DS7" s="38">
        <v>22.21</v>
      </c>
      <c r="DT7" s="38">
        <v>0</v>
      </c>
      <c r="DU7" s="38">
        <v>0</v>
      </c>
      <c r="DV7" s="38">
        <v>0</v>
      </c>
      <c r="DW7" s="38">
        <v>0</v>
      </c>
      <c r="DX7" s="38">
        <v>0</v>
      </c>
      <c r="DY7" s="38">
        <v>0</v>
      </c>
      <c r="DZ7" s="38">
        <v>0</v>
      </c>
      <c r="EA7" s="38">
        <v>0</v>
      </c>
      <c r="EB7" s="38">
        <v>0</v>
      </c>
      <c r="EC7" s="38">
        <v>0</v>
      </c>
      <c r="ED7" s="38">
        <v>0</v>
      </c>
      <c r="EE7" s="38">
        <v>0.06</v>
      </c>
      <c r="EF7" s="38">
        <v>0</v>
      </c>
      <c r="EG7" s="38">
        <v>0</v>
      </c>
      <c r="EH7" s="38">
        <v>0</v>
      </c>
      <c r="EI7" s="38">
        <v>0</v>
      </c>
      <c r="EJ7" s="38">
        <v>2.0499999999999998</v>
      </c>
      <c r="EK7" s="38">
        <v>0.01</v>
      </c>
      <c r="EL7" s="38">
        <v>0.01</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2021-12-03T07:34:30Z</dcterms:created>
  <dcterms:modified xsi:type="dcterms:W3CDTF">2022-02-16T01:30:30Z</dcterms:modified>
  <cp:category/>
</cp:coreProperties>
</file>