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統計等調査もの\R03年度\R040113公営企業に係る「経営比較分析表」（令和２年度決算）の分析等について\【経営比較分析表】2020_352128_46_1718\"/>
    </mc:Choice>
  </mc:AlternateContent>
  <workbookProtection workbookAlgorithmName="SHA-512" workbookHashValue="IEYbAFg+/uQRclAo/csHX/Ch5ErNWEjEJfjF6BRtI+kVWjBtD9XM1Lnujifcuqt8L8ruiODfurmOAP8VeaIqeQ==" workbookSaltValue="+r3RVlnIJkGxx+3ahvpT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<sst xmlns="http://schemas.openxmlformats.org/spreadsheetml/2006/main" count="320" uniqueCount="116">
  <si>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</si>
  <si>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</si>
  <si>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</si>
  <si>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</si>
  <si>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</si>
  <si>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</si>
  <si>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</si>
  <si>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</si>
  <si>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</si>
  <si>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</si>
  <si>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</si>
  <si>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</si>
  <si>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</si>
  <si>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</si>
  <si>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</si>
  <si>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</si>
  <si>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</si>
  <si>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</si>
  <si>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</si>
  <si>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</si>
  <si>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</si>
  <si>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</si>
  <si>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</si>
  <si>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</si>
  <si>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</si>
  <si>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</si>
  <si>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</si>
  <si>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</si>
  <si>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</si>
  <si>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</si>
  <si>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</si>
  <si>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</si>
  <si>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</si>
  <si>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</si>
  <si>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</si>
  <si>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</si>
  <si>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</si>
  <si>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</si>
  <si>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</si>
  <si>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</si>
  <si>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</si>
  <si>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</si>
  <si>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</si>
  <si>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</si>
  <si>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</si>
  <si>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</si>
  <si>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</si>
  <si>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</si>
  <si>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</si>
  <si>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</si>
  <si>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</si>
  <si>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</si>
  <si>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</si>
  <si>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</si>
  <si>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</si>
  <si>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</si>
  <si>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</si>
  <si>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</si>
  <si>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</si>
  <si>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</si>
  <si>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</si>
  <si>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</si>
  <si>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</si>
  <si>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</si>
  <si>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</si>
  <si>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</si>
  <si>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</si>
  <si>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</si>
  <si>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</si>
  <si>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</si>
  <si>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</si>
  <si>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</si>
  <si>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</si>
  <si>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</si>
  <si>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</si>
  <si>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</si>
  <si>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</si>
  <si>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</si>
  <si>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</si>
  <si>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</si>
  <si>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</si>
  <si>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</si>
  <si>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</si>
  <si>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</si>
  <si>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</si>
  <si>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</si>
  <si>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</si>
  <si>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</si>
  <si>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</si>
  <si>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</si>
  <si>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</si>
  <si>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</si>
  <si>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</si>
  <si>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</si>
  <si>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</si>
  <si>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</si>
  <si>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</si>
  <si>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</si>
  <si>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</si>
  <si>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</si>
  <si>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</si>
  <si>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</si>
  <si>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</si>
  <si>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</si>
  <si>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</si>
  <si>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</si>
  <si>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</si>
  <si>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</si>
  <si>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</si>
  <si>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</si>
  <si>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</si>
  <si>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</si>
  <si>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</si>
  <si>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特定環境保全公共下水道事業は、平成３年度に建設事業に着手し、平成11年度以降、順次供用を開始している。したがって、管渠の更新等老朽化対策を講じる段階には至っていない。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る。</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</si>
  <si>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令和２年度から公営企業会計へ移行したため、公営企業会計に基づく経営状況の把握に努めたうえで、使用料収入の見通し及び見直しについても検討する。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73" eb="75">
      <t>コンゴ</t>
    </rPh>
    <rPh sb="76" eb="79">
      <t>ゲスイドウ</t>
    </rPh>
    <rPh sb="79" eb="81">
      <t>シセツ</t>
    </rPh>
    <rPh sb="82" eb="85">
      <t>ロウキュウカ</t>
    </rPh>
    <rPh sb="86" eb="87">
      <t>スス</t>
    </rPh>
    <rPh sb="89" eb="91">
      <t>シセツ</t>
    </rPh>
    <rPh sb="91" eb="93">
      <t>カンリ</t>
    </rPh>
    <rPh sb="94" eb="96">
      <t>ヒツヨウ</t>
    </rPh>
    <rPh sb="97" eb="99">
      <t>ケイヒ</t>
    </rPh>
    <rPh sb="100" eb="102">
      <t>ゾウダイ</t>
    </rPh>
    <rPh sb="103" eb="105">
      <t>ヨソク</t>
    </rPh>
    <rPh sb="119" eb="121">
      <t>ケイカク</t>
    </rPh>
    <rPh sb="122" eb="124">
      <t>サクテイ</t>
    </rPh>
    <rPh sb="134" eb="136">
      <t>ケイカク</t>
    </rPh>
    <rPh sb="137" eb="138">
      <t>モト</t>
    </rPh>
    <rPh sb="141" eb="144">
      <t>ゲスイドウ</t>
    </rPh>
    <rPh sb="144" eb="146">
      <t>シセツ</t>
    </rPh>
    <rPh sb="146" eb="148">
      <t>ゼンタイ</t>
    </rPh>
    <rPh sb="149" eb="151">
      <t>タイショウ</t>
    </rPh>
    <rPh sb="152" eb="155">
      <t>ケイカクテキ</t>
    </rPh>
    <rPh sb="157" eb="160">
      <t>コウリツテキ</t>
    </rPh>
    <rPh sb="161" eb="163">
      <t>カンリ</t>
    </rPh>
    <rPh sb="167" eb="169">
      <t>ヒツヨウ</t>
    </rPh>
    <phoneticPr fontId="4"/>
  </si>
  <si>
    <t>　特定環境保全公共下水道事業については、一部供用開始が平成11年度と遅い上、処理区域内人口密度が低く事業効率が上がらない状況である。
 令和２年度から地方公営企業会計に移行したため、前年度以前の実績はない。
　①経常収支比率は100％を超えているが、収益の大部分は一般会計からの繰出金となっている。
　③流動比率は100％を下回っているが、流動資産が企業債を除いた流動負債を上回っており資金不足は回避している。
　④企業債残高対象事業比率は、毎年度の起債額が当該年度の元金償還額を上回らないよう制限しているため、類似団体よりも低水準となった。
　⑤経費回収率、⑥汚水処理原価は、類似団体よりも良好な水準であるが、一般会計からの繰出金に依存している状況であり、一層の投資の効率化や維持管理費の削減に努める必要がある。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36" eb="37">
      <t>ウエ</t>
    </rPh>
    <rPh sb="38" eb="40">
      <t>ショリ</t>
    </rPh>
    <rPh sb="40" eb="43">
      <t>クイキナイ</t>
    </rPh>
    <rPh sb="43" eb="45">
      <t>ジンコウ</t>
    </rPh>
    <rPh sb="45" eb="47">
      <t>ミツド</t>
    </rPh>
    <rPh sb="48" eb="49">
      <t>ヒク</t>
    </rPh>
    <rPh sb="50" eb="52">
      <t>ジギョウ</t>
    </rPh>
    <rPh sb="52" eb="54">
      <t>コウリツ</t>
    </rPh>
    <rPh sb="55" eb="56">
      <t>ア</t>
    </rPh>
    <rPh sb="60" eb="6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</si>
</sst>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94-4F35-BDE0-8764CE3B88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D894-4F35-BDE0-8764CE3B88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4-418E-B5F4-1C53AD3579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42A4-418E-B5F4-1C53AD3579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92.47</c:v>
                </c:pt>
              </c:numCache>
            </c:numRef>
          </c:val>
          <c:extLst>
            <c:ext xmlns:c16="http://schemas.microsoft.com/office/drawing/2014/chart" uri="{C3380CC4-5D6E-409C-BE32-E72D297353CC}">
              <c16:uniqueId val="{00000000-0540-4775-9AB3-DE6C25A304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0540-4775-9AB3-DE6C25A304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106.68</c:v>
                </c:pt>
              </c:numCache>
            </c:numRef>
          </c:val>
          <c:extLst>
            <c:ext xmlns:c16="http://schemas.microsoft.com/office/drawing/2014/chart" uri="{C3380CC4-5D6E-409C-BE32-E72D297353CC}">
              <c16:uniqueId val="{00000000-51C9-4F74-AA1D-027D637130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51C9-4F74-AA1D-027D637130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3.11</c:v>
                </c:pt>
              </c:numCache>
            </c:numRef>
          </c:val>
          <c:extLst>
            <c:ext xmlns:c16="http://schemas.microsoft.com/office/drawing/2014/chart" uri="{C3380CC4-5D6E-409C-BE32-E72D297353CC}">
              <c16:uniqueId val="{00000000-9899-484B-BC4A-05651A5844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9899-484B-BC4A-05651A5844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5B-48C9-B71E-D6E8BCA615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25B-48C9-B71E-D6E8BCA615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BB-4F63-B852-DDFEABC911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37BB-4F63-B852-DDFEABC911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17.63</c:v>
                </c:pt>
              </c:numCache>
            </c:numRef>
          </c:val>
          <c:extLst>
            <c:ext xmlns:c16="http://schemas.microsoft.com/office/drawing/2014/chart" uri="{C3380CC4-5D6E-409C-BE32-E72D297353CC}">
              <c16:uniqueId val="{00000000-C5E0-41A4-9E64-A2F9571A91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C5E0-41A4-9E64-A2F9571A91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615.66999999999996</c:v>
                </c:pt>
              </c:numCache>
            </c:numRef>
          </c:val>
          <c:extLst>
            <c:ext xmlns:c16="http://schemas.microsoft.com/office/drawing/2014/chart" uri="{C3380CC4-5D6E-409C-BE32-E72D297353CC}">
              <c16:uniqueId val="{00000000-58BE-4BD8-BD6E-35B02BF09C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58BE-4BD8-BD6E-35B02BF09C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3B1-4885-A338-A94611F061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3B1-4885-A338-A94611F061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161.97</c:v>
                </c:pt>
              </c:numCache>
            </c:numRef>
          </c:val>
          <c:extLst>
            <c:ext xmlns:c16="http://schemas.microsoft.com/office/drawing/2014/chart" uri="{C3380CC4-5D6E-409C-BE32-E72D297353CC}">
              <c16:uniqueId val="{00000000-834E-415B-AE53-F949DB3C2C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834E-415B-AE53-F949DB3C2C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36" zoomScale="90" zoomScaleNormal="90" workbookViewId="0">
      <selection activeCell="CH39" sqref="CH39"/>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31087</v>
      </c>
      <c r="AM8" s="69"/>
      <c r="AN8" s="69"/>
      <c r="AO8" s="69"/>
      <c r="AP8" s="69"/>
      <c r="AQ8" s="69"/>
      <c r="AR8" s="69"/>
      <c r="AS8" s="69"/>
      <c r="AT8" s="68">
        <f>データ!T6</f>
        <v>140.05000000000001</v>
      </c>
      <c r="AU8" s="68"/>
      <c r="AV8" s="68"/>
      <c r="AW8" s="68"/>
      <c r="AX8" s="68"/>
      <c r="AY8" s="68"/>
      <c r="AZ8" s="68"/>
      <c r="BA8" s="68"/>
      <c r="BB8" s="68">
        <f>データ!U6</f>
        <v>221.97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49.83</v>
      </c>
      <c r="J10" s="68"/>
      <c r="K10" s="68"/>
      <c r="L10" s="68"/>
      <c r="M10" s="68"/>
      <c r="N10" s="68"/>
      <c r="O10" s="68"/>
      <c r="P10" s="68">
        <f>データ!P6</f>
        <v>7.44</v>
      </c>
      <c r="Q10" s="68"/>
      <c r="R10" s="68"/>
      <c r="S10" s="68"/>
      <c r="T10" s="68"/>
      <c r="U10" s="68"/>
      <c r="V10" s="68"/>
      <c r="W10" s="68">
        <f>データ!Q6</f>
        <v>88.05</v>
      </c>
      <c r="X10" s="68"/>
      <c r="Y10" s="68"/>
      <c r="Z10" s="68"/>
      <c r="AA10" s="68"/>
      <c r="AB10" s="68"/>
      <c r="AC10" s="68"/>
      <c r="AD10" s="69">
        <f>データ!R6</f>
        <v>3190</v>
      </c>
      <c r="AE10" s="69"/>
      <c r="AF10" s="69"/>
      <c r="AG10" s="69"/>
      <c r="AH10" s="69"/>
      <c r="AI10" s="69"/>
      <c r="AJ10" s="69"/>
      <c r="AK10" s="2"/>
      <c r="AL10" s="69">
        <f>データ!V6</f>
        <v>2298</v>
      </c>
      <c r="AM10" s="69"/>
      <c r="AN10" s="69"/>
      <c r="AO10" s="69"/>
      <c r="AP10" s="69"/>
      <c r="AQ10" s="69"/>
      <c r="AR10" s="69"/>
      <c r="AS10" s="69"/>
      <c r="AT10" s="68">
        <f>データ!W6</f>
        <v>0.91</v>
      </c>
      <c r="AU10" s="68"/>
      <c r="AV10" s="68"/>
      <c r="AW10" s="68"/>
      <c r="AX10" s="68"/>
      <c r="AY10" s="68"/>
      <c r="AZ10" s="68"/>
      <c r="BA10" s="68"/>
      <c r="BB10" s="68">
        <f>データ!X6</f>
        <v>2525.27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bUoEgEp+UGNhyUbQCNdHioZ7W7PFBz5QElGPABJgsckq+xRWtN3MVjllESyO/pN0hldBgasYmGxIt8ELNrTUw==" saltValue="fgG6pD8XVD9Ht6guJkiB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352128</v>
      </c>
      <c r="D6" s="33">
        <f t="shared" si="3"/>
        <v>46</v>
      </c>
      <c r="E6" s="33">
        <f t="shared" si="3"/>
        <v>17</v>
      </c>
      <c r="F6" s="33">
        <f t="shared" si="3"/>
        <v>4</v>
      </c>
      <c r="G6" s="33">
        <f t="shared" si="3"/>
        <v>0</v>
      </c>
      <c r="H6" s="33" t="str">
        <f t="shared" si="3"/>
        <v>山口県　柳井市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49.83</v>
      </c>
      <c r="P6" s="34">
        <f t="shared" si="3"/>
        <v>7.44</v>
      </c>
      <c r="Q6" s="34">
        <f t="shared" si="3"/>
        <v>88.05</v>
      </c>
      <c r="R6" s="34">
        <f t="shared" si="3"/>
        <v>3190</v>
      </c>
      <c r="S6" s="34">
        <f t="shared" si="3"/>
        <v>31087</v>
      </c>
      <c r="T6" s="34">
        <f t="shared" si="3"/>
        <v>140.05000000000001</v>
      </c>
      <c r="U6" s="34">
        <f t="shared" si="3"/>
        <v>221.97</v>
      </c>
      <c r="V6" s="34">
        <f t="shared" si="3"/>
        <v>2298</v>
      </c>
      <c r="W6" s="34">
        <f t="shared" si="3"/>
        <v>0.91</v>
      </c>
      <c r="X6" s="34">
        <f t="shared" si="3"/>
        <v>2525.27</v>
      </c>
      <c r="Y6" s="35" t="str">
        <f>IF(Y7="",NA(),Y7)</f>
        <v>-</v>
      </c>
      <c r="Z6" s="35" t="str">
        <f t="shared" ref="Z6:AH6" si="4">IF(Z7="",NA(),Z7)</f>
        <v>-</v>
      </c>
      <c r="AA6" s="35" t="str">
        <f t="shared" si="4"/>
        <v>-</v>
      </c>
      <c r="AB6" s="35" t="str">
        <f t="shared" si="4"/>
        <v>-</v>
      </c>
      <c r="AC6" s="35">
        <f t="shared" si="4"/>
        <v>106.68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17.63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615.66999999999996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161.97</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92.47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3.11</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352128</v>
      </c>
      <c r="D7" s="37">
        <v>46</v>
      </c>
      <c r="E7" s="37">
        <v>17</v>
      </c>
      <c r="F7" s="37">
        <v>4</v>
      </c>
      <c r="G7" s="37">
        <v>0</v>
      </c>
      <c r="H7" s="37" t="s">
        <v>96</v>
      </c>
      <c r="I7" s="37" t="s">
        <v>97</v>
      </c>
      <c r="J7" s="37" t="s">
        <v>98</v>
      </c>
      <c r="K7" s="37" t="s">
        <v>99</v>
      </c>
      <c r="L7" s="37" t="s">
        <v>100</v>
      </c>
      <c r="M7" s="37" t="s">
        <v>101</v>
      </c>
      <c r="N7" s="38" t="s">
        <v>102</v>
      </c>
      <c r="O7" s="38">
        <v>49.83</v>
      </c>
      <c r="P7" s="38">
        <v>7.44</v>
      </c>
      <c r="Q7" s="38">
        <v>88.05</v>
      </c>
      <c r="R7" s="38">
        <v>3190</v>
      </c>
      <c r="S7" s="38">
        <v>31087</v>
      </c>
      <c r="T7" s="38">
        <v>140.05000000000001</v>
      </c>
      <c r="U7" s="38">
        <v>221.97</v>
      </c>
      <c r="V7" s="38">
        <v>2298</v>
      </c>
      <c r="W7" s="38">
        <v>0.91</v>
      </c>
      <c r="X7" s="38">
        <v>2525.27</v>
      </c>
      <c r="Y7" s="38" t="s">
        <v>102</v>
      </c>
      <c r="Z7" s="38" t="s">
        <v>102</v>
      </c>
      <c r="AA7" s="38" t="s">
        <v>102</v>
      </c>
      <c r="AB7" s="38" t="s">
        <v>102</v>
      </c>
      <c r="AC7" s="38">
        <v>106.68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17.63</v>
      </c>
      <c r="AZ7" s="38" t="s">
        <v>102</v>
      </c>
      <c r="BA7" s="38" t="s">
        <v>102</v>
      </c>
      <c r="BB7" s="38" t="s">
        <v>102</v>
      </c>
      <c r="BC7" s="38" t="s">
        <v>102</v>
      </c>
      <c r="BD7" s="38">
        <v>44.24</v>
      </c>
      <c r="BE7" s="38">
        <v>45.34</v>
      </c>
      <c r="BF7" s="38" t="s">
        <v>102</v>
      </c>
      <c r="BG7" s="38" t="s">
        <v>102</v>
      </c>
      <c r="BH7" s="38" t="s">
        <v>102</v>
      </c>
      <c r="BI7" s="38" t="s">
        <v>102</v>
      </c>
      <c r="BJ7" s="38">
        <v>615.66999999999996</v>
      </c>
      <c r="BK7" s="38" t="s">
        <v>102</v>
      </c>
      <c r="BL7" s="38" t="s">
        <v>102</v>
      </c>
      <c r="BM7" s="38" t="s">
        <v>102</v>
      </c>
      <c r="BN7" s="38" t="s">
        <v>102</v>
      </c>
      <c r="BO7" s="38">
        <v>1258.43</v>
      </c>
      <c r="BP7" s="38">
        <v>1260.21</v>
      </c>
      <c r="BQ7" s="38" t="s">
        <v>102</v>
      </c>
      <c r="BR7" s="38" t="s">
        <v>102</v>
      </c>
      <c r="BS7" s="38" t="s">
        <v>102</v>
      </c>
      <c r="BT7" s="38" t="s">
        <v>102</v>
      </c>
      <c r="BU7" s="38">
        <v>100</v>
      </c>
      <c r="BV7" s="38" t="s">
        <v>102</v>
      </c>
      <c r="BW7" s="38" t="s">
        <v>102</v>
      </c>
      <c r="BX7" s="38" t="s">
        <v>102</v>
      </c>
      <c r="BY7" s="38" t="s">
        <v>102</v>
      </c>
      <c r="BZ7" s="38">
        <v>73.36</v>
      </c>
      <c r="CA7" s="38">
        <v>75.290000000000006</v>
      </c>
      <c r="CB7" s="38" t="s">
        <v>102</v>
      </c>
      <c r="CC7" s="38" t="s">
        <v>102</v>
      </c>
      <c r="CD7" s="38" t="s">
        <v>102</v>
      </c>
      <c r="CE7" s="38" t="s">
        <v>102</v>
      </c>
      <c r="CF7" s="38">
        <v>161.97</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92.47</v>
      </c>
      <c r="DC7" s="38" t="s">
        <v>102</v>
      </c>
      <c r="DD7" s="38" t="s">
        <v>102</v>
      </c>
      <c r="DE7" s="38" t="s">
        <v>102</v>
      </c>
      <c r="DF7" s="38" t="s">
        <v>102</v>
      </c>
      <c r="DG7" s="38">
        <v>84.19</v>
      </c>
      <c r="DH7" s="38">
        <v>84.75</v>
      </c>
      <c r="DI7" s="38" t="s">
        <v>102</v>
      </c>
      <c r="DJ7" s="38" t="s">
        <v>102</v>
      </c>
      <c r="DK7" s="38" t="s">
        <v>102</v>
      </c>
      <c r="DL7" s="38" t="s">
        <v>102</v>
      </c>
      <c r="DM7" s="38">
        <v>3.11</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2022-02-01T07:11:09Z</cp:lastPrinted>
  <dcterms:created xsi:type="dcterms:W3CDTF">2021-12-03T07:27:29Z</dcterms:created>
  <dcterms:modified xsi:type="dcterms:W3CDTF">2022-02-01T07:11:12Z</dcterms:modified>
  <cp:category/>
</cp:coreProperties>
</file>