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6110\Desktop\2.4締切 Fw_ 公営企業に係る「経営比較分析表」（令和２年度決算）の分\※これを作成【経営比較分析表】2020_352152_46_1718\"/>
    </mc:Choice>
  </mc:AlternateContent>
  <xr:revisionPtr revIDLastSave="0" documentId="13_ncr:1_{4E1B7FBC-1C73-49C0-8C4C-D3F8FA56EDFE}" xr6:coauthVersionLast="45" xr6:coauthVersionMax="45" xr10:uidLastSave="{00000000-0000-0000-0000-000000000000}"/>
  <workbookProtection workbookAlgorithmName="SHA-512" workbookHashValue="3SpB6Z4bew0JY3BiXe/aVa+MTHYehXHBZRCRuwje0LFbmMFC3VyyOZk0ywqxXugjpoIRL5DLGxl4K25NrTtfmQ==" workbookSaltValue="9nTVe3p370lLjLnZWciBcA==" workbookSpinCount="100000" lockStructure="1"/>
  <bookViews>
    <workbookView xWindow="1545" yWindow="0" windowWidth="2664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BB10" i="4"/>
  <c r="AD10" i="4"/>
  <c r="P10" i="4"/>
  <c r="B10" i="4"/>
  <c r="AT8" i="4"/>
  <c r="W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<sst xmlns="http://schemas.openxmlformats.org/spreadsheetml/2006/main" count="231" uniqueCount="116">
  <si>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</si>
  <si>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</si>
  <si>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</si>
  <si>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</si>
  <si>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</si>
  <si>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</si>
  <si>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</si>
  <si>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</si>
  <si>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</si>
  <si>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</si>
  <si>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</si>
  <si>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</si>
  <si>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</si>
  <si>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</si>
  <si>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</si>
  <si>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</si>
  <si>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</si>
  <si>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</si>
  <si>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</si>
  <si>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</si>
  <si>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</si>
  <si>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</si>
  <si>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</si>
  <si>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</si>
  <si>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</si>
  <si>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</si>
  <si>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</si>
  <si>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</si>
  <si>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</si>
  <si>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</si>
  <si>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</si>
  <si>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</si>
  <si>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</si>
  <si>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</si>
  <si>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</si>
  <si>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</si>
  <si>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</si>
  <si>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</si>
  <si>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</si>
  <si>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</si>
  <si>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</si>
  <si>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</si>
  <si>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</si>
  <si>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</si>
  <si>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</si>
  <si>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</si>
  <si>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</si>
  <si>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</si>
  <si>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</si>
  <si>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</si>
  <si>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</si>
  <si>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</si>
  <si>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</si>
  <si>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</si>
  <si>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</si>
  <si>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</si>
  <si>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</si>
  <si>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</si>
  <si>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</si>
  <si>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</si>
  <si>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</si>
  <si>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</si>
  <si>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</si>
  <si>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</si>
  <si>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</si>
  <si>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</si>
  <si>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</si>
  <si>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</si>
  <si>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</si>
  <si>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</si>
  <si>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</si>
  <si>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</si>
  <si>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</si>
  <si>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</si>
  <si>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</si>
  <si>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</si>
  <si>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</si>
  <si>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</si>
  <si>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</si>
  <si>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</si>
  <si>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</si>
  <si>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</si>
  <si>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</si>
  <si>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</si>
  <si>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</si>
  <si>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</si>
  <si>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</si>
  <si>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</si>
  <si>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</si>
  <si>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</si>
  <si>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</si>
  <si>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</si>
  <si>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</si>
  <si>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</si>
  <si>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</si>
  <si>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</si>
  <si>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</si>
  <si>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</si>
  <si>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</si>
  <si>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</si>
  <si>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</si>
  <si>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</si>
  <si>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</si>
  <si>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</si>
  <si>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</si>
  <si>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</si>
  <si>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</si>
  <si>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</si>
  <si>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</si>
  <si>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</si>
  <si>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</si>
  <si>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</si>
  <si>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</si>
  <si>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rPh sb="2" eb="4">
      <t>ジギョウ</t>
    </rPh>
    <rPh sb="6" eb="8">
      <t>ジギョウ</t>
    </rPh>
    <rPh sb="8" eb="10">
      <t>キボ</t>
    </rPh>
    <rPh sb="11" eb="12">
      <t>チイ</t>
    </rPh>
    <rPh sb="14" eb="16">
      <t>ケイエイ</t>
    </rPh>
    <rPh sb="16" eb="18">
      <t>コウリツ</t>
    </rPh>
    <rPh sb="19" eb="20">
      <t>ワル</t>
    </rPh>
    <rPh sb="24" eb="27">
      <t>シュウエキテキ</t>
    </rPh>
    <rPh sb="27" eb="29">
      <t>シュウシ</t>
    </rPh>
    <rPh sb="31" eb="33">
      <t>クロジ</t>
    </rPh>
    <rPh sb="33" eb="34">
      <t>カ</t>
    </rPh>
    <rPh sb="35" eb="37">
      <t>コンナン</t>
    </rPh>
    <rPh sb="43" eb="45">
      <t>ゲンジョウ</t>
    </rPh>
    <rPh sb="48" eb="50">
      <t>イッパン</t>
    </rPh>
    <rPh sb="50" eb="52">
      <t>カイケイ</t>
    </rPh>
    <rPh sb="55" eb="57">
      <t>クリイレ</t>
    </rPh>
    <rPh sb="57" eb="58">
      <t>キン</t>
    </rPh>
    <rPh sb="61" eb="63">
      <t>シュウシ</t>
    </rPh>
    <rPh sb="64" eb="66">
      <t>キンコウ</t>
    </rPh>
    <rPh sb="72" eb="75">
      <t>ゲスイドウ</t>
    </rPh>
    <rPh sb="75" eb="78">
      <t>シヨウリョウ</t>
    </rPh>
    <rPh sb="79" eb="81">
      <t>セッテイ</t>
    </rPh>
    <rPh sb="84" eb="86">
      <t>コウキョウ</t>
    </rPh>
    <rPh sb="86" eb="89">
      <t>ゲスイドウ</t>
    </rPh>
    <rPh sb="89" eb="91">
      <t>ジギョウ</t>
    </rPh>
    <rPh sb="92" eb="94">
      <t>ケイヒ</t>
    </rPh>
    <rPh sb="94" eb="96">
      <t>カイシュウ</t>
    </rPh>
    <rPh sb="96" eb="97">
      <t>リツ</t>
    </rPh>
    <rPh sb="97" eb="98">
      <t>トウ</t>
    </rPh>
    <rPh sb="99" eb="101">
      <t>カンアン</t>
    </rPh>
    <rPh sb="106" eb="108">
      <t>ケイエイ</t>
    </rPh>
    <rPh sb="114" eb="116">
      <t>ケイヒ</t>
    </rPh>
    <rPh sb="116" eb="118">
      <t>セツゲン</t>
    </rPh>
    <rPh sb="119" eb="120">
      <t>ツト</t>
    </rPh>
    <rPh sb="122" eb="124">
      <t>シセツ</t>
    </rPh>
    <rPh sb="125" eb="127">
      <t>イジ</t>
    </rPh>
    <rPh sb="127" eb="129">
      <t>カンリ</t>
    </rPh>
    <rPh sb="130" eb="132">
      <t>コウシン</t>
    </rPh>
    <rPh sb="133" eb="136">
      <t>ケイカクテキ</t>
    </rPh>
    <rPh sb="137" eb="138">
      <t>スス</t>
    </rPh>
    <phoneticPr fontId="2"/>
  </si>
  <si>
    <t>　経常収支比率は、一般会計からの繰入金により、収益的収支を均衡させており、100％となった。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企業債残高対事業費規模比率は、使用料収入に対して約16倍の企業債残高となり、類似団体平均値と比較して高い。
　経費回収率は80.89％で、類似団体平均値と比較すると高いが、100％を下回り、使用料で回収すべき経費の全額は使用料で賄えていない。これは、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施設利用率は、類似団体平均値と比較すると高く、近年は75％程度で推移している。
　水洗化率は、類似団体平均値と比較すると高い。</t>
    <rPh sb="1" eb="3">
      <t>ケイジョウ</t>
    </rPh>
    <rPh sb="3" eb="5">
      <t>シュウシ</t>
    </rPh>
    <rPh sb="5" eb="7">
      <t>ヒリツ</t>
    </rPh>
    <rPh sb="48" eb="50">
      <t>ルイセキ</t>
    </rPh>
    <rPh sb="50" eb="53">
      <t>ケッソンキン</t>
    </rPh>
    <rPh sb="55" eb="57">
      <t>ハッセイ</t>
    </rPh>
    <rPh sb="65" eb="67">
      <t>リュウドウ</t>
    </rPh>
    <rPh sb="67" eb="69">
      <t>ヒリツ</t>
    </rPh>
    <rPh sb="71" eb="73">
      <t>ルイジ</t>
    </rPh>
    <rPh sb="73" eb="75">
      <t>ダンタイ</t>
    </rPh>
    <rPh sb="75" eb="78">
      <t>ヘイキンチ</t>
    </rPh>
    <rPh sb="79" eb="81">
      <t>ヒカク</t>
    </rPh>
    <rPh sb="84" eb="85">
      <t>ヒク</t>
    </rPh>
    <rPh sb="92" eb="95">
      <t>タンキテキ</t>
    </rPh>
    <rPh sb="96" eb="98">
      <t>サイム</t>
    </rPh>
    <rPh sb="99" eb="100">
      <t>タイ</t>
    </rPh>
    <rPh sb="102" eb="104">
      <t>シハライ</t>
    </rPh>
    <rPh sb="104" eb="106">
      <t>ノウリョク</t>
    </rPh>
    <rPh sb="109" eb="111">
      <t>イミ</t>
    </rPh>
    <rPh sb="114" eb="117">
      <t>ヨクネンド</t>
    </rPh>
    <rPh sb="118" eb="121">
      <t>シヨウリョウ</t>
    </rPh>
    <rPh sb="121" eb="123">
      <t>シュウニュウ</t>
    </rPh>
    <rPh sb="124" eb="126">
      <t>イッパン</t>
    </rPh>
    <rPh sb="126" eb="128">
      <t>カイケイ</t>
    </rPh>
    <rPh sb="131" eb="133">
      <t>クリイレ</t>
    </rPh>
    <rPh sb="133" eb="134">
      <t>キン</t>
    </rPh>
    <rPh sb="134" eb="135">
      <t>トウ</t>
    </rPh>
    <rPh sb="136" eb="138">
      <t>ゲンシ</t>
    </rPh>
    <rPh sb="141" eb="143">
      <t>ヨテイ</t>
    </rPh>
    <rPh sb="149" eb="151">
      <t>モンダイ</t>
    </rPh>
    <rPh sb="156" eb="158">
      <t>キギョウ</t>
    </rPh>
    <rPh sb="158" eb="159">
      <t>サイ</t>
    </rPh>
    <rPh sb="159" eb="161">
      <t>ザンダカ</t>
    </rPh>
    <rPh sb="161" eb="162">
      <t>タイ</t>
    </rPh>
    <rPh sb="162" eb="164">
      <t>ジギョウ</t>
    </rPh>
    <rPh sb="164" eb="165">
      <t>ヒ</t>
    </rPh>
    <rPh sb="165" eb="167">
      <t>キボ</t>
    </rPh>
    <rPh sb="167" eb="169">
      <t>ヒリツ</t>
    </rPh>
    <rPh sb="194" eb="196">
      <t>ルイジ</t>
    </rPh>
    <rPh sb="196" eb="198">
      <t>ダンタイ</t>
    </rPh>
    <rPh sb="198" eb="201">
      <t>ヘイキンチ</t>
    </rPh>
    <rPh sb="202" eb="204">
      <t>ヒカク</t>
    </rPh>
    <rPh sb="206" eb="207">
      <t>タカ</t>
    </rPh>
    <rPh sb="211" eb="213">
      <t>ケイヒ</t>
    </rPh>
    <rPh sb="213" eb="215">
      <t>カイシュウ</t>
    </rPh>
    <rPh sb="215" eb="216">
      <t>リツ</t>
    </rPh>
    <rPh sb="225" eb="227">
      <t>ルイジ</t>
    </rPh>
    <rPh sb="227" eb="229">
      <t>ダンタイ</t>
    </rPh>
    <rPh sb="229" eb="232">
      <t>ヘイキンチ</t>
    </rPh>
    <rPh sb="233" eb="235">
      <t>ヒカク</t>
    </rPh>
    <rPh sb="238" eb="239">
      <t>タカ</t>
    </rPh>
    <rPh sb="247" eb="249">
      <t>シタマワ</t>
    </rPh>
    <rPh sb="251" eb="254">
      <t>シヨウリョウ</t>
    </rPh>
    <rPh sb="255" eb="257">
      <t>カイシュウ</t>
    </rPh>
    <rPh sb="260" eb="262">
      <t>ケイヒ</t>
    </rPh>
    <rPh sb="263" eb="265">
      <t>ゼンガク</t>
    </rPh>
    <rPh sb="266" eb="269">
      <t>シヨウリョウ</t>
    </rPh>
    <rPh sb="270" eb="271">
      <t>マカナ</t>
    </rPh>
    <rPh sb="281" eb="283">
      <t>ジギョウ</t>
    </rPh>
    <rPh sb="283" eb="285">
      <t>キボ</t>
    </rPh>
    <rPh sb="286" eb="287">
      <t>チイ</t>
    </rPh>
    <rPh sb="289" eb="291">
      <t>ケイエイ</t>
    </rPh>
    <rPh sb="291" eb="293">
      <t>コウリツ</t>
    </rPh>
    <rPh sb="294" eb="295">
      <t>ワル</t>
    </rPh>
    <rPh sb="296" eb="298">
      <t>ジギョウ</t>
    </rPh>
    <rPh sb="299" eb="302">
      <t>セイサクテキ</t>
    </rPh>
    <rPh sb="303" eb="305">
      <t>コウキョウ</t>
    </rPh>
    <rPh sb="305" eb="308">
      <t>ゲスイドウ</t>
    </rPh>
    <rPh sb="308" eb="310">
      <t>ジギョウ</t>
    </rPh>
    <rPh sb="311" eb="312">
      <t>ドウ</t>
    </rPh>
    <rPh sb="312" eb="314">
      <t>リョウキン</t>
    </rPh>
    <rPh sb="315" eb="317">
      <t>セッテイ</t>
    </rPh>
    <rPh sb="330" eb="332">
      <t>オスイ</t>
    </rPh>
    <rPh sb="332" eb="334">
      <t>ショリ</t>
    </rPh>
    <rPh sb="334" eb="336">
      <t>ゲンカ</t>
    </rPh>
    <rPh sb="338" eb="340">
      <t>ルイジ</t>
    </rPh>
    <rPh sb="340" eb="342">
      <t>ダンタイ</t>
    </rPh>
    <rPh sb="342" eb="345">
      <t>ヘイキンチ</t>
    </rPh>
    <rPh sb="346" eb="348">
      <t>ヒカク</t>
    </rPh>
    <rPh sb="351" eb="352">
      <t>ヒク</t>
    </rPh>
    <rPh sb="353" eb="354">
      <t>オサ</t>
    </rPh>
    <rPh sb="361" eb="363">
      <t>コウキョウ</t>
    </rPh>
    <rPh sb="363" eb="366">
      <t>ゲスイドウ</t>
    </rPh>
    <rPh sb="366" eb="368">
      <t>ジギョウ</t>
    </rPh>
    <rPh sb="369" eb="371">
      <t>イジ</t>
    </rPh>
    <rPh sb="371" eb="373">
      <t>カンリ</t>
    </rPh>
    <rPh sb="373" eb="374">
      <t>トウ</t>
    </rPh>
    <rPh sb="375" eb="377">
      <t>イッカツ</t>
    </rPh>
    <rPh sb="377" eb="379">
      <t>ウンエイ</t>
    </rPh>
    <rPh sb="388" eb="390">
      <t>エイキョウ</t>
    </rPh>
    <rPh sb="397" eb="399">
      <t>シセツ</t>
    </rPh>
    <rPh sb="399" eb="402">
      <t>リヨウリツ</t>
    </rPh>
    <rPh sb="404" eb="406">
      <t>ルイジ</t>
    </rPh>
    <rPh sb="406" eb="408">
      <t>ダンタイ</t>
    </rPh>
    <rPh sb="408" eb="411">
      <t>ヘイキンチ</t>
    </rPh>
    <rPh sb="412" eb="414">
      <t>ヒカク</t>
    </rPh>
    <rPh sb="417" eb="418">
      <t>タカ</t>
    </rPh>
    <rPh sb="420" eb="422">
      <t>キンネン</t>
    </rPh>
    <rPh sb="426" eb="428">
      <t>テイド</t>
    </rPh>
    <rPh sb="429" eb="431">
      <t>スイイ</t>
    </rPh>
    <rPh sb="438" eb="441">
      <t>スイセンカ</t>
    </rPh>
    <rPh sb="441" eb="442">
      <t>リツ</t>
    </rPh>
    <rPh sb="444" eb="446">
      <t>ルイジ</t>
    </rPh>
    <rPh sb="446" eb="448">
      <t>ダンタイ</t>
    </rPh>
    <rPh sb="448" eb="451">
      <t>ヘイキンチ</t>
    </rPh>
    <rPh sb="452" eb="454">
      <t>ヒカク</t>
    </rPh>
    <rPh sb="457" eb="458">
      <t>タカ</t>
    </rPh>
    <phoneticPr fontId="2"/>
  </si>
  <si>
    <t>　有形固定資産減価償却率は、類似団体平均値と比較すると高い。供用開始後33年が経過していることから、今後、更新時期となるまで徐々に高くなる見込みである。
　管渠老朽化率と管渠改善率は、法定耐用年数を経過した管渠は無いため0％である。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2">
      <t>キョウヨウ</t>
    </rPh>
    <rPh sb="32" eb="34">
      <t>カイシ</t>
    </rPh>
    <rPh sb="34" eb="35">
      <t>ゴ</t>
    </rPh>
    <rPh sb="37" eb="38">
      <t>ネン</t>
    </rPh>
    <rPh sb="39" eb="41">
      <t>ケイカ</t>
    </rPh>
    <rPh sb="50" eb="52">
      <t>コンゴ</t>
    </rPh>
    <rPh sb="53" eb="55">
      <t>コウシン</t>
    </rPh>
    <rPh sb="55" eb="57">
      <t>ジキ</t>
    </rPh>
    <rPh sb="62" eb="64">
      <t>ジョジョ</t>
    </rPh>
    <rPh sb="65" eb="66">
      <t>タカ</t>
    </rPh>
    <rPh sb="69" eb="71">
      <t>ミコ</t>
    </rPh>
    <rPh sb="78" eb="80">
      <t>カンキョ</t>
    </rPh>
    <rPh sb="80" eb="83">
      <t>ロウキュウカ</t>
    </rPh>
    <rPh sb="83" eb="84">
      <t>リツ</t>
    </rPh>
    <rPh sb="85" eb="87">
      <t>カンキョ</t>
    </rPh>
    <rPh sb="87" eb="89">
      <t>カイゼン</t>
    </rPh>
    <rPh sb="89" eb="90">
      <t>リツ</t>
    </rPh>
    <rPh sb="92" eb="93">
      <t>ホウ</t>
    </rPh>
    <rPh sb="94" eb="96">
      <t>タイヨウ</t>
    </rPh>
    <rPh sb="96" eb="98">
      <t>ネンスウ</t>
    </rPh>
    <rPh sb="99" eb="101">
      <t>ケイカ</t>
    </rPh>
    <rPh sb="103" eb="105">
      <t>カンキョ</t>
    </rPh>
    <rPh sb="106" eb="107">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</si>
</sst>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BC-44C6-82EB-CF06E0D95A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0.04</c:v>
                </c:pt>
                <c:pt idx="3">
                  <c:v>0.02</c:v>
                </c:pt>
                <c:pt idx="4">
                  <c:v>0.02</c:v>
                </c:pt>
              </c:numCache>
            </c:numRef>
          </c:val>
          <c:smooth val="0"/>
          <c:extLst>
            <c:ext xmlns:c16="http://schemas.microsoft.com/office/drawing/2014/chart" uri="{C3380CC4-5D6E-409C-BE32-E72D297353CC}">
              <c16:uniqueId val="{00000001-F4BC-44C6-82EB-CF06E0D95A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96</c:v>
                </c:pt>
                <c:pt idx="1">
                  <c:v>77.89</c:v>
                </c:pt>
                <c:pt idx="2">
                  <c:v>75.72</c:v>
                </c:pt>
                <c:pt idx="3">
                  <c:v>74.900000000000006</c:v>
                </c:pt>
                <c:pt idx="4">
                  <c:v>77.56</c:v>
                </c:pt>
              </c:numCache>
            </c:numRef>
          </c:val>
          <c:extLst>
            <c:ext xmlns:c16="http://schemas.microsoft.com/office/drawing/2014/chart" uri="{C3380CC4-5D6E-409C-BE32-E72D297353CC}">
              <c16:uniqueId val="{00000000-4985-4A6D-B060-78AB3A9F7A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56.72</c:v>
                </c:pt>
                <c:pt idx="3">
                  <c:v>54.06</c:v>
                </c:pt>
                <c:pt idx="4">
                  <c:v>55.26</c:v>
                </c:pt>
              </c:numCache>
            </c:numRef>
          </c:val>
          <c:smooth val="0"/>
          <c:extLst>
            <c:ext xmlns:c16="http://schemas.microsoft.com/office/drawing/2014/chart" uri="{C3380CC4-5D6E-409C-BE32-E72D297353CC}">
              <c16:uniqueId val="{00000001-4985-4A6D-B060-78AB3A9F7A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93.36</c:v>
                </c:pt>
                <c:pt idx="1">
                  <c:v>93.58</c:v>
                </c:pt>
                <c:pt idx="2">
                  <c:v>93.65</c:v>
                </c:pt>
                <c:pt idx="3">
                  <c:v>94.12</c:v>
                </c:pt>
                <c:pt idx="4">
                  <c:v>94.21</c:v>
                </c:pt>
              </c:numCache>
            </c:numRef>
          </c:val>
          <c:extLst>
            <c:ext xmlns:c16="http://schemas.microsoft.com/office/drawing/2014/chart" uri="{C3380CC4-5D6E-409C-BE32-E72D297353CC}">
              <c16:uniqueId val="{00000000-8ADE-4745-AA91-05A0F87985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90.04</c:v>
                </c:pt>
                <c:pt idx="3">
                  <c:v>90.11</c:v>
                </c:pt>
                <c:pt idx="4">
                  <c:v>90.52</c:v>
                </c:pt>
              </c:numCache>
            </c:numRef>
          </c:val>
          <c:smooth val="0"/>
          <c:extLst>
            <c:ext xmlns:c16="http://schemas.microsoft.com/office/drawing/2014/chart" uri="{C3380CC4-5D6E-409C-BE32-E72D297353CC}">
              <c16:uniqueId val="{00000001-8ADE-4745-AA91-05A0F87985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100.16</c:v>
                </c:pt>
                <c:pt idx="1">
                  <c:v>100</c:v>
                </c:pt>
                <c:pt idx="2">
                  <c:v>100</c:v>
                </c:pt>
                <c:pt idx="3">
                  <c:v>100</c:v>
                </c:pt>
                <c:pt idx="4">
                  <c:v>100</c:v>
                </c:pt>
              </c:numCache>
            </c:numRef>
          </c:val>
          <c:extLst>
            <c:ext xmlns:c16="http://schemas.microsoft.com/office/drawing/2014/chart" uri="{C3380CC4-5D6E-409C-BE32-E72D297353CC}">
              <c16:uniqueId val="{00000000-DFB9-4AB8-8D3D-75A093670F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101.27</c:v>
                </c:pt>
                <c:pt idx="3">
                  <c:v>101.91</c:v>
                </c:pt>
                <c:pt idx="4">
                  <c:v>103.09</c:v>
                </c:pt>
              </c:numCache>
            </c:numRef>
          </c:val>
          <c:smooth val="0"/>
          <c:extLst>
            <c:ext xmlns:c16="http://schemas.microsoft.com/office/drawing/2014/chart" uri="{C3380CC4-5D6E-409C-BE32-E72D297353CC}">
              <c16:uniqueId val="{00000001-DFB9-4AB8-8D3D-75A093670F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16.89</c:v>
                </c:pt>
                <c:pt idx="1">
                  <c:v>19.89</c:v>
                </c:pt>
                <c:pt idx="2">
                  <c:v>22.85</c:v>
                </c:pt>
                <c:pt idx="3">
                  <c:v>25.73</c:v>
                </c:pt>
                <c:pt idx="4">
                  <c:v>28.34</c:v>
                </c:pt>
              </c:numCache>
            </c:numRef>
          </c:val>
          <c:extLst>
            <c:ext xmlns:c16="http://schemas.microsoft.com/office/drawing/2014/chart" uri="{C3380CC4-5D6E-409C-BE32-E72D297353CC}">
              <c16:uniqueId val="{00000000-343D-40F5-B5FA-7E5B4566FD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24.32</c:v>
                </c:pt>
                <c:pt idx="3">
                  <c:v>28.19</c:v>
                </c:pt>
                <c:pt idx="4">
                  <c:v>24.8</c:v>
                </c:pt>
              </c:numCache>
            </c:numRef>
          </c:val>
          <c:smooth val="0"/>
          <c:extLst>
            <c:ext xmlns:c16="http://schemas.microsoft.com/office/drawing/2014/chart" uri="{C3380CC4-5D6E-409C-BE32-E72D297353CC}">
              <c16:uniqueId val="{00000001-343D-40F5-B5FA-7E5B4566FD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F6-4A89-A348-C4DDD9E882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F6-4A89-A348-C4DDD9E882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5D-4859-AF3C-9AE94F2CAB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137.09</c:v>
                </c:pt>
                <c:pt idx="3">
                  <c:v>127.98</c:v>
                </c:pt>
                <c:pt idx="4">
                  <c:v>101.24</c:v>
                </c:pt>
              </c:numCache>
            </c:numRef>
          </c:val>
          <c:smooth val="0"/>
          <c:extLst>
            <c:ext xmlns:c16="http://schemas.microsoft.com/office/drawing/2014/chart" uri="{C3380CC4-5D6E-409C-BE32-E72D297353CC}">
              <c16:uniqueId val="{00000001-E55D-4859-AF3C-9AE94F2CAB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41.78</c:v>
                </c:pt>
                <c:pt idx="1">
                  <c:v>30.81</c:v>
                </c:pt>
                <c:pt idx="2">
                  <c:v>24.24</c:v>
                </c:pt>
                <c:pt idx="3">
                  <c:v>20.69</c:v>
                </c:pt>
                <c:pt idx="4">
                  <c:v>22.39</c:v>
                </c:pt>
              </c:numCache>
            </c:numRef>
          </c:val>
          <c:extLst>
            <c:ext xmlns:c16="http://schemas.microsoft.com/office/drawing/2014/chart" uri="{C3380CC4-5D6E-409C-BE32-E72D297353CC}">
              <c16:uniqueId val="{00000000-4401-4CD1-9777-52FFBAE672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43.5</c:v>
                </c:pt>
                <c:pt idx="3">
                  <c:v>44.14</c:v>
                </c:pt>
                <c:pt idx="4">
                  <c:v>37.24</c:v>
                </c:pt>
              </c:numCache>
            </c:numRef>
          </c:val>
          <c:smooth val="0"/>
          <c:extLst>
            <c:ext xmlns:c16="http://schemas.microsoft.com/office/drawing/2014/chart" uri="{C3380CC4-5D6E-409C-BE32-E72D297353CC}">
              <c16:uniqueId val="{00000001-4401-4CD1-9777-52FFBAE672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2211.5300000000002</c:v>
                </c:pt>
                <c:pt idx="1">
                  <c:v>2062.75</c:v>
                </c:pt>
                <c:pt idx="2">
                  <c:v>1933.29</c:v>
                </c:pt>
                <c:pt idx="3">
                  <c:v>1834.8</c:v>
                </c:pt>
                <c:pt idx="4">
                  <c:v>1699.43</c:v>
                </c:pt>
              </c:numCache>
            </c:numRef>
          </c:val>
          <c:extLst>
            <c:ext xmlns:c16="http://schemas.microsoft.com/office/drawing/2014/chart" uri="{C3380CC4-5D6E-409C-BE32-E72D297353CC}">
              <c16:uniqueId val="{00000000-4F2E-43D7-9551-A1CC4D5833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654.91999999999996</c:v>
                </c:pt>
                <c:pt idx="3">
                  <c:v>654.71</c:v>
                </c:pt>
                <c:pt idx="4">
                  <c:v>783.8</c:v>
                </c:pt>
              </c:numCache>
            </c:numRef>
          </c:val>
          <c:smooth val="0"/>
          <c:extLst>
            <c:ext xmlns:c16="http://schemas.microsoft.com/office/drawing/2014/chart" uri="{C3380CC4-5D6E-409C-BE32-E72D297353CC}">
              <c16:uniqueId val="{00000001-4F2E-43D7-9551-A1CC4D5833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64.2</c:v>
                </c:pt>
                <c:pt idx="1">
                  <c:v>82.68</c:v>
                </c:pt>
                <c:pt idx="2">
                  <c:v>85.05</c:v>
                </c:pt>
                <c:pt idx="3">
                  <c:v>80.66</c:v>
                </c:pt>
                <c:pt idx="4">
                  <c:v>80.89</c:v>
                </c:pt>
              </c:numCache>
            </c:numRef>
          </c:val>
          <c:extLst>
            <c:ext xmlns:c16="http://schemas.microsoft.com/office/drawing/2014/chart" uri="{C3380CC4-5D6E-409C-BE32-E72D297353CC}">
              <c16:uniqueId val="{00000000-0357-498B-96D1-53ECC7ECAB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65.39</c:v>
                </c:pt>
                <c:pt idx="3">
                  <c:v>65.37</c:v>
                </c:pt>
                <c:pt idx="4">
                  <c:v>68.11</c:v>
                </c:pt>
              </c:numCache>
            </c:numRef>
          </c:val>
          <c:smooth val="0"/>
          <c:extLst>
            <c:ext xmlns:c16="http://schemas.microsoft.com/office/drawing/2014/chart" uri="{C3380CC4-5D6E-409C-BE32-E72D297353CC}">
              <c16:uniqueId val="{00000001-0357-498B-96D1-53ECC7ECAB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259.83999999999997</c:v>
                </c:pt>
                <c:pt idx="1">
                  <c:v>202.64</c:v>
                </c:pt>
                <c:pt idx="2">
                  <c:v>198.03</c:v>
                </c:pt>
                <c:pt idx="3">
                  <c:v>208.58</c:v>
                </c:pt>
                <c:pt idx="4">
                  <c:v>207.9</c:v>
                </c:pt>
              </c:numCache>
            </c:numRef>
          </c:val>
          <c:extLst>
            <c:ext xmlns:c16="http://schemas.microsoft.com/office/drawing/2014/chart" uri="{C3380CC4-5D6E-409C-BE32-E72D297353CC}">
              <c16:uniqueId val="{00000000-8147-41CB-AC42-DF7EB0917E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230.88</c:v>
                </c:pt>
                <c:pt idx="3">
                  <c:v>228.99</c:v>
                </c:pt>
                <c:pt idx="4">
                  <c:v>222.41</c:v>
                </c:pt>
              </c:numCache>
            </c:numRef>
          </c:val>
          <c:smooth val="0"/>
          <c:extLst>
            <c:ext xmlns:c16="http://schemas.microsoft.com/office/drawing/2014/chart" uri="{C3380CC4-5D6E-409C-BE32-E72D297353CC}">
              <c16:uniqueId val="{00000001-8147-41CB-AC42-DF7EB0917E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自治体職員</v>
      </c>
      <c r="AE8" s="73"/>
      <c r="AF8" s="73"/>
      <c r="AG8" s="73"/>
      <c r="AH8" s="73"/>
      <c r="AI8" s="73"/>
      <c r="AJ8" s="73"/>
      <c r="AK8" s="3"/>
      <c r="AL8" s="69">
        <f>データ!S6</f>
        <v>140998</v>
      </c>
      <c r="AM8" s="69"/>
      <c r="AN8" s="69"/>
      <c r="AO8" s="69"/>
      <c r="AP8" s="69"/>
      <c r="AQ8" s="69"/>
      <c r="AR8" s="69"/>
      <c r="AS8" s="69"/>
      <c r="AT8" s="68">
        <f>データ!T6</f>
        <v>656.29</v>
      </c>
      <c r="AU8" s="68"/>
      <c r="AV8" s="68"/>
      <c r="AW8" s="68"/>
      <c r="AX8" s="68"/>
      <c r="AY8" s="68"/>
      <c r="AZ8" s="68"/>
      <c r="BA8" s="68"/>
      <c r="BB8" s="68">
        <f>データ!U6</f>
        <v>214.84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57.33</v>
      </c>
      <c r="J10" s="68"/>
      <c r="K10" s="68"/>
      <c r="L10" s="68"/>
      <c r="M10" s="68"/>
      <c r="N10" s="68"/>
      <c r="O10" s="68"/>
      <c r="P10" s="68">
        <f>データ!P6</f>
        <v>3.35</v>
      </c>
      <c r="Q10" s="68"/>
      <c r="R10" s="68"/>
      <c r="S10" s="68"/>
      <c r="T10" s="68"/>
      <c r="U10" s="68"/>
      <c r="V10" s="68"/>
      <c r="W10" s="68">
        <f>データ!Q6</f>
        <v>67.5</v>
      </c>
      <c r="X10" s="68"/>
      <c r="Y10" s="68"/>
      <c r="Z10" s="68"/>
      <c r="AA10" s="68"/>
      <c r="AB10" s="68"/>
      <c r="AC10" s="68"/>
      <c r="AD10" s="69">
        <f>データ!R6</f>
        <v>3275</v>
      </c>
      <c r="AE10" s="69"/>
      <c r="AF10" s="69"/>
      <c r="AG10" s="69"/>
      <c r="AH10" s="69"/>
      <c r="AI10" s="69"/>
      <c r="AJ10" s="69"/>
      <c r="AK10" s="2"/>
      <c r="AL10" s="69">
        <f>データ!V6</f>
        <v>4700</v>
      </c>
      <c r="AM10" s="69"/>
      <c r="AN10" s="69"/>
      <c r="AO10" s="69"/>
      <c r="AP10" s="69"/>
      <c r="AQ10" s="69"/>
      <c r="AR10" s="69"/>
      <c r="AS10" s="69"/>
      <c r="AT10" s="68">
        <f>データ!W6</f>
        <v>2.66</v>
      </c>
      <c r="AU10" s="68"/>
      <c r="AV10" s="68"/>
      <c r="AW10" s="68"/>
      <c r="AX10" s="68"/>
      <c r="AY10" s="68"/>
      <c r="AZ10" s="68"/>
      <c r="BA10" s="68"/>
      <c r="BB10" s="68">
        <f>データ!X6</f>
        <v>1766.92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dMtBu2kRjUDaY7/yA0K6Ylx5/xrh2oQjEqt0ZDyTfOsKOEfLzo285o/+ySOKkO+ywhaC6gI6Dp8kh5gM4A4uA==" saltValue="fl1AlY/GOpE0kd4uPGIA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352152</v>
      </c>
      <c r="D6" s="33">
        <f t="shared" si="3"/>
        <v>46</v>
      </c>
      <c r="E6" s="33">
        <f t="shared" si="3"/>
        <v>17</v>
      </c>
      <c r="F6" s="33">
        <f t="shared" si="3"/>
        <v>5</v>
      </c>
      <c r="G6" s="33">
        <f t="shared" si="3"/>
        <v>0</v>
      </c>
      <c r="H6" s="33" t="str">
        <f t="shared" si="3"/>
        <v>山口県　周南市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57.33</v>
      </c>
      <c r="P6" s="34">
        <f t="shared" si="3"/>
        <v>3.35</v>
      </c>
      <c r="Q6" s="34">
        <f t="shared" si="3"/>
        <v>67.5</v>
      </c>
      <c r="R6" s="34">
        <f t="shared" si="3"/>
        <v>3275</v>
      </c>
      <c r="S6" s="34">
        <f t="shared" si="3"/>
        <v>140998</v>
      </c>
      <c r="T6" s="34">
        <f t="shared" si="3"/>
        <v>656.29</v>
      </c>
      <c r="U6" s="34">
        <f t="shared" si="3"/>
        <v>214.84</v>
      </c>
      <c r="V6" s="34">
        <f t="shared" si="3"/>
        <v>4700</v>
      </c>
      <c r="W6" s="34">
        <f t="shared" si="3"/>
        <v>2.66</v>
      </c>
      <c r="X6" s="34">
        <f t="shared" si="3"/>
        <v>1766.92</v>
      </c>
      <c r="Y6" s="35">
        <f>IF(Y7="",NA(),Y7)</f>
        <v>100.16</v>
      </c>
      <c r="Z6" s="35">
        <f t="shared" ref="Z6:AH6" si="4">IF(Z7="",NA(),Z7)</f>
        <v>100</v>
      </c>
      <c r="AA6" s="35">
        <f t="shared" si="4"/>
        <v>100</v>
      </c>
      <c r="AB6" s="35">
        <f t="shared" si="4"/>
        <v>100</v>
      </c>
      <c r="AC6" s="35">
        <f t="shared" si="4"/>
        <v>100</v>
      </c>
      <c r="AD6" s="35">
        <f t="shared" si="4"/>
        <v>99.66</v>
      </c>
      <c r="AE6" s="35">
        <f t="shared" si="4"/>
        <v>100.95</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137.09</v>
      </c>
      <c r="AR6" s="35">
        <f t="shared" si="5"/>
        <v>127.98</v>
      </c>
      <c r="AS6" s="35">
        <f t="shared" si="5"/>
        <v>101.24</v>
      </c>
      <c r="AT6" s="34" t="str">
        <f>IF(AT7="","",IF(AT7="-","【-】","【"&amp;SUBSTITUTE(TEXT(AT7,"#,##0.00"),"-","△")&amp;"】"))</f>
        <v>【121.19】</v>
      </c>
      <c r="AU6" s="35">
        <f>IF(AU7="",NA(),AU7)</f>
        <v>41.78</v>
      </c>
      <c r="AV6" s="35">
        <f t="shared" ref="AV6:BD6" si="6">IF(AV7="",NA(),AV7)</f>
        <v>30.81</v>
      </c>
      <c r="AW6" s="35">
        <f t="shared" si="6"/>
        <v>24.24</v>
      </c>
      <c r="AX6" s="35">
        <f t="shared" si="6"/>
        <v>20.69</v>
      </c>
      <c r="AY6" s="35">
        <f t="shared" si="6"/>
        <v>22.39</v>
      </c>
      <c r="AZ6" s="35">
        <f t="shared" si="6"/>
        <v>31.84</v>
      </c>
      <c r="BA6" s="35">
        <f t="shared" si="6"/>
        <v>29.91</v>
      </c>
      <c r="BB6" s="35">
        <f t="shared" si="6"/>
        <v>43.5</v>
      </c>
      <c r="BC6" s="35">
        <f t="shared" si="6"/>
        <v>44.14</v>
      </c>
      <c r="BD6" s="35">
        <f t="shared" si="6"/>
        <v>37.24</v>
      </c>
      <c r="BE6" s="34" t="str">
        <f>IF(BE7="","",IF(BE7="-","【-】","【"&amp;SUBSTITUTE(TEXT(BE7,"#,##0.00"),"-","△")&amp;"】"))</f>
        <v>【32.80】</v>
      </c>
      <c r="BF6" s="35">
        <f>IF(BF7="",NA(),BF7)</f>
        <v>2211.5300000000002</v>
      </c>
      <c r="BG6" s="35">
        <f t="shared" ref="BG6:BO6" si="7">IF(BG7="",NA(),BG7)</f>
        <v>2062.75</v>
      </c>
      <c r="BH6" s="35">
        <f t="shared" si="7"/>
        <v>1933.29</v>
      </c>
      <c r="BI6" s="35">
        <f t="shared" si="7"/>
        <v>1834.8</v>
      </c>
      <c r="BJ6" s="35">
        <f t="shared" si="7"/>
        <v>1699.43</v>
      </c>
      <c r="BK6" s="35">
        <f t="shared" si="7"/>
        <v>974.93</v>
      </c>
      <c r="BL6" s="35">
        <f t="shared" si="7"/>
        <v>855.8</v>
      </c>
      <c r="BM6" s="35">
        <f t="shared" si="7"/>
        <v>654.91999999999996</v>
      </c>
      <c r="BN6" s="35">
        <f t="shared" si="7"/>
        <v>654.71</v>
      </c>
      <c r="BO6" s="35">
        <f t="shared" si="7"/>
        <v>783.8</v>
      </c>
      <c r="BP6" s="34" t="str">
        <f>IF(BP7="","",IF(BP7="-","【-】","【"&amp;SUBSTITUTE(TEXT(BP7,"#,##0.00"),"-","△")&amp;"】"))</f>
        <v>【832.52】</v>
      </c>
      <c r="BQ6" s="35">
        <f>IF(BQ7="",NA(),BQ7)</f>
        <v>64.2</v>
      </c>
      <c r="BR6" s="35">
        <f t="shared" ref="BR6:BZ6" si="8">IF(BR7="",NA(),BR7)</f>
        <v>82.68</v>
      </c>
      <c r="BS6" s="35">
        <f t="shared" si="8"/>
        <v>85.05</v>
      </c>
      <c r="BT6" s="35">
        <f t="shared" si="8"/>
        <v>80.66</v>
      </c>
      <c r="BU6" s="35">
        <f t="shared" si="8"/>
        <v>80.89</v>
      </c>
      <c r="BV6" s="35">
        <f t="shared" si="8"/>
        <v>55.32</v>
      </c>
      <c r="BW6" s="35">
        <f t="shared" si="8"/>
        <v>59.8</v>
      </c>
      <c r="BX6" s="35">
        <f t="shared" si="8"/>
        <v>65.39</v>
      </c>
      <c r="BY6" s="35">
        <f t="shared" si="8"/>
        <v>65.37</v>
      </c>
      <c r="BZ6" s="35">
        <f t="shared" si="8"/>
        <v>68.11</v>
      </c>
      <c r="CA6" s="34" t="str">
        <f>IF(CA7="","",IF(CA7="-","【-】","【"&amp;SUBSTITUTE(TEXT(CA7,"#,##0.00"),"-","△")&amp;"】"))</f>
        <v>【60.94】</v>
      </c>
      <c r="CB6" s="35">
        <f>IF(CB7="",NA(),CB7)</f>
        <v>259.83999999999997</v>
      </c>
      <c r="CC6" s="35">
        <f t="shared" ref="CC6:CK6" si="9">IF(CC7="",NA(),CC7)</f>
        <v>202.64</v>
      </c>
      <c r="CD6" s="35">
        <f t="shared" si="9"/>
        <v>198.03</v>
      </c>
      <c r="CE6" s="35">
        <f t="shared" si="9"/>
        <v>208.58</v>
      </c>
      <c r="CF6" s="35">
        <f t="shared" si="9"/>
        <v>207.9</v>
      </c>
      <c r="CG6" s="35">
        <f t="shared" si="9"/>
        <v>283.17</v>
      </c>
      <c r="CH6" s="35">
        <f t="shared" si="9"/>
        <v>263.76</v>
      </c>
      <c r="CI6" s="35">
        <f t="shared" si="9"/>
        <v>230.88</v>
      </c>
      <c r="CJ6" s="35">
        <f t="shared" si="9"/>
        <v>228.99</v>
      </c>
      <c r="CK6" s="35">
        <f t="shared" si="9"/>
        <v>222.41</v>
      </c>
      <c r="CL6" s="34" t="str">
        <f>IF(CL7="","",IF(CL7="-","【-】","【"&amp;SUBSTITUTE(TEXT(CL7,"#,##0.00"),"-","△")&amp;"】"))</f>
        <v>【253.04】</v>
      </c>
      <c r="CM6" s="35">
        <f>IF(CM7="",NA(),CM7)</f>
        <v>96</v>
      </c>
      <c r="CN6" s="35">
        <f t="shared" ref="CN6:CV6" si="10">IF(CN7="",NA(),CN7)</f>
        <v>77.89</v>
      </c>
      <c r="CO6" s="35">
        <f t="shared" si="10"/>
        <v>75.72</v>
      </c>
      <c r="CP6" s="35">
        <f t="shared" si="10"/>
        <v>74.900000000000006</v>
      </c>
      <c r="CQ6" s="35">
        <f t="shared" si="10"/>
        <v>77.56</v>
      </c>
      <c r="CR6" s="35">
        <f t="shared" si="10"/>
        <v>60.65</v>
      </c>
      <c r="CS6" s="35">
        <f t="shared" si="10"/>
        <v>51.75</v>
      </c>
      <c r="CT6" s="35">
        <f t="shared" si="10"/>
        <v>56.72</v>
      </c>
      <c r="CU6" s="35">
        <f t="shared" si="10"/>
        <v>54.06</v>
      </c>
      <c r="CV6" s="35">
        <f t="shared" si="10"/>
        <v>55.26</v>
      </c>
      <c r="CW6" s="34" t="str">
        <f>IF(CW7="","",IF(CW7="-","【-】","【"&amp;SUBSTITUTE(TEXT(CW7,"#,##0.00"),"-","△")&amp;"】"))</f>
        <v>【54.84】</v>
      </c>
      <c r="CX6" s="35">
        <f>IF(CX7="",NA(),CX7)</f>
        <v>93.36</v>
      </c>
      <c r="CY6" s="35">
        <f t="shared" ref="CY6:DG6" si="11">IF(CY7="",NA(),CY7)</f>
        <v>93.58</v>
      </c>
      <c r="CZ6" s="35">
        <f t="shared" si="11"/>
        <v>93.65</v>
      </c>
      <c r="DA6" s="35">
        <f t="shared" si="11"/>
        <v>94.12</v>
      </c>
      <c r="DB6" s="35">
        <f t="shared" si="11"/>
        <v>94.21</v>
      </c>
      <c r="DC6" s="35">
        <f t="shared" si="11"/>
        <v>84.58</v>
      </c>
      <c r="DD6" s="35">
        <f t="shared" si="11"/>
        <v>84.84</v>
      </c>
      <c r="DE6" s="35">
        <f t="shared" si="11"/>
        <v>90.04</v>
      </c>
      <c r="DF6" s="35">
        <f t="shared" si="11"/>
        <v>90.11</v>
      </c>
      <c r="DG6" s="35">
        <f t="shared" si="11"/>
        <v>90.52</v>
      </c>
      <c r="DH6" s="34" t="str">
        <f>IF(DH7="","",IF(DH7="-","【-】","【"&amp;SUBSTITUTE(TEXT(DH7,"#,##0.00"),"-","△")&amp;"】"))</f>
        <v>【86.60】</v>
      </c>
      <c r="DI6" s="35">
        <f>IF(DI7="",NA(),DI7)</f>
        <v>16.89</v>
      </c>
      <c r="DJ6" s="35">
        <f t="shared" ref="DJ6:DR6" si="12">IF(DJ7="",NA(),DJ7)</f>
        <v>19.89</v>
      </c>
      <c r="DK6" s="35">
        <f t="shared" si="12"/>
        <v>22.85</v>
      </c>
      <c r="DL6" s="35">
        <f t="shared" si="12"/>
        <v>25.73</v>
      </c>
      <c r="DM6" s="35">
        <f t="shared" si="12"/>
        <v>28.34</v>
      </c>
      <c r="DN6" s="35">
        <f t="shared" si="12"/>
        <v>22.9</v>
      </c>
      <c r="DO6" s="35">
        <f t="shared" si="12"/>
        <v>24.87</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0.04</v>
      </c>
      <c r="EM6" s="35">
        <f t="shared" si="14"/>
        <v>0.02</v>
      </c>
      <c r="EN6" s="35">
        <f t="shared" si="14"/>
        <v>0.02</v>
      </c>
      <c r="EO6" s="34" t="str">
        <f>IF(EO7="","",IF(EO7="-","【-】","【"&amp;SUBSTITUTE(TEXT(EO7,"#,##0.00"),"-","△")&amp;"】"))</f>
        <v>【0.16】</v>
      </c>
    </row>
    <row r="7" spans="1:148" s="36" customFormat="1" x14ac:dyDescent="0.15">
      <c r="A7" s="28"/>
      <c r="B7" s="37">
        <v>2020</v>
      </c>
      <c r="C7" s="37">
        <v>352152</v>
      </c>
      <c r="D7" s="37">
        <v>46</v>
      </c>
      <c r="E7" s="37">
        <v>17</v>
      </c>
      <c r="F7" s="37">
        <v>5</v>
      </c>
      <c r="G7" s="37">
        <v>0</v>
      </c>
      <c r="H7" s="37" t="s">
        <v>96</v>
      </c>
      <c r="I7" s="37" t="s">
        <v>97</v>
      </c>
      <c r="J7" s="37" t="s">
        <v>98</v>
      </c>
      <c r="K7" s="37" t="s">
        <v>99</v>
      </c>
      <c r="L7" s="37" t="s">
        <v>100</v>
      </c>
      <c r="M7" s="37" t="s">
        <v>101</v>
      </c>
      <c r="N7" s="38" t="s">
        <v>102</v>
      </c>
      <c r="O7" s="38">
        <v>57.33</v>
      </c>
      <c r="P7" s="38">
        <v>3.35</v>
      </c>
      <c r="Q7" s="38">
        <v>67.5</v>
      </c>
      <c r="R7" s="38">
        <v>3275</v>
      </c>
      <c r="S7" s="38">
        <v>140998</v>
      </c>
      <c r="T7" s="38">
        <v>656.29</v>
      </c>
      <c r="U7" s="38">
        <v>214.84</v>
      </c>
      <c r="V7" s="38">
        <v>4700</v>
      </c>
      <c r="W7" s="38">
        <v>2.66</v>
      </c>
      <c r="X7" s="38">
        <v>1766.92</v>
      </c>
      <c r="Y7" s="38">
        <v>100.16</v>
      </c>
      <c r="Z7" s="38">
        <v>100</v>
      </c>
      <c r="AA7" s="38">
        <v>100</v>
      </c>
      <c r="AB7" s="38">
        <v>100</v>
      </c>
      <c r="AC7" s="38">
        <v>100</v>
      </c>
      <c r="AD7" s="38">
        <v>99.66</v>
      </c>
      <c r="AE7" s="38">
        <v>100.95</v>
      </c>
      <c r="AF7" s="38">
        <v>101.27</v>
      </c>
      <c r="AG7" s="38">
        <v>101.91</v>
      </c>
      <c r="AH7" s="38">
        <v>103.09</v>
      </c>
      <c r="AI7" s="38">
        <v>104.99</v>
      </c>
      <c r="AJ7" s="38">
        <v>0</v>
      </c>
      <c r="AK7" s="38">
        <v>0</v>
      </c>
      <c r="AL7" s="38">
        <v>0</v>
      </c>
      <c r="AM7" s="38">
        <v>0</v>
      </c>
      <c r="AN7" s="38">
        <v>0</v>
      </c>
      <c r="AO7" s="38">
        <v>225.39</v>
      </c>
      <c r="AP7" s="38">
        <v>224.04</v>
      </c>
      <c r="AQ7" s="38">
        <v>137.09</v>
      </c>
      <c r="AR7" s="38">
        <v>127.98</v>
      </c>
      <c r="AS7" s="38">
        <v>101.24</v>
      </c>
      <c r="AT7" s="38">
        <v>121.19</v>
      </c>
      <c r="AU7" s="38">
        <v>41.78</v>
      </c>
      <c r="AV7" s="38">
        <v>30.81</v>
      </c>
      <c r="AW7" s="38">
        <v>24.24</v>
      </c>
      <c r="AX7" s="38">
        <v>20.69</v>
      </c>
      <c r="AY7" s="38">
        <v>22.39</v>
      </c>
      <c r="AZ7" s="38">
        <v>31.84</v>
      </c>
      <c r="BA7" s="38">
        <v>29.91</v>
      </c>
      <c r="BB7" s="38">
        <v>43.5</v>
      </c>
      <c r="BC7" s="38">
        <v>44.14</v>
      </c>
      <c r="BD7" s="38">
        <v>37.24</v>
      </c>
      <c r="BE7" s="38">
        <v>32.799999999999997</v>
      </c>
      <c r="BF7" s="38">
        <v>2211.5300000000002</v>
      </c>
      <c r="BG7" s="38">
        <v>2062.75</v>
      </c>
      <c r="BH7" s="38">
        <v>1933.29</v>
      </c>
      <c r="BI7" s="38">
        <v>1834.8</v>
      </c>
      <c r="BJ7" s="38">
        <v>1699.43</v>
      </c>
      <c r="BK7" s="38">
        <v>974.93</v>
      </c>
      <c r="BL7" s="38">
        <v>855.8</v>
      </c>
      <c r="BM7" s="38">
        <v>654.91999999999996</v>
      </c>
      <c r="BN7" s="38">
        <v>654.71</v>
      </c>
      <c r="BO7" s="38">
        <v>783.8</v>
      </c>
      <c r="BP7" s="38">
        <v>832.52</v>
      </c>
      <c r="BQ7" s="38">
        <v>64.2</v>
      </c>
      <c r="BR7" s="38">
        <v>82.68</v>
      </c>
      <c r="BS7" s="38">
        <v>85.05</v>
      </c>
      <c r="BT7" s="38">
        <v>80.66</v>
      </c>
      <c r="BU7" s="38">
        <v>80.89</v>
      </c>
      <c r="BV7" s="38">
        <v>55.32</v>
      </c>
      <c r="BW7" s="38">
        <v>59.8</v>
      </c>
      <c r="BX7" s="38">
        <v>65.39</v>
      </c>
      <c r="BY7" s="38">
        <v>65.37</v>
      </c>
      <c r="BZ7" s="38">
        <v>68.11</v>
      </c>
      <c r="CA7" s="38">
        <v>60.94</v>
      </c>
      <c r="CB7" s="38">
        <v>259.83999999999997</v>
      </c>
      <c r="CC7" s="38">
        <v>202.64</v>
      </c>
      <c r="CD7" s="38">
        <v>198.03</v>
      </c>
      <c r="CE7" s="38">
        <v>208.58</v>
      </c>
      <c r="CF7" s="38">
        <v>207.9</v>
      </c>
      <c r="CG7" s="38">
        <v>283.17</v>
      </c>
      <c r="CH7" s="38">
        <v>263.76</v>
      </c>
      <c r="CI7" s="38">
        <v>230.88</v>
      </c>
      <c r="CJ7" s="38">
        <v>228.99</v>
      </c>
      <c r="CK7" s="38">
        <v>222.41</v>
      </c>
      <c r="CL7" s="38">
        <v>253.04</v>
      </c>
      <c r="CM7" s="38">
        <v>96</v>
      </c>
      <c r="CN7" s="38">
        <v>77.89</v>
      </c>
      <c r="CO7" s="38">
        <v>75.72</v>
      </c>
      <c r="CP7" s="38">
        <v>74.900000000000006</v>
      </c>
      <c r="CQ7" s="38">
        <v>77.56</v>
      </c>
      <c r="CR7" s="38">
        <v>60.65</v>
      </c>
      <c r="CS7" s="38">
        <v>51.75</v>
      </c>
      <c r="CT7" s="38">
        <v>56.72</v>
      </c>
      <c r="CU7" s="38">
        <v>54.06</v>
      </c>
      <c r="CV7" s="38">
        <v>55.26</v>
      </c>
      <c r="CW7" s="38">
        <v>54.84</v>
      </c>
      <c r="CX7" s="38">
        <v>93.36</v>
      </c>
      <c r="CY7" s="38">
        <v>93.58</v>
      </c>
      <c r="CZ7" s="38">
        <v>93.65</v>
      </c>
      <c r="DA7" s="38">
        <v>94.12</v>
      </c>
      <c r="DB7" s="38">
        <v>94.21</v>
      </c>
      <c r="DC7" s="38">
        <v>84.58</v>
      </c>
      <c r="DD7" s="38">
        <v>84.84</v>
      </c>
      <c r="DE7" s="38">
        <v>90.04</v>
      </c>
      <c r="DF7" s="38">
        <v>90.11</v>
      </c>
      <c r="DG7" s="38">
        <v>90.52</v>
      </c>
      <c r="DH7" s="38">
        <v>86.6</v>
      </c>
      <c r="DI7" s="38">
        <v>16.89</v>
      </c>
      <c r="DJ7" s="38">
        <v>19.89</v>
      </c>
      <c r="DK7" s="38">
        <v>22.85</v>
      </c>
      <c r="DL7" s="38">
        <v>25.73</v>
      </c>
      <c r="DM7" s="38">
        <v>28.34</v>
      </c>
      <c r="DN7" s="38">
        <v>22.9</v>
      </c>
      <c r="DO7" s="38">
        <v>24.87</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6110</cp:lastModifiedBy>
  <cp:lastPrinted>2022-01-24T04:25:28Z</cp:lastPrinted>
  <dcterms:created xsi:type="dcterms:W3CDTF">2021-12-03T07:34:33Z</dcterms:created>
  <dcterms:modified xsi:type="dcterms:W3CDTF">2022-01-24T04:27:40Z</dcterms:modified>
  <cp:category/>
</cp:coreProperties>
</file>