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文書管理フォルダ（新）\01 管理係\L6039 ◇地方公営企業関係書\◇経営比較分析表\R3\02 送付一式\02 様式\04【法適】下水道事業\"/>
    </mc:Choice>
  </mc:AlternateContent>
  <workbookProtection workbookAlgorithmName="SHA-512" workbookHashValue="rvU72kvMb4/bzWeGiUsVgR0Lj3pYQw0c8nUygshCWEpVbsTSqXiuFwMXzs867CZqvdGnGgjbBWPNq7vpwjf3EQ==" workbookSaltValue="+QvHSddA2DPl3jY+6DWAcA==" workbookSpinCount="100000" lockStructure="1"/>
  <bookViews>
    <workbookView xWindow="0" yWindow="0" windowWidth="15360" windowHeight="7635"/>
  </bookViews>
  <sheets>
    <sheet name="法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Q6" i="5"/>
  <c r="P6" i="5"/>
  <c r="O6" i="5"/>
  <c r="N6" i="5"/>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D10" i="4"/>
  <c r="W10" i="4"/>
  <c r="P10" i="4"/>
  <c r="I10" i="4"/>
  <c r="B10" i="4"/>
  <c r="BB8" i="4"/>
  <c r="AT8" i="4"/>
  <c r="AL8" i="4"/>
  <c r="AD8" i="4"/>
  <c r="W8" i="4"/>
  <c r="P8" i="4"/>
  <c r="B8" i="4"/>
  <c r="B6" i="4"/>
</calcChain>
</file>

<file path=xl/sharedStrings.xml><?xml version="1.0" encoding="utf-8"?>
<sst xmlns="http://schemas.openxmlformats.org/spreadsheetml/2006/main" count="297" uniqueCount="118">
  <si>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</si>
  <si>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</si>
  <si>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</si>
  <si>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</si>
  <si>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</si>
  <si>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</si>
  <si>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</si>
  <si>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</si>
  <si>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</si>
  <si>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</si>
  <si>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</si>
  <si>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</si>
  <si>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</si>
  <si>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</si>
  <si>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</si>
  <si>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</si>
  <si>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</si>
  <si>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</si>
  <si>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</si>
  <si>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</si>
  <si>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</si>
  <si>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</si>
  <si>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</si>
  <si>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</si>
  <si>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</si>
  <si>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</si>
  <si>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</si>
  <si>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</si>
  <si>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</si>
  <si>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</si>
  <si>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</si>
  <si>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</si>
  <si>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</si>
  <si>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</si>
  <si>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</si>
  <si>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</si>
  <si>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</si>
  <si>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</si>
  <si>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</si>
  <si>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</si>
  <si>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</si>
  <si>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</si>
  <si>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</si>
  <si>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</si>
  <si>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</si>
  <si>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</si>
  <si>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</si>
  <si>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</si>
  <si>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</si>
  <si>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</si>
  <si>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</si>
  <si>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</si>
  <si>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</si>
  <si>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</si>
  <si>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</si>
  <si>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</si>
  <si>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</si>
  <si>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</si>
  <si>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</si>
  <si>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</si>
  <si>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</si>
  <si>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</si>
  <si>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</si>
  <si>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</si>
  <si>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</si>
  <si>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</si>
  <si>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</si>
  <si>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</si>
  <si>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</si>
  <si>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</si>
  <si>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</si>
  <si>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</si>
  <si>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</si>
  <si>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</si>
  <si>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</si>
  <si>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</si>
  <si>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</si>
  <si>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</si>
  <si>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</si>
  <si>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</si>
  <si>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</si>
  <si>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</si>
  <si>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</si>
  <si>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</si>
  <si>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</si>
  <si>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</si>
  <si>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</si>
  <si>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</si>
  <si>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</si>
  <si>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</si>
  <si>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</si>
  <si>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</si>
  <si>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</si>
  <si>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</si>
  <si>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</si>
  <si>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</si>
  <si>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山陽小野田市</t>
  </si>
  <si>
    <t>法適用</t>
  </si>
  <si>
    <t>下水道事業</t>
  </si>
  <si>
    <t>公共下水道</t>
  </si>
  <si>
    <t>Bd1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</si>
  <si>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</si>
  <si>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</si>
  <si>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</si>
  <si>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</si>
  <si>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</si>
  <si>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</si>
  <si>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</si>
  <si>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</si>
  <si>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</si>
  <si>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</si>
  <si>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</si>
  <si>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</si>
  <si>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</si>
  <si>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</si>
  <si>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xml:space="preserve">　平成28年度に「経営戦略」を策定、平成31年度に地方公営企業会計を導入し、将来を見据えた財政運営を目指している。
　国の進める「汚水処理施設10年概成」を達成するため、全体計画区域の見直しを行い、来年度区域の縮小を予定している。公共下水道概成に向け、投資効果の高い大型住宅団地の下水道接続を優先的に行い、普及率の向上及び使用料の増加を図る。
　施設の老朽化対策としては、令和元年度に策定したストックマネジメント計画に基づき、投資額の平準化を図りながらリスクの高い施設設備を優先的に改築更新を実施する。
</t>
    <rPh sb="1" eb="3">
      <t>ヘイセイ</t>
    </rPh>
    <rPh sb="5" eb="7">
      <t>ネンド</t>
    </rPh>
    <rPh sb="9" eb="11">
      <t>ケイエイ</t>
    </rPh>
    <rPh sb="11" eb="13">
      <t>センリャク</t>
    </rPh>
    <rPh sb="15" eb="17">
      <t>サクテイ</t>
    </rPh>
    <rPh sb="18" eb="20">
      <t>ヘイセイ</t>
    </rPh>
    <rPh sb="22" eb="24">
      <t>ネンド</t>
    </rPh>
    <rPh sb="25" eb="27">
      <t>チホウ</t>
    </rPh>
    <rPh sb="27" eb="29">
      <t>コウエイ</t>
    </rPh>
    <rPh sb="29" eb="31">
      <t>キギョウ</t>
    </rPh>
    <rPh sb="31" eb="33">
      <t>カイケイ</t>
    </rPh>
    <rPh sb="34" eb="36">
      <t>ドウニュウ</t>
    </rPh>
    <rPh sb="38" eb="40">
      <t>ショウライ</t>
    </rPh>
    <rPh sb="41" eb="43">
      <t>ミス</t>
    </rPh>
    <rPh sb="45" eb="47">
      <t>ザイセイ</t>
    </rPh>
    <rPh sb="47" eb="49">
      <t>ウンエイ</t>
    </rPh>
    <rPh sb="50" eb="52">
      <t>メザ</t>
    </rPh>
    <rPh sb="92" eb="94">
      <t>ミナオ</t>
    </rPh>
    <rPh sb="96" eb="97">
      <t>オコナ</t>
    </rPh>
    <rPh sb="99" eb="102">
      <t>ライネンド</t>
    </rPh>
    <rPh sb="102" eb="104">
      <t>クイキ</t>
    </rPh>
    <rPh sb="115" eb="117">
      <t>コウキョウ</t>
    </rPh>
    <rPh sb="117" eb="120">
      <t>ゲスイドウ</t>
    </rPh>
    <rPh sb="120" eb="122">
      <t>ガイセイ</t>
    </rPh>
    <rPh sb="123" eb="124">
      <t>ム</t>
    </rPh>
    <rPh sb="126" eb="128">
      <t>トウシ</t>
    </rPh>
    <rPh sb="128" eb="130">
      <t>コウカ</t>
    </rPh>
    <rPh sb="131" eb="132">
      <t>タカ</t>
    </rPh>
    <rPh sb="133" eb="135">
      <t>オオガタ</t>
    </rPh>
    <rPh sb="135" eb="137">
      <t>ジュウタク</t>
    </rPh>
    <rPh sb="137" eb="139">
      <t>ダンチ</t>
    </rPh>
    <rPh sb="140" eb="143">
      <t>ゲスイドウ</t>
    </rPh>
    <rPh sb="143" eb="145">
      <t>セツゾク</t>
    </rPh>
    <rPh sb="146" eb="149">
      <t>ユウセンテキ</t>
    </rPh>
    <rPh sb="150" eb="151">
      <t>オコナ</t>
    </rPh>
    <rPh sb="153" eb="155">
      <t>フキュウ</t>
    </rPh>
    <rPh sb="155" eb="156">
      <t>リツ</t>
    </rPh>
    <rPh sb="157" eb="159">
      <t>コウジョウ</t>
    </rPh>
    <rPh sb="159" eb="160">
      <t>オヨ</t>
    </rPh>
    <rPh sb="161" eb="164">
      <t>シヨウリョウ</t>
    </rPh>
    <rPh sb="165" eb="167">
      <t>ゾウカ</t>
    </rPh>
    <rPh sb="168" eb="169">
      <t>ハカ</t>
    </rPh>
    <rPh sb="173" eb="175">
      <t>シセツ</t>
    </rPh>
    <rPh sb="186" eb="188">
      <t>レイワ</t>
    </rPh>
    <rPh sb="188" eb="190">
      <t>ガンネン</t>
    </rPh>
    <rPh sb="190" eb="191">
      <t>ド</t>
    </rPh>
    <rPh sb="192" eb="194">
      <t>サクテイ</t>
    </rPh>
    <rPh sb="206" eb="208">
      <t>ケイカク</t>
    </rPh>
    <rPh sb="209" eb="210">
      <t>モト</t>
    </rPh>
    <rPh sb="213" eb="215">
      <t>トウシ</t>
    </rPh>
    <rPh sb="215" eb="216">
      <t>ガク</t>
    </rPh>
    <rPh sb="217" eb="220">
      <t>ヘイジュンカ</t>
    </rPh>
    <rPh sb="221" eb="222">
      <t>ハカ</t>
    </rPh>
    <rPh sb="230" eb="231">
      <t>タカ</t>
    </rPh>
    <rPh sb="232" eb="234">
      <t>シセツ</t>
    </rPh>
    <rPh sb="234" eb="236">
      <t>セツビ</t>
    </rPh>
    <rPh sb="237" eb="240">
      <t>ユウセンテキ</t>
    </rPh>
    <rPh sb="241" eb="243">
      <t>カイチク</t>
    </rPh>
    <rPh sb="243" eb="245">
      <t>コウシン</t>
    </rPh>
    <rPh sb="246" eb="248">
      <t>ジッシ</t>
    </rPh>
    <phoneticPr fontId="4"/>
  </si>
  <si>
    <t>　2か所の処理施設については、いずれも供用開始から30年以上経過しており、有形固定資産減価償却率は類似団体と比較して高くなっている。経年劣化による機能低下が顕著となっていることから、令和元年度に策定したストックマネジメント計画に基づき、計画的・効率的に改築更新を実施する。
　管渠については耐用年数を経過した箇所はなく、現時点で改良工事は行っていない。</t>
    <rPh sb="3" eb="4">
      <t>ショ</t>
    </rPh>
    <rPh sb="5" eb="7">
      <t>ショリ</t>
    </rPh>
    <rPh sb="7" eb="9">
      <t>シセツ</t>
    </rPh>
    <rPh sb="19" eb="21">
      <t>キョウヨウ</t>
    </rPh>
    <rPh sb="21" eb="23">
      <t>カイシ</t>
    </rPh>
    <rPh sb="27" eb="28">
      <t>ネン</t>
    </rPh>
    <rPh sb="28" eb="30">
      <t>イジョウ</t>
    </rPh>
    <rPh sb="30" eb="32">
      <t>ケイカ</t>
    </rPh>
    <rPh sb="37" eb="39">
      <t>ユウケイ</t>
    </rPh>
    <rPh sb="39" eb="41">
      <t>コテイ</t>
    </rPh>
    <rPh sb="41" eb="43">
      <t>シサン</t>
    </rPh>
    <rPh sb="43" eb="45">
      <t>ゲンカ</t>
    </rPh>
    <rPh sb="45" eb="47">
      <t>ショウキャク</t>
    </rPh>
    <rPh sb="47" eb="48">
      <t>リツ</t>
    </rPh>
    <rPh sb="49" eb="51">
      <t>ルイジ</t>
    </rPh>
    <rPh sb="51" eb="53">
      <t>ダンタイ</t>
    </rPh>
    <rPh sb="54" eb="56">
      <t>ヒカク</t>
    </rPh>
    <rPh sb="58" eb="59">
      <t>タカ</t>
    </rPh>
    <rPh sb="66" eb="68">
      <t>ケイネン</t>
    </rPh>
    <rPh sb="68" eb="70">
      <t>レッカ</t>
    </rPh>
    <rPh sb="73" eb="75">
      <t>キノウ</t>
    </rPh>
    <rPh sb="75" eb="77">
      <t>テイカ</t>
    </rPh>
    <rPh sb="78" eb="80">
      <t>ケンチョ</t>
    </rPh>
    <rPh sb="91" eb="93">
      <t>レイワ</t>
    </rPh>
    <rPh sb="93" eb="95">
      <t>ガンネン</t>
    </rPh>
    <rPh sb="95" eb="96">
      <t>ド</t>
    </rPh>
    <rPh sb="97" eb="99">
      <t>サクテイ</t>
    </rPh>
    <rPh sb="111" eb="113">
      <t>ケイカク</t>
    </rPh>
    <rPh sb="114" eb="115">
      <t>モト</t>
    </rPh>
    <rPh sb="118" eb="121">
      <t>ケイカクテキ</t>
    </rPh>
    <rPh sb="122" eb="125">
      <t>コウリツテキ</t>
    </rPh>
    <rPh sb="126" eb="128">
      <t>カイチク</t>
    </rPh>
    <rPh sb="128" eb="130">
      <t>コウシン</t>
    </rPh>
    <rPh sb="131" eb="133">
      <t>ジッシ</t>
    </rPh>
    <rPh sb="138" eb="140">
      <t>カンキョ</t>
    </rPh>
    <rPh sb="145" eb="147">
      <t>タイヨウ</t>
    </rPh>
    <rPh sb="147" eb="149">
      <t>ネンスウ</t>
    </rPh>
    <rPh sb="150" eb="152">
      <t>ケイカ</t>
    </rPh>
    <rPh sb="154" eb="156">
      <t>カショ</t>
    </rPh>
    <rPh sb="160" eb="163">
      <t>ゲンジテン</t>
    </rPh>
    <rPh sb="164" eb="166">
      <t>カイリョウ</t>
    </rPh>
    <rPh sb="166" eb="168">
      <t>コウジ</t>
    </rPh>
    <rPh sb="169" eb="170">
      <t>オコナ</t>
    </rPh>
    <phoneticPr fontId="4"/>
  </si>
  <si>
    <t>平成31年4月より地方公営企業法を適用し、2年目の決算となる。
　昨年度と比較し経常収支比率が若干低下したものの、依然として財政構造の弾力性が低く、流動比率も類似団体と比較して低いため、慎重な財政運営が必要である。
　企業債残高対事業規模比率は類似団体と比較して高いものの、今後は企業債償還に伴う企業債残高の減少により逓減していく見込みである。
　本市は地理的要因により管渠整備費用が比較的高額となっており、汚水処理費に係る資本費が高額となるため、汚水処理原価が平均値よりも高くなっている。
　施設利用率は昨年度と比較して上昇が見られたが、依然として平均よりも低い状況である。今後は大型住宅団地の下水道接続や小野田西地区農業集落排水処理施設の統合により処理水量の増加を見込んでおり、施設利用率の改善が見込まれる。
　水洗化率は平均値と比較して低い水準にあることから、今後も水洗化促進のための取り組みを積極的に行っていく。
　</t>
    <rPh sb="109" eb="111">
      <t>キギョウ</t>
    </rPh>
    <rPh sb="111" eb="112">
      <t>サイ</t>
    </rPh>
    <rPh sb="112" eb="114">
      <t>ザンダカ</t>
    </rPh>
    <rPh sb="114" eb="115">
      <t>タイ</t>
    </rPh>
    <rPh sb="115" eb="117">
      <t>ジギョウ</t>
    </rPh>
    <rPh sb="117" eb="119">
      <t>キボ</t>
    </rPh>
    <rPh sb="119" eb="121">
      <t>ヒリツ</t>
    </rPh>
    <rPh sb="122" eb="124">
      <t>ルイジ</t>
    </rPh>
    <rPh sb="124" eb="126">
      <t>ダンタイ</t>
    </rPh>
    <rPh sb="127" eb="129">
      <t>ヒカク</t>
    </rPh>
    <rPh sb="131" eb="132">
      <t>タカ</t>
    </rPh>
    <rPh sb="137" eb="139">
      <t>コンゴ</t>
    </rPh>
    <rPh sb="140" eb="142">
      <t>キギョウ</t>
    </rPh>
    <rPh sb="142" eb="143">
      <t>サイ</t>
    </rPh>
    <rPh sb="143" eb="145">
      <t>ショウカン</t>
    </rPh>
    <rPh sb="146" eb="147">
      <t>トモナ</t>
    </rPh>
    <rPh sb="148" eb="150">
      <t>キギョウ</t>
    </rPh>
    <rPh sb="150" eb="151">
      <t>サイ</t>
    </rPh>
    <rPh sb="151" eb="153">
      <t>ザンダカ</t>
    </rPh>
    <rPh sb="154" eb="156">
      <t>ゲンショウ</t>
    </rPh>
    <rPh sb="159" eb="161">
      <t>テイゲン</t>
    </rPh>
    <rPh sb="165" eb="167">
      <t>ミコ</t>
    </rPh>
    <rPh sb="174" eb="176">
      <t>ホンシ</t>
    </rPh>
    <rPh sb="177" eb="180">
      <t>チリテキ</t>
    </rPh>
    <rPh sb="180" eb="182">
      <t>ヨウイン</t>
    </rPh>
    <rPh sb="185" eb="187">
      <t>カンキョ</t>
    </rPh>
    <rPh sb="187" eb="189">
      <t>セイビ</t>
    </rPh>
    <rPh sb="189" eb="191">
      <t>ヒヨウ</t>
    </rPh>
    <rPh sb="192" eb="195">
      <t>ヒカクテキ</t>
    </rPh>
    <rPh sb="195" eb="197">
      <t>コウガク</t>
    </rPh>
    <rPh sb="204" eb="206">
      <t>オスイ</t>
    </rPh>
    <rPh sb="206" eb="208">
      <t>ショリ</t>
    </rPh>
    <rPh sb="208" eb="209">
      <t>ヒ</t>
    </rPh>
    <rPh sb="210" eb="211">
      <t>カカ</t>
    </rPh>
    <rPh sb="212" eb="214">
      <t>シホン</t>
    </rPh>
    <rPh sb="214" eb="215">
      <t>ヒ</t>
    </rPh>
    <rPh sb="216" eb="218">
      <t>コウガク</t>
    </rPh>
    <rPh sb="224" eb="226">
      <t>オスイ</t>
    </rPh>
    <rPh sb="226" eb="228">
      <t>ショリ</t>
    </rPh>
    <rPh sb="228" eb="230">
      <t>ゲンカ</t>
    </rPh>
    <rPh sb="231" eb="234">
      <t>ヘイキンチ</t>
    </rPh>
    <rPh sb="237" eb="238">
      <t>タカ</t>
    </rPh>
    <rPh sb="247" eb="249">
      <t>シセツ</t>
    </rPh>
    <rPh sb="249" eb="251">
      <t>リヨウ</t>
    </rPh>
    <rPh sb="251" eb="252">
      <t>リツ</t>
    </rPh>
    <rPh sb="253" eb="256">
      <t>サクネンド</t>
    </rPh>
    <rPh sb="257" eb="259">
      <t>ヒカク</t>
    </rPh>
    <rPh sb="261" eb="263">
      <t>ジョウショウ</t>
    </rPh>
    <rPh sb="264" eb="265">
      <t>ミ</t>
    </rPh>
    <rPh sb="270" eb="272">
      <t>イゼン</t>
    </rPh>
    <rPh sb="275" eb="277">
      <t>ヘイキン</t>
    </rPh>
    <rPh sb="280" eb="281">
      <t>ヒク</t>
    </rPh>
    <rPh sb="282" eb="284">
      <t>ジョウキョウ</t>
    </rPh>
    <rPh sb="288" eb="290">
      <t>コンゴ</t>
    </rPh>
    <rPh sb="291" eb="293">
      <t>オオガタ</t>
    </rPh>
    <rPh sb="293" eb="295">
      <t>ジュウタク</t>
    </rPh>
    <rPh sb="295" eb="297">
      <t>ダンチ</t>
    </rPh>
    <rPh sb="298" eb="301">
      <t>ゲスイドウ</t>
    </rPh>
    <rPh sb="301" eb="303">
      <t>セツゾク</t>
    </rPh>
    <rPh sb="304" eb="307">
      <t>オノダ</t>
    </rPh>
    <rPh sb="307" eb="308">
      <t>ニシ</t>
    </rPh>
    <rPh sb="308" eb="310">
      <t>チク</t>
    </rPh>
    <rPh sb="310" eb="312">
      <t>ノウギョウ</t>
    </rPh>
    <rPh sb="312" eb="314">
      <t>シュウラク</t>
    </rPh>
    <rPh sb="314" eb="316">
      <t>ハイスイ</t>
    </rPh>
    <rPh sb="316" eb="318">
      <t>ショリ</t>
    </rPh>
    <rPh sb="318" eb="320">
      <t>シセツ</t>
    </rPh>
    <rPh sb="321" eb="323">
      <t>トウゴウ</t>
    </rPh>
    <rPh sb="326" eb="328">
      <t>ショリ</t>
    </rPh>
    <rPh sb="328" eb="329">
      <t>スイ</t>
    </rPh>
    <rPh sb="329" eb="330">
      <t>リョウ</t>
    </rPh>
    <rPh sb="331" eb="333">
      <t>ゾウカ</t>
    </rPh>
    <rPh sb="334" eb="336">
      <t>ミコ</t>
    </rPh>
    <rPh sb="341" eb="343">
      <t>シセツ</t>
    </rPh>
    <rPh sb="343" eb="345">
      <t>リヨウ</t>
    </rPh>
    <rPh sb="345" eb="346">
      <t>リツ</t>
    </rPh>
    <rPh sb="347" eb="349">
      <t>カイゼン</t>
    </rPh>
    <rPh sb="350" eb="352">
      <t>ミコ</t>
    </rPh>
    <rPh sb="358" eb="361">
      <t>スイセンカ</t>
    </rPh>
    <rPh sb="361" eb="362">
      <t>リツ</t>
    </rPh>
    <rPh sb="363" eb="365">
      <t>ヘイキン</t>
    </rPh>
    <rPh sb="365" eb="366">
      <t>チ</t>
    </rPh>
    <rPh sb="367" eb="369">
      <t>ヒカク</t>
    </rPh>
    <rPh sb="371" eb="372">
      <t>ヒク</t>
    </rPh>
    <rPh sb="373" eb="375">
      <t>スイジュン</t>
    </rPh>
    <rPh sb="383" eb="385">
      <t>コンゴ</t>
    </rPh>
    <rPh sb="386" eb="389">
      <t>スイセンカ</t>
    </rPh>
    <rPh sb="389" eb="391">
      <t>ソクシン</t>
    </rPh>
    <rPh sb="395" eb="396">
      <t>ト</t>
    </rPh>
    <rPh sb="397" eb="398">
      <t>ク</t>
    </rPh>
    <rPh sb="400" eb="403">
      <t>セッキョクテキ</t>
    </rPh>
    <rPh sb="404" eb="405">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</si>
</sst>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861B-41F0-BDA1-0714C373F434}"/>
            </c:ext>
          </c:extLst>
        </c:ser>
        <c:dLbls>
          <c:showLegendKey val="0"/>
          <c:showVal val="0"/>
          <c:showCatName val="0"/>
          <c:showSerName val="0"/>
          <c:showPercent val="0"/>
          <c:showBubbleSize val="0"/>
        </c:dLbls>
        <c:gapWidth val="150"/>
        <c:axId val="335362192"/>
        <c:axId val="335364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0.09</c:v>
                </c:pt>
                <c:pt idx="4">
                  <c:v>0.09</c:v>
                </c:pt>
              </c:numCache>
            </c:numRef>
          </c:val>
          <c:smooth val="0"/>
          <c:extLst xmlns:c16r2="http://schemas.microsoft.com/office/drawing/2015/06/chart">
            <c:ext xmlns:c16="http://schemas.microsoft.com/office/drawing/2014/chart" uri="{C3380CC4-5D6E-409C-BE32-E72D297353CC}">
              <c16:uniqueId val="{00000001-861B-41F0-BDA1-0714C373F434}"/>
            </c:ext>
          </c:extLst>
        </c:ser>
        <c:dLbls>
          <c:showLegendKey val="0"/>
          <c:showVal val="0"/>
          <c:showCatName val="0"/>
          <c:showSerName val="0"/>
          <c:showPercent val="0"/>
          <c:showBubbleSize val="0"/>
        </c:dLbls>
        <c:marker val="1"/>
        <c:smooth val="0"/>
        <c:axId val="335362192"/>
        <c:axId val="335364152"/>
      </c:lineChart>
      <c:dateAx>
        <c:axId val="335362192"/>
        <c:scaling>
          <c:orientation val="minMax"/>
        </c:scaling>
        <c:delete val="1"/>
        <c:axPos val="b"/>
        <c:numFmt formatCode="&quot;H&quot;yy" sourceLinked="1"/>
        <c:majorTickMark val="none"/>
        <c:minorTickMark val="none"/>
        <c:tickLblPos val="none"/>
        <c:crossAx val="335364152"/>
        <c:crosses val="autoZero"/>
        <c:auto val="1"/>
        <c:lblOffset val="100"/>
        <c:baseTimeUnit val="years"/>
      </c:dateAx>
      <c:valAx>
        <c:axId val="335364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5362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60.71</c:v>
                </c:pt>
                <c:pt idx="4">
                  <c:v>63.29</c:v>
                </c:pt>
              </c:numCache>
            </c:numRef>
          </c:val>
          <c:extLst xmlns:c16r2="http://schemas.microsoft.com/office/drawing/2015/06/chart">
            <c:ext xmlns:c16="http://schemas.microsoft.com/office/drawing/2014/chart" uri="{C3380CC4-5D6E-409C-BE32-E72D297353CC}">
              <c16:uniqueId val="{00000000-1227-4068-A35A-BF68B62987A8}"/>
            </c:ext>
          </c:extLst>
        </c:ser>
        <c:dLbls>
          <c:showLegendKey val="0"/>
          <c:showVal val="0"/>
          <c:showCatName val="0"/>
          <c:showSerName val="0"/>
          <c:showPercent val="0"/>
          <c:showBubbleSize val="0"/>
        </c:dLbls>
        <c:gapWidth val="150"/>
        <c:axId val="336925672"/>
        <c:axId val="336930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68.31</c:v>
                </c:pt>
                <c:pt idx="4">
                  <c:v>65.28</c:v>
                </c:pt>
              </c:numCache>
            </c:numRef>
          </c:val>
          <c:smooth val="0"/>
          <c:extLst xmlns:c16r2="http://schemas.microsoft.com/office/drawing/2015/06/chart">
            <c:ext xmlns:c16="http://schemas.microsoft.com/office/drawing/2014/chart" uri="{C3380CC4-5D6E-409C-BE32-E72D297353CC}">
              <c16:uniqueId val="{00000001-1227-4068-A35A-BF68B62987A8}"/>
            </c:ext>
          </c:extLst>
        </c:ser>
        <c:dLbls>
          <c:showLegendKey val="0"/>
          <c:showVal val="0"/>
          <c:showCatName val="0"/>
          <c:showSerName val="0"/>
          <c:showPercent val="0"/>
          <c:showBubbleSize val="0"/>
        </c:dLbls>
        <c:marker val="1"/>
        <c:smooth val="0"/>
        <c:axId val="336925672"/>
        <c:axId val="336930376"/>
      </c:lineChart>
      <c:dateAx>
        <c:axId val="336925672"/>
        <c:scaling>
          <c:orientation val="minMax"/>
        </c:scaling>
        <c:delete val="1"/>
        <c:axPos val="b"/>
        <c:numFmt formatCode="&quot;H&quot;yy" sourceLinked="1"/>
        <c:majorTickMark val="none"/>
        <c:minorTickMark val="none"/>
        <c:tickLblPos val="none"/>
        <c:crossAx val="336930376"/>
        <c:crosses val="autoZero"/>
        <c:auto val="1"/>
        <c:lblOffset val="100"/>
        <c:baseTimeUnit val="years"/>
      </c:dateAx>
      <c:valAx>
        <c:axId val="336930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6925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89.86</c:v>
                </c:pt>
                <c:pt idx="4">
                  <c:v>90.93</c:v>
                </c:pt>
              </c:numCache>
            </c:numRef>
          </c:val>
          <c:extLst xmlns:c16r2="http://schemas.microsoft.com/office/drawing/2015/06/chart">
            <c:ext xmlns:c16="http://schemas.microsoft.com/office/drawing/2014/chart" uri="{C3380CC4-5D6E-409C-BE32-E72D297353CC}">
              <c16:uniqueId val="{00000000-3DE6-443F-A233-C4E01877E5BE}"/>
            </c:ext>
          </c:extLst>
        </c:ser>
        <c:dLbls>
          <c:showLegendKey val="0"/>
          <c:showVal val="0"/>
          <c:showCatName val="0"/>
          <c:showSerName val="0"/>
          <c:showPercent val="0"/>
          <c:showBubbleSize val="0"/>
        </c:dLbls>
        <c:gapWidth val="150"/>
        <c:axId val="336928416"/>
        <c:axId val="336927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92.62</c:v>
                </c:pt>
                <c:pt idx="4">
                  <c:v>92.72</c:v>
                </c:pt>
              </c:numCache>
            </c:numRef>
          </c:val>
          <c:smooth val="0"/>
          <c:extLst xmlns:c16r2="http://schemas.microsoft.com/office/drawing/2015/06/chart">
            <c:ext xmlns:c16="http://schemas.microsoft.com/office/drawing/2014/chart" uri="{C3380CC4-5D6E-409C-BE32-E72D297353CC}">
              <c16:uniqueId val="{00000001-3DE6-443F-A233-C4E01877E5BE}"/>
            </c:ext>
          </c:extLst>
        </c:ser>
        <c:dLbls>
          <c:showLegendKey val="0"/>
          <c:showVal val="0"/>
          <c:showCatName val="0"/>
          <c:showSerName val="0"/>
          <c:showPercent val="0"/>
          <c:showBubbleSize val="0"/>
        </c:dLbls>
        <c:marker val="1"/>
        <c:smooth val="0"/>
        <c:axId val="336928416"/>
        <c:axId val="336927240"/>
      </c:lineChart>
      <c:dateAx>
        <c:axId val="336928416"/>
        <c:scaling>
          <c:orientation val="minMax"/>
        </c:scaling>
        <c:delete val="1"/>
        <c:axPos val="b"/>
        <c:numFmt formatCode="&quot;H&quot;yy" sourceLinked="1"/>
        <c:majorTickMark val="none"/>
        <c:minorTickMark val="none"/>
        <c:tickLblPos val="none"/>
        <c:crossAx val="336927240"/>
        <c:crosses val="autoZero"/>
        <c:auto val="1"/>
        <c:lblOffset val="100"/>
        <c:baseTimeUnit val="years"/>
      </c:dateAx>
      <c:valAx>
        <c:axId val="336927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6928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101.36</c:v>
                </c:pt>
                <c:pt idx="4">
                  <c:v>99.95</c:v>
                </c:pt>
              </c:numCache>
            </c:numRef>
          </c:val>
          <c:extLst xmlns:c16r2="http://schemas.microsoft.com/office/drawing/2015/06/chart">
            <c:ext xmlns:c16="http://schemas.microsoft.com/office/drawing/2014/chart" uri="{C3380CC4-5D6E-409C-BE32-E72D297353CC}">
              <c16:uniqueId val="{00000000-5F97-48BA-9177-B998F7BAAD4C}"/>
            </c:ext>
          </c:extLst>
        </c:ser>
        <c:dLbls>
          <c:showLegendKey val="0"/>
          <c:showVal val="0"/>
          <c:showCatName val="0"/>
          <c:showSerName val="0"/>
          <c:showPercent val="0"/>
          <c:showBubbleSize val="0"/>
        </c:dLbls>
        <c:gapWidth val="150"/>
        <c:axId val="335359448"/>
        <c:axId val="335362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106.99</c:v>
                </c:pt>
                <c:pt idx="4">
                  <c:v>107.85</c:v>
                </c:pt>
              </c:numCache>
            </c:numRef>
          </c:val>
          <c:smooth val="0"/>
          <c:extLst xmlns:c16r2="http://schemas.microsoft.com/office/drawing/2015/06/chart">
            <c:ext xmlns:c16="http://schemas.microsoft.com/office/drawing/2014/chart" uri="{C3380CC4-5D6E-409C-BE32-E72D297353CC}">
              <c16:uniqueId val="{00000001-5F97-48BA-9177-B998F7BAAD4C}"/>
            </c:ext>
          </c:extLst>
        </c:ser>
        <c:dLbls>
          <c:showLegendKey val="0"/>
          <c:showVal val="0"/>
          <c:showCatName val="0"/>
          <c:showSerName val="0"/>
          <c:showPercent val="0"/>
          <c:showBubbleSize val="0"/>
        </c:dLbls>
        <c:marker val="1"/>
        <c:smooth val="0"/>
        <c:axId val="335359448"/>
        <c:axId val="335362584"/>
      </c:lineChart>
      <c:dateAx>
        <c:axId val="335359448"/>
        <c:scaling>
          <c:orientation val="minMax"/>
        </c:scaling>
        <c:delete val="1"/>
        <c:axPos val="b"/>
        <c:numFmt formatCode="&quot;H&quot;yy" sourceLinked="1"/>
        <c:majorTickMark val="none"/>
        <c:minorTickMark val="none"/>
        <c:tickLblPos val="none"/>
        <c:crossAx val="335362584"/>
        <c:crosses val="autoZero"/>
        <c:auto val="1"/>
        <c:lblOffset val="100"/>
        <c:baseTimeUnit val="years"/>
      </c:dateAx>
      <c:valAx>
        <c:axId val="335362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5359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47.03</c:v>
                </c:pt>
                <c:pt idx="4">
                  <c:v>48.16</c:v>
                </c:pt>
              </c:numCache>
            </c:numRef>
          </c:val>
          <c:extLst xmlns:c16r2="http://schemas.microsoft.com/office/drawing/2015/06/chart">
            <c:ext xmlns:c16="http://schemas.microsoft.com/office/drawing/2014/chart" uri="{C3380CC4-5D6E-409C-BE32-E72D297353CC}">
              <c16:uniqueId val="{00000000-7959-4C40-9830-605DC68E0D50}"/>
            </c:ext>
          </c:extLst>
        </c:ser>
        <c:dLbls>
          <c:showLegendKey val="0"/>
          <c:showVal val="0"/>
          <c:showCatName val="0"/>
          <c:showSerName val="0"/>
          <c:showPercent val="0"/>
          <c:showBubbleSize val="0"/>
        </c:dLbls>
        <c:gapWidth val="150"/>
        <c:axId val="335360232"/>
        <c:axId val="335361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26.36</c:v>
                </c:pt>
                <c:pt idx="4">
                  <c:v>23.79</c:v>
                </c:pt>
              </c:numCache>
            </c:numRef>
          </c:val>
          <c:smooth val="0"/>
          <c:extLst xmlns:c16r2="http://schemas.microsoft.com/office/drawing/2015/06/chart">
            <c:ext xmlns:c16="http://schemas.microsoft.com/office/drawing/2014/chart" uri="{C3380CC4-5D6E-409C-BE32-E72D297353CC}">
              <c16:uniqueId val="{00000001-7959-4C40-9830-605DC68E0D50}"/>
            </c:ext>
          </c:extLst>
        </c:ser>
        <c:dLbls>
          <c:showLegendKey val="0"/>
          <c:showVal val="0"/>
          <c:showCatName val="0"/>
          <c:showSerName val="0"/>
          <c:showPercent val="0"/>
          <c:showBubbleSize val="0"/>
        </c:dLbls>
        <c:marker val="1"/>
        <c:smooth val="0"/>
        <c:axId val="335360232"/>
        <c:axId val="335361408"/>
      </c:lineChart>
      <c:dateAx>
        <c:axId val="335360232"/>
        <c:scaling>
          <c:orientation val="minMax"/>
        </c:scaling>
        <c:delete val="1"/>
        <c:axPos val="b"/>
        <c:numFmt formatCode="&quot;H&quot;yy" sourceLinked="1"/>
        <c:majorTickMark val="none"/>
        <c:minorTickMark val="none"/>
        <c:tickLblPos val="none"/>
        <c:crossAx val="335361408"/>
        <c:crosses val="autoZero"/>
        <c:auto val="1"/>
        <c:lblOffset val="100"/>
        <c:baseTimeUnit val="years"/>
      </c:dateAx>
      <c:valAx>
        <c:axId val="335361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5360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672C-4EC7-82AC-93B2DA501381}"/>
            </c:ext>
          </c:extLst>
        </c:ser>
        <c:dLbls>
          <c:showLegendKey val="0"/>
          <c:showVal val="0"/>
          <c:showCatName val="0"/>
          <c:showSerName val="0"/>
          <c:showPercent val="0"/>
          <c:showBubbleSize val="0"/>
        </c:dLbls>
        <c:gapWidth val="150"/>
        <c:axId val="335363760"/>
        <c:axId val="336807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1.43</c:v>
                </c:pt>
                <c:pt idx="4">
                  <c:v>1.22</c:v>
                </c:pt>
              </c:numCache>
            </c:numRef>
          </c:val>
          <c:smooth val="0"/>
          <c:extLst xmlns:c16r2="http://schemas.microsoft.com/office/drawing/2015/06/chart">
            <c:ext xmlns:c16="http://schemas.microsoft.com/office/drawing/2014/chart" uri="{C3380CC4-5D6E-409C-BE32-E72D297353CC}">
              <c16:uniqueId val="{00000001-672C-4EC7-82AC-93B2DA501381}"/>
            </c:ext>
          </c:extLst>
        </c:ser>
        <c:dLbls>
          <c:showLegendKey val="0"/>
          <c:showVal val="0"/>
          <c:showCatName val="0"/>
          <c:showSerName val="0"/>
          <c:showPercent val="0"/>
          <c:showBubbleSize val="0"/>
        </c:dLbls>
        <c:marker val="1"/>
        <c:smooth val="0"/>
        <c:axId val="335363760"/>
        <c:axId val="336807344"/>
      </c:lineChart>
      <c:dateAx>
        <c:axId val="335363760"/>
        <c:scaling>
          <c:orientation val="minMax"/>
        </c:scaling>
        <c:delete val="1"/>
        <c:axPos val="b"/>
        <c:numFmt formatCode="&quot;H&quot;yy" sourceLinked="1"/>
        <c:majorTickMark val="none"/>
        <c:minorTickMark val="none"/>
        <c:tickLblPos val="none"/>
        <c:crossAx val="336807344"/>
        <c:crosses val="autoZero"/>
        <c:auto val="1"/>
        <c:lblOffset val="100"/>
        <c:baseTimeUnit val="years"/>
      </c:dateAx>
      <c:valAx>
        <c:axId val="336807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5363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6307-4685-AECF-E9F2E997315D}"/>
            </c:ext>
          </c:extLst>
        </c:ser>
        <c:dLbls>
          <c:showLegendKey val="0"/>
          <c:showVal val="0"/>
          <c:showCatName val="0"/>
          <c:showSerName val="0"/>
          <c:showPercent val="0"/>
          <c:showBubbleSize val="0"/>
        </c:dLbls>
        <c:gapWidth val="150"/>
        <c:axId val="336801072"/>
        <c:axId val="336801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7.42</c:v>
                </c:pt>
                <c:pt idx="4">
                  <c:v>4.72</c:v>
                </c:pt>
              </c:numCache>
            </c:numRef>
          </c:val>
          <c:smooth val="0"/>
          <c:extLst xmlns:c16r2="http://schemas.microsoft.com/office/drawing/2015/06/chart">
            <c:ext xmlns:c16="http://schemas.microsoft.com/office/drawing/2014/chart" uri="{C3380CC4-5D6E-409C-BE32-E72D297353CC}">
              <c16:uniqueId val="{00000001-6307-4685-AECF-E9F2E997315D}"/>
            </c:ext>
          </c:extLst>
        </c:ser>
        <c:dLbls>
          <c:showLegendKey val="0"/>
          <c:showVal val="0"/>
          <c:showCatName val="0"/>
          <c:showSerName val="0"/>
          <c:showPercent val="0"/>
          <c:showBubbleSize val="0"/>
        </c:dLbls>
        <c:marker val="1"/>
        <c:smooth val="0"/>
        <c:axId val="336801072"/>
        <c:axId val="336801464"/>
      </c:lineChart>
      <c:dateAx>
        <c:axId val="336801072"/>
        <c:scaling>
          <c:orientation val="minMax"/>
        </c:scaling>
        <c:delete val="1"/>
        <c:axPos val="b"/>
        <c:numFmt formatCode="&quot;H&quot;yy" sourceLinked="1"/>
        <c:majorTickMark val="none"/>
        <c:minorTickMark val="none"/>
        <c:tickLblPos val="none"/>
        <c:crossAx val="336801464"/>
        <c:crosses val="autoZero"/>
        <c:auto val="1"/>
        <c:lblOffset val="100"/>
        <c:baseTimeUnit val="years"/>
      </c:dateAx>
      <c:valAx>
        <c:axId val="336801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6801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23.9</c:v>
                </c:pt>
                <c:pt idx="4">
                  <c:v>20.13</c:v>
                </c:pt>
              </c:numCache>
            </c:numRef>
          </c:val>
          <c:extLst xmlns:c16r2="http://schemas.microsoft.com/office/drawing/2015/06/chart">
            <c:ext xmlns:c16="http://schemas.microsoft.com/office/drawing/2014/chart" uri="{C3380CC4-5D6E-409C-BE32-E72D297353CC}">
              <c16:uniqueId val="{00000000-193F-4E51-9B93-14861EAF583A}"/>
            </c:ext>
          </c:extLst>
        </c:ser>
        <c:dLbls>
          <c:showLegendKey val="0"/>
          <c:showVal val="0"/>
          <c:showCatName val="0"/>
          <c:showSerName val="0"/>
          <c:showPercent val="0"/>
          <c:showBubbleSize val="0"/>
        </c:dLbls>
        <c:gapWidth val="150"/>
        <c:axId val="336803032"/>
        <c:axId val="336803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68.180000000000007</c:v>
                </c:pt>
                <c:pt idx="4">
                  <c:v>67.930000000000007</c:v>
                </c:pt>
              </c:numCache>
            </c:numRef>
          </c:val>
          <c:smooth val="0"/>
          <c:extLst xmlns:c16r2="http://schemas.microsoft.com/office/drawing/2015/06/chart">
            <c:ext xmlns:c16="http://schemas.microsoft.com/office/drawing/2014/chart" uri="{C3380CC4-5D6E-409C-BE32-E72D297353CC}">
              <c16:uniqueId val="{00000001-193F-4E51-9B93-14861EAF583A}"/>
            </c:ext>
          </c:extLst>
        </c:ser>
        <c:dLbls>
          <c:showLegendKey val="0"/>
          <c:showVal val="0"/>
          <c:showCatName val="0"/>
          <c:showSerName val="0"/>
          <c:showPercent val="0"/>
          <c:showBubbleSize val="0"/>
        </c:dLbls>
        <c:marker val="1"/>
        <c:smooth val="0"/>
        <c:axId val="336803032"/>
        <c:axId val="336803816"/>
      </c:lineChart>
      <c:dateAx>
        <c:axId val="336803032"/>
        <c:scaling>
          <c:orientation val="minMax"/>
        </c:scaling>
        <c:delete val="1"/>
        <c:axPos val="b"/>
        <c:numFmt formatCode="&quot;H&quot;yy" sourceLinked="1"/>
        <c:majorTickMark val="none"/>
        <c:minorTickMark val="none"/>
        <c:tickLblPos val="none"/>
        <c:crossAx val="336803816"/>
        <c:crosses val="autoZero"/>
        <c:auto val="1"/>
        <c:lblOffset val="100"/>
        <c:baseTimeUnit val="years"/>
      </c:dateAx>
      <c:valAx>
        <c:axId val="336803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6803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964.23</c:v>
                </c:pt>
                <c:pt idx="4">
                  <c:v>916.3</c:v>
                </c:pt>
              </c:numCache>
            </c:numRef>
          </c:val>
          <c:extLst xmlns:c16r2="http://schemas.microsoft.com/office/drawing/2015/06/chart">
            <c:ext xmlns:c16="http://schemas.microsoft.com/office/drawing/2014/chart" uri="{C3380CC4-5D6E-409C-BE32-E72D297353CC}">
              <c16:uniqueId val="{00000000-34F0-4E2A-9C03-164AE37BE466}"/>
            </c:ext>
          </c:extLst>
        </c:ser>
        <c:dLbls>
          <c:showLegendKey val="0"/>
          <c:showVal val="0"/>
          <c:showCatName val="0"/>
          <c:showSerName val="0"/>
          <c:showPercent val="0"/>
          <c:showBubbleSize val="0"/>
        </c:dLbls>
        <c:gapWidth val="150"/>
        <c:axId val="336804992"/>
        <c:axId val="336805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847.44</c:v>
                </c:pt>
                <c:pt idx="4">
                  <c:v>857.88</c:v>
                </c:pt>
              </c:numCache>
            </c:numRef>
          </c:val>
          <c:smooth val="0"/>
          <c:extLst xmlns:c16r2="http://schemas.microsoft.com/office/drawing/2015/06/chart">
            <c:ext xmlns:c16="http://schemas.microsoft.com/office/drawing/2014/chart" uri="{C3380CC4-5D6E-409C-BE32-E72D297353CC}">
              <c16:uniqueId val="{00000001-34F0-4E2A-9C03-164AE37BE466}"/>
            </c:ext>
          </c:extLst>
        </c:ser>
        <c:dLbls>
          <c:showLegendKey val="0"/>
          <c:showVal val="0"/>
          <c:showCatName val="0"/>
          <c:showSerName val="0"/>
          <c:showPercent val="0"/>
          <c:showBubbleSize val="0"/>
        </c:dLbls>
        <c:marker val="1"/>
        <c:smooth val="0"/>
        <c:axId val="336804992"/>
        <c:axId val="336805384"/>
      </c:lineChart>
      <c:dateAx>
        <c:axId val="336804992"/>
        <c:scaling>
          <c:orientation val="minMax"/>
        </c:scaling>
        <c:delete val="1"/>
        <c:axPos val="b"/>
        <c:numFmt formatCode="&quot;H&quot;yy" sourceLinked="1"/>
        <c:majorTickMark val="none"/>
        <c:minorTickMark val="none"/>
        <c:tickLblPos val="none"/>
        <c:crossAx val="336805384"/>
        <c:crosses val="autoZero"/>
        <c:auto val="1"/>
        <c:lblOffset val="100"/>
        <c:baseTimeUnit val="years"/>
      </c:dateAx>
      <c:valAx>
        <c:axId val="336805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680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100</c:v>
                </c:pt>
                <c:pt idx="4">
                  <c:v>100</c:v>
                </c:pt>
              </c:numCache>
            </c:numRef>
          </c:val>
          <c:extLst xmlns:c16r2="http://schemas.microsoft.com/office/drawing/2015/06/chart">
            <c:ext xmlns:c16="http://schemas.microsoft.com/office/drawing/2014/chart" uri="{C3380CC4-5D6E-409C-BE32-E72D297353CC}">
              <c16:uniqueId val="{00000000-07B1-46EE-9147-54996F2132DB}"/>
            </c:ext>
          </c:extLst>
        </c:ser>
        <c:dLbls>
          <c:showLegendKey val="0"/>
          <c:showVal val="0"/>
          <c:showCatName val="0"/>
          <c:showSerName val="0"/>
          <c:showPercent val="0"/>
          <c:showBubbleSize val="0"/>
        </c:dLbls>
        <c:gapWidth val="150"/>
        <c:axId val="336929200"/>
        <c:axId val="336926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94.69</c:v>
                </c:pt>
                <c:pt idx="4">
                  <c:v>94.97</c:v>
                </c:pt>
              </c:numCache>
            </c:numRef>
          </c:val>
          <c:smooth val="0"/>
          <c:extLst xmlns:c16r2="http://schemas.microsoft.com/office/drawing/2015/06/chart">
            <c:ext xmlns:c16="http://schemas.microsoft.com/office/drawing/2014/chart" uri="{C3380CC4-5D6E-409C-BE32-E72D297353CC}">
              <c16:uniqueId val="{00000001-07B1-46EE-9147-54996F2132DB}"/>
            </c:ext>
          </c:extLst>
        </c:ser>
        <c:dLbls>
          <c:showLegendKey val="0"/>
          <c:showVal val="0"/>
          <c:showCatName val="0"/>
          <c:showSerName val="0"/>
          <c:showPercent val="0"/>
          <c:showBubbleSize val="0"/>
        </c:dLbls>
        <c:marker val="1"/>
        <c:smooth val="0"/>
        <c:axId val="336929200"/>
        <c:axId val="336926064"/>
      </c:lineChart>
      <c:dateAx>
        <c:axId val="336929200"/>
        <c:scaling>
          <c:orientation val="minMax"/>
        </c:scaling>
        <c:delete val="1"/>
        <c:axPos val="b"/>
        <c:numFmt formatCode="&quot;H&quot;yy" sourceLinked="1"/>
        <c:majorTickMark val="none"/>
        <c:minorTickMark val="none"/>
        <c:tickLblPos val="none"/>
        <c:crossAx val="336926064"/>
        <c:crosses val="autoZero"/>
        <c:auto val="1"/>
        <c:lblOffset val="100"/>
        <c:baseTimeUnit val="years"/>
      </c:dateAx>
      <c:valAx>
        <c:axId val="336926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6929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181.79</c:v>
                </c:pt>
                <c:pt idx="4">
                  <c:v>180.17</c:v>
                </c:pt>
              </c:numCache>
            </c:numRef>
          </c:val>
          <c:extLst xmlns:c16r2="http://schemas.microsoft.com/office/drawing/2015/06/chart">
            <c:ext xmlns:c16="http://schemas.microsoft.com/office/drawing/2014/chart" uri="{C3380CC4-5D6E-409C-BE32-E72D297353CC}">
              <c16:uniqueId val="{00000000-DCF0-4FB6-A29C-B307ADB205A2}"/>
            </c:ext>
          </c:extLst>
        </c:ser>
        <c:dLbls>
          <c:showLegendKey val="0"/>
          <c:showVal val="0"/>
          <c:showCatName val="0"/>
          <c:showSerName val="0"/>
          <c:showPercent val="0"/>
          <c:showBubbleSize val="0"/>
        </c:dLbls>
        <c:gapWidth val="150"/>
        <c:axId val="336929592"/>
        <c:axId val="336924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159.78</c:v>
                </c:pt>
                <c:pt idx="4">
                  <c:v>159.49</c:v>
                </c:pt>
              </c:numCache>
            </c:numRef>
          </c:val>
          <c:smooth val="0"/>
          <c:extLst xmlns:c16r2="http://schemas.microsoft.com/office/drawing/2015/06/chart">
            <c:ext xmlns:c16="http://schemas.microsoft.com/office/drawing/2014/chart" uri="{C3380CC4-5D6E-409C-BE32-E72D297353CC}">
              <c16:uniqueId val="{00000001-DCF0-4FB6-A29C-B307ADB205A2}"/>
            </c:ext>
          </c:extLst>
        </c:ser>
        <c:dLbls>
          <c:showLegendKey val="0"/>
          <c:showVal val="0"/>
          <c:showCatName val="0"/>
          <c:showSerName val="0"/>
          <c:showPercent val="0"/>
          <c:showBubbleSize val="0"/>
        </c:dLbls>
        <c:marker val="1"/>
        <c:smooth val="0"/>
        <c:axId val="336929592"/>
        <c:axId val="336924888"/>
      </c:lineChart>
      <c:dateAx>
        <c:axId val="336929592"/>
        <c:scaling>
          <c:orientation val="minMax"/>
        </c:scaling>
        <c:delete val="1"/>
        <c:axPos val="b"/>
        <c:numFmt formatCode="&quot;H&quot;yy" sourceLinked="1"/>
        <c:majorTickMark val="none"/>
        <c:minorTickMark val="none"/>
        <c:tickLblPos val="none"/>
        <c:crossAx val="336924888"/>
        <c:crosses val="autoZero"/>
        <c:auto val="1"/>
        <c:lblOffset val="100"/>
        <c:baseTimeUnit val="years"/>
      </c:dateAx>
      <c:valAx>
        <c:axId val="336924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6929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P1"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山口県　山陽小野田市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Bd1</v>
      </c>
      <c r="X8" s="72"/>
      <c r="Y8" s="72"/>
      <c r="Z8" s="72"/>
      <c r="AA8" s="72"/>
      <c r="AB8" s="72"/>
      <c r="AC8" s="72"/>
      <c r="AD8" s="73" t="str">
        <f>データ!$M$6</f>
        <v>非設置</v>
      </c>
      <c r="AE8" s="73"/>
      <c r="AF8" s="73"/>
      <c r="AG8" s="73"/>
      <c r="AH8" s="73"/>
      <c r="AI8" s="73"/>
      <c r="AJ8" s="73"/>
      <c r="AK8" s="3"/>
      <c r="AL8" s="69">
        <f>データ!S6</f>
        <v>61565</v>
      </c>
      <c r="AM8" s="69"/>
      <c r="AN8" s="69"/>
      <c r="AO8" s="69"/>
      <c r="AP8" s="69"/>
      <c r="AQ8" s="69"/>
      <c r="AR8" s="69"/>
      <c r="AS8" s="69"/>
      <c r="AT8" s="68">
        <f>データ!T6</f>
        <v>133.09</v>
      </c>
      <c r="AU8" s="68"/>
      <c r="AV8" s="68"/>
      <c r="AW8" s="68"/>
      <c r="AX8" s="68"/>
      <c r="AY8" s="68"/>
      <c r="AZ8" s="68"/>
      <c r="BA8" s="68"/>
      <c r="BB8" s="68">
        <f>データ!U6</f>
        <v>462.58</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48.51</v>
      </c>
      <c r="J10" s="68"/>
      <c r="K10" s="68"/>
      <c r="L10" s="68"/>
      <c r="M10" s="68"/>
      <c r="N10" s="68"/>
      <c r="O10" s="68"/>
      <c r="P10" s="68">
        <f>データ!P6</f>
        <v>55.55</v>
      </c>
      <c r="Q10" s="68"/>
      <c r="R10" s="68"/>
      <c r="S10" s="68"/>
      <c r="T10" s="68"/>
      <c r="U10" s="68"/>
      <c r="V10" s="68"/>
      <c r="W10" s="68">
        <f>データ!Q6</f>
        <v>84.29</v>
      </c>
      <c r="X10" s="68"/>
      <c r="Y10" s="68"/>
      <c r="Z10" s="68"/>
      <c r="AA10" s="68"/>
      <c r="AB10" s="68"/>
      <c r="AC10" s="68"/>
      <c r="AD10" s="69">
        <f>データ!R6</f>
        <v>3399</v>
      </c>
      <c r="AE10" s="69"/>
      <c r="AF10" s="69"/>
      <c r="AG10" s="69"/>
      <c r="AH10" s="69"/>
      <c r="AI10" s="69"/>
      <c r="AJ10" s="69"/>
      <c r="AK10" s="2"/>
      <c r="AL10" s="69">
        <f>データ!V6</f>
        <v>33987</v>
      </c>
      <c r="AM10" s="69"/>
      <c r="AN10" s="69"/>
      <c r="AO10" s="69"/>
      <c r="AP10" s="69"/>
      <c r="AQ10" s="69"/>
      <c r="AR10" s="69"/>
      <c r="AS10" s="69"/>
      <c r="AT10" s="68">
        <f>データ!W6</f>
        <v>10.86</v>
      </c>
      <c r="AU10" s="68"/>
      <c r="AV10" s="68"/>
      <c r="AW10" s="68"/>
      <c r="AX10" s="68"/>
      <c r="AY10" s="68"/>
      <c r="AZ10" s="68"/>
      <c r="BA10" s="68"/>
      <c r="BB10" s="68">
        <f>データ!X6</f>
        <v>3129.56</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117</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116</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115</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gTjXHMnWWmLHDKh46R/eWumjCoR+H7GXfGxOPoadCq3XFk1I+TJmuYvuvNfhWBg564st1MIr+14esHRRstOa6A==" saltValue="VV3WGXhqhnyZnaIYkssLq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352161</v>
      </c>
      <c r="D6" s="33">
        <f t="shared" si="3"/>
        <v>46</v>
      </c>
      <c r="E6" s="33">
        <f t="shared" si="3"/>
        <v>17</v>
      </c>
      <c r="F6" s="33">
        <f t="shared" si="3"/>
        <v>1</v>
      </c>
      <c r="G6" s="33">
        <f t="shared" si="3"/>
        <v>0</v>
      </c>
      <c r="H6" s="33" t="str">
        <f t="shared" si="3"/>
        <v>山口県　山陽小野田市</v>
      </c>
      <c r="I6" s="33" t="str">
        <f t="shared" si="3"/>
        <v>法適用</v>
      </c>
      <c r="J6" s="33" t="str">
        <f t="shared" si="3"/>
        <v>下水道事業</v>
      </c>
      <c r="K6" s="33" t="str">
        <f t="shared" si="3"/>
        <v>公共下水道</v>
      </c>
      <c r="L6" s="33" t="str">
        <f t="shared" si="3"/>
        <v>Bd1</v>
      </c>
      <c r="M6" s="33" t="str">
        <f t="shared" si="3"/>
        <v>非設置</v>
      </c>
      <c r="N6" s="34" t="str">
        <f t="shared" si="3"/>
        <v>-</v>
      </c>
      <c r="O6" s="34">
        <f t="shared" si="3"/>
        <v>48.51</v>
      </c>
      <c r="P6" s="34">
        <f t="shared" si="3"/>
        <v>55.55</v>
      </c>
      <c r="Q6" s="34">
        <f t="shared" si="3"/>
        <v>84.29</v>
      </c>
      <c r="R6" s="34">
        <f t="shared" si="3"/>
        <v>3399</v>
      </c>
      <c r="S6" s="34">
        <f t="shared" si="3"/>
        <v>61565</v>
      </c>
      <c r="T6" s="34">
        <f t="shared" si="3"/>
        <v>133.09</v>
      </c>
      <c r="U6" s="34">
        <f t="shared" si="3"/>
        <v>462.58</v>
      </c>
      <c r="V6" s="34">
        <f t="shared" si="3"/>
        <v>33987</v>
      </c>
      <c r="W6" s="34">
        <f t="shared" si="3"/>
        <v>10.86</v>
      </c>
      <c r="X6" s="34">
        <f t="shared" si="3"/>
        <v>3129.56</v>
      </c>
      <c r="Y6" s="35" t="str">
        <f>IF(Y7="",NA(),Y7)</f>
        <v>-</v>
      </c>
      <c r="Z6" s="35" t="str">
        <f t="shared" ref="Z6:AH6" si="4">IF(Z7="",NA(),Z7)</f>
        <v>-</v>
      </c>
      <c r="AA6" s="35" t="str">
        <f t="shared" si="4"/>
        <v>-</v>
      </c>
      <c r="AB6" s="35">
        <f t="shared" si="4"/>
        <v>101.36</v>
      </c>
      <c r="AC6" s="35">
        <f t="shared" si="4"/>
        <v>99.95</v>
      </c>
      <c r="AD6" s="35" t="str">
        <f t="shared" si="4"/>
        <v>-</v>
      </c>
      <c r="AE6" s="35" t="str">
        <f t="shared" si="4"/>
        <v>-</v>
      </c>
      <c r="AF6" s="35" t="str">
        <f t="shared" si="4"/>
        <v>-</v>
      </c>
      <c r="AG6" s="35">
        <f t="shared" si="4"/>
        <v>106.99</v>
      </c>
      <c r="AH6" s="35">
        <f t="shared" si="4"/>
        <v>107.85</v>
      </c>
      <c r="AI6" s="34" t="str">
        <f>IF(AI7="","",IF(AI7="-","【-】","【"&amp;SUBSTITUTE(TEXT(AI7,"#,##0.00"),"-","△")&amp;"】"))</f>
        <v>【106.67】</v>
      </c>
      <c r="AJ6" s="35" t="str">
        <f>IF(AJ7="",NA(),AJ7)</f>
        <v>-</v>
      </c>
      <c r="AK6" s="35" t="str">
        <f t="shared" ref="AK6:AS6" si="5">IF(AK7="",NA(),AK7)</f>
        <v>-</v>
      </c>
      <c r="AL6" s="35" t="str">
        <f t="shared" si="5"/>
        <v>-</v>
      </c>
      <c r="AM6" s="34">
        <f t="shared" si="5"/>
        <v>0</v>
      </c>
      <c r="AN6" s="34">
        <f t="shared" si="5"/>
        <v>0</v>
      </c>
      <c r="AO6" s="35" t="str">
        <f t="shared" si="5"/>
        <v>-</v>
      </c>
      <c r="AP6" s="35" t="str">
        <f t="shared" si="5"/>
        <v>-</v>
      </c>
      <c r="AQ6" s="35" t="str">
        <f t="shared" si="5"/>
        <v>-</v>
      </c>
      <c r="AR6" s="35">
        <f t="shared" si="5"/>
        <v>7.42</v>
      </c>
      <c r="AS6" s="35">
        <f t="shared" si="5"/>
        <v>4.72</v>
      </c>
      <c r="AT6" s="34" t="str">
        <f>IF(AT7="","",IF(AT7="-","【-】","【"&amp;SUBSTITUTE(TEXT(AT7,"#,##0.00"),"-","△")&amp;"】"))</f>
        <v>【3.64】</v>
      </c>
      <c r="AU6" s="35" t="str">
        <f>IF(AU7="",NA(),AU7)</f>
        <v>-</v>
      </c>
      <c r="AV6" s="35" t="str">
        <f t="shared" ref="AV6:BD6" si="6">IF(AV7="",NA(),AV7)</f>
        <v>-</v>
      </c>
      <c r="AW6" s="35" t="str">
        <f t="shared" si="6"/>
        <v>-</v>
      </c>
      <c r="AX6" s="35">
        <f t="shared" si="6"/>
        <v>23.9</v>
      </c>
      <c r="AY6" s="35">
        <f t="shared" si="6"/>
        <v>20.13</v>
      </c>
      <c r="AZ6" s="35" t="str">
        <f t="shared" si="6"/>
        <v>-</v>
      </c>
      <c r="BA6" s="35" t="str">
        <f t="shared" si="6"/>
        <v>-</v>
      </c>
      <c r="BB6" s="35" t="str">
        <f t="shared" si="6"/>
        <v>-</v>
      </c>
      <c r="BC6" s="35">
        <f t="shared" si="6"/>
        <v>68.180000000000007</v>
      </c>
      <c r="BD6" s="35">
        <f t="shared" si="6"/>
        <v>67.930000000000007</v>
      </c>
      <c r="BE6" s="34" t="str">
        <f>IF(BE7="","",IF(BE7="-","【-】","【"&amp;SUBSTITUTE(TEXT(BE7,"#,##0.00"),"-","△")&amp;"】"))</f>
        <v>【67.52】</v>
      </c>
      <c r="BF6" s="35" t="str">
        <f>IF(BF7="",NA(),BF7)</f>
        <v>-</v>
      </c>
      <c r="BG6" s="35" t="str">
        <f t="shared" ref="BG6:BO6" si="7">IF(BG7="",NA(),BG7)</f>
        <v>-</v>
      </c>
      <c r="BH6" s="35" t="str">
        <f t="shared" si="7"/>
        <v>-</v>
      </c>
      <c r="BI6" s="35">
        <f t="shared" si="7"/>
        <v>964.23</v>
      </c>
      <c r="BJ6" s="35">
        <f t="shared" si="7"/>
        <v>916.3</v>
      </c>
      <c r="BK6" s="35" t="str">
        <f t="shared" si="7"/>
        <v>-</v>
      </c>
      <c r="BL6" s="35" t="str">
        <f t="shared" si="7"/>
        <v>-</v>
      </c>
      <c r="BM6" s="35" t="str">
        <f t="shared" si="7"/>
        <v>-</v>
      </c>
      <c r="BN6" s="35">
        <f t="shared" si="7"/>
        <v>847.44</v>
      </c>
      <c r="BO6" s="35">
        <f t="shared" si="7"/>
        <v>857.88</v>
      </c>
      <c r="BP6" s="34" t="str">
        <f>IF(BP7="","",IF(BP7="-","【-】","【"&amp;SUBSTITUTE(TEXT(BP7,"#,##0.00"),"-","△")&amp;"】"))</f>
        <v>【705.21】</v>
      </c>
      <c r="BQ6" s="35" t="str">
        <f>IF(BQ7="",NA(),BQ7)</f>
        <v>-</v>
      </c>
      <c r="BR6" s="35" t="str">
        <f t="shared" ref="BR6:BZ6" si="8">IF(BR7="",NA(),BR7)</f>
        <v>-</v>
      </c>
      <c r="BS6" s="35" t="str">
        <f t="shared" si="8"/>
        <v>-</v>
      </c>
      <c r="BT6" s="35">
        <f t="shared" si="8"/>
        <v>100</v>
      </c>
      <c r="BU6" s="35">
        <f t="shared" si="8"/>
        <v>100</v>
      </c>
      <c r="BV6" s="35" t="str">
        <f t="shared" si="8"/>
        <v>-</v>
      </c>
      <c r="BW6" s="35" t="str">
        <f t="shared" si="8"/>
        <v>-</v>
      </c>
      <c r="BX6" s="35" t="str">
        <f t="shared" si="8"/>
        <v>-</v>
      </c>
      <c r="BY6" s="35">
        <f t="shared" si="8"/>
        <v>94.69</v>
      </c>
      <c r="BZ6" s="35">
        <f t="shared" si="8"/>
        <v>94.97</v>
      </c>
      <c r="CA6" s="34" t="str">
        <f>IF(CA7="","",IF(CA7="-","【-】","【"&amp;SUBSTITUTE(TEXT(CA7,"#,##0.00"),"-","△")&amp;"】"))</f>
        <v>【98.96】</v>
      </c>
      <c r="CB6" s="35" t="str">
        <f>IF(CB7="",NA(),CB7)</f>
        <v>-</v>
      </c>
      <c r="CC6" s="35" t="str">
        <f t="shared" ref="CC6:CK6" si="9">IF(CC7="",NA(),CC7)</f>
        <v>-</v>
      </c>
      <c r="CD6" s="35" t="str">
        <f t="shared" si="9"/>
        <v>-</v>
      </c>
      <c r="CE6" s="35">
        <f t="shared" si="9"/>
        <v>181.79</v>
      </c>
      <c r="CF6" s="35">
        <f t="shared" si="9"/>
        <v>180.17</v>
      </c>
      <c r="CG6" s="35" t="str">
        <f t="shared" si="9"/>
        <v>-</v>
      </c>
      <c r="CH6" s="35" t="str">
        <f t="shared" si="9"/>
        <v>-</v>
      </c>
      <c r="CI6" s="35" t="str">
        <f t="shared" si="9"/>
        <v>-</v>
      </c>
      <c r="CJ6" s="35">
        <f t="shared" si="9"/>
        <v>159.78</v>
      </c>
      <c r="CK6" s="35">
        <f t="shared" si="9"/>
        <v>159.49</v>
      </c>
      <c r="CL6" s="34" t="str">
        <f>IF(CL7="","",IF(CL7="-","【-】","【"&amp;SUBSTITUTE(TEXT(CL7,"#,##0.00"),"-","△")&amp;"】"))</f>
        <v>【134.52】</v>
      </c>
      <c r="CM6" s="35" t="str">
        <f>IF(CM7="",NA(),CM7)</f>
        <v>-</v>
      </c>
      <c r="CN6" s="35" t="str">
        <f t="shared" ref="CN6:CV6" si="10">IF(CN7="",NA(),CN7)</f>
        <v>-</v>
      </c>
      <c r="CO6" s="35" t="str">
        <f t="shared" si="10"/>
        <v>-</v>
      </c>
      <c r="CP6" s="35">
        <f t="shared" si="10"/>
        <v>60.71</v>
      </c>
      <c r="CQ6" s="35">
        <f t="shared" si="10"/>
        <v>63.29</v>
      </c>
      <c r="CR6" s="35" t="str">
        <f t="shared" si="10"/>
        <v>-</v>
      </c>
      <c r="CS6" s="35" t="str">
        <f t="shared" si="10"/>
        <v>-</v>
      </c>
      <c r="CT6" s="35" t="str">
        <f t="shared" si="10"/>
        <v>-</v>
      </c>
      <c r="CU6" s="35">
        <f t="shared" si="10"/>
        <v>68.31</v>
      </c>
      <c r="CV6" s="35">
        <f t="shared" si="10"/>
        <v>65.28</v>
      </c>
      <c r="CW6" s="34" t="str">
        <f>IF(CW7="","",IF(CW7="-","【-】","【"&amp;SUBSTITUTE(TEXT(CW7,"#,##0.00"),"-","△")&amp;"】"))</f>
        <v>【59.57】</v>
      </c>
      <c r="CX6" s="35" t="str">
        <f>IF(CX7="",NA(),CX7)</f>
        <v>-</v>
      </c>
      <c r="CY6" s="35" t="str">
        <f t="shared" ref="CY6:DG6" si="11">IF(CY7="",NA(),CY7)</f>
        <v>-</v>
      </c>
      <c r="CZ6" s="35" t="str">
        <f t="shared" si="11"/>
        <v>-</v>
      </c>
      <c r="DA6" s="35">
        <f t="shared" si="11"/>
        <v>89.86</v>
      </c>
      <c r="DB6" s="35">
        <f t="shared" si="11"/>
        <v>90.93</v>
      </c>
      <c r="DC6" s="35" t="str">
        <f t="shared" si="11"/>
        <v>-</v>
      </c>
      <c r="DD6" s="35" t="str">
        <f t="shared" si="11"/>
        <v>-</v>
      </c>
      <c r="DE6" s="35" t="str">
        <f t="shared" si="11"/>
        <v>-</v>
      </c>
      <c r="DF6" s="35">
        <f t="shared" si="11"/>
        <v>92.62</v>
      </c>
      <c r="DG6" s="35">
        <f t="shared" si="11"/>
        <v>92.72</v>
      </c>
      <c r="DH6" s="34" t="str">
        <f>IF(DH7="","",IF(DH7="-","【-】","【"&amp;SUBSTITUTE(TEXT(DH7,"#,##0.00"),"-","△")&amp;"】"))</f>
        <v>【95.57】</v>
      </c>
      <c r="DI6" s="35" t="str">
        <f>IF(DI7="",NA(),DI7)</f>
        <v>-</v>
      </c>
      <c r="DJ6" s="35" t="str">
        <f t="shared" ref="DJ6:DR6" si="12">IF(DJ7="",NA(),DJ7)</f>
        <v>-</v>
      </c>
      <c r="DK6" s="35" t="str">
        <f t="shared" si="12"/>
        <v>-</v>
      </c>
      <c r="DL6" s="35">
        <f t="shared" si="12"/>
        <v>47.03</v>
      </c>
      <c r="DM6" s="35">
        <f t="shared" si="12"/>
        <v>48.16</v>
      </c>
      <c r="DN6" s="35" t="str">
        <f t="shared" si="12"/>
        <v>-</v>
      </c>
      <c r="DO6" s="35" t="str">
        <f t="shared" si="12"/>
        <v>-</v>
      </c>
      <c r="DP6" s="35" t="str">
        <f t="shared" si="12"/>
        <v>-</v>
      </c>
      <c r="DQ6" s="35">
        <f t="shared" si="12"/>
        <v>26.36</v>
      </c>
      <c r="DR6" s="35">
        <f t="shared" si="12"/>
        <v>23.79</v>
      </c>
      <c r="DS6" s="34" t="str">
        <f>IF(DS7="","",IF(DS7="-","【-】","【"&amp;SUBSTITUTE(TEXT(DS7,"#,##0.00"),"-","△")&amp;"】"))</f>
        <v>【36.52】</v>
      </c>
      <c r="DT6" s="35" t="str">
        <f>IF(DT7="",NA(),DT7)</f>
        <v>-</v>
      </c>
      <c r="DU6" s="35" t="str">
        <f t="shared" ref="DU6:EC6" si="13">IF(DU7="",NA(),DU7)</f>
        <v>-</v>
      </c>
      <c r="DV6" s="35" t="str">
        <f t="shared" si="13"/>
        <v>-</v>
      </c>
      <c r="DW6" s="34">
        <f t="shared" si="13"/>
        <v>0</v>
      </c>
      <c r="DX6" s="34">
        <f t="shared" si="13"/>
        <v>0</v>
      </c>
      <c r="DY6" s="35" t="str">
        <f t="shared" si="13"/>
        <v>-</v>
      </c>
      <c r="DZ6" s="35" t="str">
        <f t="shared" si="13"/>
        <v>-</v>
      </c>
      <c r="EA6" s="35" t="str">
        <f t="shared" si="13"/>
        <v>-</v>
      </c>
      <c r="EB6" s="35">
        <f t="shared" si="13"/>
        <v>1.43</v>
      </c>
      <c r="EC6" s="35">
        <f t="shared" si="13"/>
        <v>1.22</v>
      </c>
      <c r="ED6" s="34" t="str">
        <f>IF(ED7="","",IF(ED7="-","【-】","【"&amp;SUBSTITUTE(TEXT(ED7,"#,##0.00"),"-","△")&amp;"】"))</f>
        <v>【5.72】</v>
      </c>
      <c r="EE6" s="35" t="str">
        <f>IF(EE7="",NA(),EE7)</f>
        <v>-</v>
      </c>
      <c r="EF6" s="35" t="str">
        <f t="shared" ref="EF6:EN6" si="14">IF(EF7="",NA(),EF7)</f>
        <v>-</v>
      </c>
      <c r="EG6" s="35" t="str">
        <f t="shared" si="14"/>
        <v>-</v>
      </c>
      <c r="EH6" s="34">
        <f t="shared" si="14"/>
        <v>0</v>
      </c>
      <c r="EI6" s="34">
        <f t="shared" si="14"/>
        <v>0</v>
      </c>
      <c r="EJ6" s="35" t="str">
        <f t="shared" si="14"/>
        <v>-</v>
      </c>
      <c r="EK6" s="35" t="str">
        <f t="shared" si="14"/>
        <v>-</v>
      </c>
      <c r="EL6" s="35" t="str">
        <f t="shared" si="14"/>
        <v>-</v>
      </c>
      <c r="EM6" s="35">
        <f t="shared" si="14"/>
        <v>0.09</v>
      </c>
      <c r="EN6" s="35">
        <f t="shared" si="14"/>
        <v>0.09</v>
      </c>
      <c r="EO6" s="34" t="str">
        <f>IF(EO7="","",IF(EO7="-","【-】","【"&amp;SUBSTITUTE(TEXT(EO7,"#,##0.00"),"-","△")&amp;"】"))</f>
        <v>【0.30】</v>
      </c>
    </row>
    <row r="7" spans="1:148" s="36" customFormat="1" x14ac:dyDescent="0.15">
      <c r="A7" s="28"/>
      <c r="B7" s="37">
        <v>2020</v>
      </c>
      <c r="C7" s="37">
        <v>352161</v>
      </c>
      <c r="D7" s="37">
        <v>46</v>
      </c>
      <c r="E7" s="37">
        <v>17</v>
      </c>
      <c r="F7" s="37">
        <v>1</v>
      </c>
      <c r="G7" s="37">
        <v>0</v>
      </c>
      <c r="H7" s="37" t="s">
        <v>96</v>
      </c>
      <c r="I7" s="37" t="s">
        <v>97</v>
      </c>
      <c r="J7" s="37" t="s">
        <v>98</v>
      </c>
      <c r="K7" s="37" t="s">
        <v>99</v>
      </c>
      <c r="L7" s="37" t="s">
        <v>100</v>
      </c>
      <c r="M7" s="37" t="s">
        <v>101</v>
      </c>
      <c r="N7" s="38" t="s">
        <v>102</v>
      </c>
      <c r="O7" s="38">
        <v>48.51</v>
      </c>
      <c r="P7" s="38">
        <v>55.55</v>
      </c>
      <c r="Q7" s="38">
        <v>84.29</v>
      </c>
      <c r="R7" s="38">
        <v>3399</v>
      </c>
      <c r="S7" s="38">
        <v>61565</v>
      </c>
      <c r="T7" s="38">
        <v>133.09</v>
      </c>
      <c r="U7" s="38">
        <v>462.58</v>
      </c>
      <c r="V7" s="38">
        <v>33987</v>
      </c>
      <c r="W7" s="38">
        <v>10.86</v>
      </c>
      <c r="X7" s="38">
        <v>3129.56</v>
      </c>
      <c r="Y7" s="38" t="s">
        <v>102</v>
      </c>
      <c r="Z7" s="38" t="s">
        <v>102</v>
      </c>
      <c r="AA7" s="38" t="s">
        <v>102</v>
      </c>
      <c r="AB7" s="38">
        <v>101.36</v>
      </c>
      <c r="AC7" s="38">
        <v>99.95</v>
      </c>
      <c r="AD7" s="38" t="s">
        <v>102</v>
      </c>
      <c r="AE7" s="38" t="s">
        <v>102</v>
      </c>
      <c r="AF7" s="38" t="s">
        <v>102</v>
      </c>
      <c r="AG7" s="38">
        <v>106.99</v>
      </c>
      <c r="AH7" s="38">
        <v>107.85</v>
      </c>
      <c r="AI7" s="38">
        <v>106.67</v>
      </c>
      <c r="AJ7" s="38" t="s">
        <v>102</v>
      </c>
      <c r="AK7" s="38" t="s">
        <v>102</v>
      </c>
      <c r="AL7" s="38" t="s">
        <v>102</v>
      </c>
      <c r="AM7" s="38">
        <v>0</v>
      </c>
      <c r="AN7" s="38">
        <v>0</v>
      </c>
      <c r="AO7" s="38" t="s">
        <v>102</v>
      </c>
      <c r="AP7" s="38" t="s">
        <v>102</v>
      </c>
      <c r="AQ7" s="38" t="s">
        <v>102</v>
      </c>
      <c r="AR7" s="38">
        <v>7.42</v>
      </c>
      <c r="AS7" s="38">
        <v>4.72</v>
      </c>
      <c r="AT7" s="38">
        <v>3.64</v>
      </c>
      <c r="AU7" s="38" t="s">
        <v>102</v>
      </c>
      <c r="AV7" s="38" t="s">
        <v>102</v>
      </c>
      <c r="AW7" s="38" t="s">
        <v>102</v>
      </c>
      <c r="AX7" s="38">
        <v>23.9</v>
      </c>
      <c r="AY7" s="38">
        <v>20.13</v>
      </c>
      <c r="AZ7" s="38" t="s">
        <v>102</v>
      </c>
      <c r="BA7" s="38" t="s">
        <v>102</v>
      </c>
      <c r="BB7" s="38" t="s">
        <v>102</v>
      </c>
      <c r="BC7" s="38">
        <v>68.180000000000007</v>
      </c>
      <c r="BD7" s="38">
        <v>67.930000000000007</v>
      </c>
      <c r="BE7" s="38">
        <v>67.52</v>
      </c>
      <c r="BF7" s="38" t="s">
        <v>102</v>
      </c>
      <c r="BG7" s="38" t="s">
        <v>102</v>
      </c>
      <c r="BH7" s="38" t="s">
        <v>102</v>
      </c>
      <c r="BI7" s="38">
        <v>964.23</v>
      </c>
      <c r="BJ7" s="38">
        <v>916.3</v>
      </c>
      <c r="BK7" s="38" t="s">
        <v>102</v>
      </c>
      <c r="BL7" s="38" t="s">
        <v>102</v>
      </c>
      <c r="BM7" s="38" t="s">
        <v>102</v>
      </c>
      <c r="BN7" s="38">
        <v>847.44</v>
      </c>
      <c r="BO7" s="38">
        <v>857.88</v>
      </c>
      <c r="BP7" s="38">
        <v>705.21</v>
      </c>
      <c r="BQ7" s="38" t="s">
        <v>102</v>
      </c>
      <c r="BR7" s="38" t="s">
        <v>102</v>
      </c>
      <c r="BS7" s="38" t="s">
        <v>102</v>
      </c>
      <c r="BT7" s="38">
        <v>100</v>
      </c>
      <c r="BU7" s="38">
        <v>100</v>
      </c>
      <c r="BV7" s="38" t="s">
        <v>102</v>
      </c>
      <c r="BW7" s="38" t="s">
        <v>102</v>
      </c>
      <c r="BX7" s="38" t="s">
        <v>102</v>
      </c>
      <c r="BY7" s="38">
        <v>94.69</v>
      </c>
      <c r="BZ7" s="38">
        <v>94.97</v>
      </c>
      <c r="CA7" s="38">
        <v>98.96</v>
      </c>
      <c r="CB7" s="38" t="s">
        <v>102</v>
      </c>
      <c r="CC7" s="38" t="s">
        <v>102</v>
      </c>
      <c r="CD7" s="38" t="s">
        <v>102</v>
      </c>
      <c r="CE7" s="38">
        <v>181.79</v>
      </c>
      <c r="CF7" s="38">
        <v>180.17</v>
      </c>
      <c r="CG7" s="38" t="s">
        <v>102</v>
      </c>
      <c r="CH7" s="38" t="s">
        <v>102</v>
      </c>
      <c r="CI7" s="38" t="s">
        <v>102</v>
      </c>
      <c r="CJ7" s="38">
        <v>159.78</v>
      </c>
      <c r="CK7" s="38">
        <v>159.49</v>
      </c>
      <c r="CL7" s="38">
        <v>134.52000000000001</v>
      </c>
      <c r="CM7" s="38" t="s">
        <v>102</v>
      </c>
      <c r="CN7" s="38" t="s">
        <v>102</v>
      </c>
      <c r="CO7" s="38" t="s">
        <v>102</v>
      </c>
      <c r="CP7" s="38">
        <v>60.71</v>
      </c>
      <c r="CQ7" s="38">
        <v>63.29</v>
      </c>
      <c r="CR7" s="38" t="s">
        <v>102</v>
      </c>
      <c r="CS7" s="38" t="s">
        <v>102</v>
      </c>
      <c r="CT7" s="38" t="s">
        <v>102</v>
      </c>
      <c r="CU7" s="38">
        <v>68.31</v>
      </c>
      <c r="CV7" s="38">
        <v>65.28</v>
      </c>
      <c r="CW7" s="38">
        <v>59.57</v>
      </c>
      <c r="CX7" s="38" t="s">
        <v>102</v>
      </c>
      <c r="CY7" s="38" t="s">
        <v>102</v>
      </c>
      <c r="CZ7" s="38" t="s">
        <v>102</v>
      </c>
      <c r="DA7" s="38">
        <v>89.86</v>
      </c>
      <c r="DB7" s="38">
        <v>90.93</v>
      </c>
      <c r="DC7" s="38" t="s">
        <v>102</v>
      </c>
      <c r="DD7" s="38" t="s">
        <v>102</v>
      </c>
      <c r="DE7" s="38" t="s">
        <v>102</v>
      </c>
      <c r="DF7" s="38">
        <v>92.62</v>
      </c>
      <c r="DG7" s="38">
        <v>92.72</v>
      </c>
      <c r="DH7" s="38">
        <v>95.57</v>
      </c>
      <c r="DI7" s="38" t="s">
        <v>102</v>
      </c>
      <c r="DJ7" s="38" t="s">
        <v>102</v>
      </c>
      <c r="DK7" s="38" t="s">
        <v>102</v>
      </c>
      <c r="DL7" s="38">
        <v>47.03</v>
      </c>
      <c r="DM7" s="38">
        <v>48.16</v>
      </c>
      <c r="DN7" s="38" t="s">
        <v>102</v>
      </c>
      <c r="DO7" s="38" t="s">
        <v>102</v>
      </c>
      <c r="DP7" s="38" t="s">
        <v>102</v>
      </c>
      <c r="DQ7" s="38">
        <v>26.36</v>
      </c>
      <c r="DR7" s="38">
        <v>23.79</v>
      </c>
      <c r="DS7" s="38">
        <v>36.520000000000003</v>
      </c>
      <c r="DT7" s="38" t="s">
        <v>102</v>
      </c>
      <c r="DU7" s="38" t="s">
        <v>102</v>
      </c>
      <c r="DV7" s="38" t="s">
        <v>102</v>
      </c>
      <c r="DW7" s="38">
        <v>0</v>
      </c>
      <c r="DX7" s="38">
        <v>0</v>
      </c>
      <c r="DY7" s="38" t="s">
        <v>102</v>
      </c>
      <c r="DZ7" s="38" t="s">
        <v>102</v>
      </c>
      <c r="EA7" s="38" t="s">
        <v>102</v>
      </c>
      <c r="EB7" s="38">
        <v>1.43</v>
      </c>
      <c r="EC7" s="38">
        <v>1.22</v>
      </c>
      <c r="ED7" s="38">
        <v>5.72</v>
      </c>
      <c r="EE7" s="38" t="s">
        <v>102</v>
      </c>
      <c r="EF7" s="38" t="s">
        <v>102</v>
      </c>
      <c r="EG7" s="38" t="s">
        <v>102</v>
      </c>
      <c r="EH7" s="38">
        <v>0</v>
      </c>
      <c r="EI7" s="38">
        <v>0</v>
      </c>
      <c r="EJ7" s="38" t="s">
        <v>102</v>
      </c>
      <c r="EK7" s="38" t="s">
        <v>102</v>
      </c>
      <c r="EL7" s="38" t="s">
        <v>102</v>
      </c>
      <c r="EM7" s="38">
        <v>0.09</v>
      </c>
      <c r="EN7" s="38">
        <v>0.09</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111</v>
      </c>
      <c r="D13" t="s">
        <v>111</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21455</cp:lastModifiedBy>
  <cp:lastPrinted>2022-01-18T01:49:00Z</cp:lastPrinted>
  <dcterms:created xsi:type="dcterms:W3CDTF">2021-12-03T07:17:46Z</dcterms:created>
  <dcterms:modified xsi:type="dcterms:W3CDTF">2022-01-18T01:49:01Z</dcterms:modified>
  <cp:category/>
</cp:coreProperties>
</file>