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総務財務部\財政課\TS-XL5F5\01財政係\共有データ\公営企業\令和03年度\20220113　公営企業に係る「経営比較分析表」（令和２年度決算）の分析等について\05県提出（修正）\"/>
    </mc:Choice>
  </mc:AlternateContent>
  <xr:revisionPtr revIDLastSave="0" documentId="13_ncr:1_{260A7932-0207-4B69-9AE6-C9460C948D4E}" xr6:coauthVersionLast="36" xr6:coauthVersionMax="36" xr10:uidLastSave="{00000000-0000-0000-0000-000000000000}"/>
  <workbookProtection workbookAlgorithmName="SHA-512" workbookHashValue="B5MPWOeqxl0lzBwyBva1YZpPCPKQlL3EqSUBZPxBOZNlgYgA2Kayz7UrnZ5g5X82Tkb2faekYVPrw5ZX1M4eNQ==" workbookSaltValue="JCrt6DBltqYLihrPIZZj9A==" workbookSpinCount="100000" lockStructure="1"/>
  <bookViews>
    <workbookView xWindow="0" yWindow="0" windowWidth="20445" windowHeight="7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<sst xmlns="http://schemas.openxmlformats.org/spreadsheetml/2006/main" count="236" uniqueCount="120">
  <si>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</si>
  <si>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</si>
  <si>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</si>
  <si>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</si>
  <si>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</si>
  <si>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</si>
  <si>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</si>
  <si>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</si>
  <si>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</si>
  <si>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</si>
  <si>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</si>
  <si>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</si>
  <si>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</si>
  <si>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</si>
  <si>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</si>
  <si>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</si>
  <si>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</si>
  <si>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</si>
  <si>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</si>
  <si>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</si>
  <si>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</si>
  <si>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</si>
  <si>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</si>
  <si>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</si>
  <si>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</si>
  <si>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</si>
  <si>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</si>
  <si>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</si>
  <si>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</si>
  <si>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</si>
  <si>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</si>
  <si>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</si>
  <si>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</si>
  <si>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</si>
  <si>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</si>
  <si>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</si>
  <si>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</si>
  <si>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</si>
  <si>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</si>
  <si>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</si>
  <si>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</si>
  <si>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</si>
  <si>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</si>
  <si>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</si>
  <si>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</si>
  <si>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</si>
  <si>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</si>
  <si>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</si>
  <si>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</si>
  <si>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</si>
  <si>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</si>
  <si>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</si>
  <si>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</si>
  <si>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</si>
  <si>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</si>
  <si>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</si>
  <si>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</si>
  <si>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</si>
  <si>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</si>
  <si>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</si>
  <si>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</si>
  <si>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</si>
  <si>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</si>
  <si>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</si>
  <si>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</si>
  <si>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</si>
  <si>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</si>
  <si>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</si>
  <si>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</si>
  <si>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</si>
  <si>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</si>
  <si>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</si>
  <si>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</si>
  <si>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</si>
  <si>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</si>
  <si>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</si>
  <si>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</si>
  <si>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</si>
  <si>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</si>
  <si>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</si>
  <si>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</si>
  <si>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</si>
  <si>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</si>
  <si>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</si>
  <si>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</si>
  <si>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</si>
  <si>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</si>
  <si>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</si>
  <si>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</si>
  <si>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</si>
  <si>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</si>
  <si>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</si>
  <si>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</si>
  <si>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</si>
  <si>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</si>
  <si>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</si>
  <si>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</si>
  <si>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</si>
  <si>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</si>
  <si>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</si>
  <si>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</si>
  <si>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</si>
  <si>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</si>
  <si>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</si>
  <si>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</si>
  <si>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</si>
  <si>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</si>
  <si>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</si>
  <si>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</si>
  <si>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</si>
  <si>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</si>
  <si>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</si>
  <si>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</si>
  <si>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</si>
  <si>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</si>
  <si>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</si>
  <si>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</si>
  <si>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処理施設は適正に維持管理を行ってきたが、老朽化等に伴い躯体及び機器等の機能低下がみられたため、平成２６年度より機能強化事業に着手し平成２９年度で完了した。
　令和２年度から、地方創生汚水処理施設整備推進交付金を活用して、処理場の機器更新等を行っている。</t>
    <rPh sb="127" eb="128">
      <t>レイ</t>
    </rPh>
    <rPh sb="128" eb="129">
      <t>ワ</t>
    </rPh>
    <rPh sb="130" eb="132">
      <t>ネンド</t>
    </rPh>
    <rPh sb="135" eb="137">
      <t>チホウ</t>
    </rPh>
    <rPh sb="139" eb="141">
      <t>オスイ</t>
    </rPh>
    <rPh sb="141" eb="143">
      <t>ショリ</t>
    </rPh>
    <rPh sb="143" eb="145">
      <t>シセツ</t>
    </rPh>
    <rPh sb="145" eb="147">
      <t>セイビ</t>
    </rPh>
    <rPh sb="147" eb="149">
      <t>スイシン</t>
    </rPh>
    <rPh sb="149" eb="152">
      <t>コウフキン</t>
    </rPh>
    <rPh sb="153" eb="155">
      <t>カツヨウ</t>
    </rPh>
    <rPh sb="158" eb="160">
      <t>ショリ</t>
    </rPh>
    <rPh sb="160" eb="161">
      <t>ジョウ</t>
    </rPh>
    <rPh sb="162" eb="164">
      <t>キキ</t>
    </rPh>
    <rPh sb="164" eb="166">
      <t>コウシン</t>
    </rPh>
    <rPh sb="166" eb="167">
      <t>ヒトシ</t>
    </rPh>
    <rPh sb="168" eb="169">
      <t>オコナ</t>
    </rPh>
    <phoneticPr fontId="4"/>
  </si>
  <si>
    <t>　本市と山陽小野田市の水道水源である小野湖の水質保全も目的とした事業であるため、収益で賄えない費用は一般会計で賄っている。
　老朽化に伴う施設の改築は、機能強化事業として国庫補助を活用しているが、改築による企業債の増加や人口減少による使用料収入の減収が見込まれるため、汚水処理費（維持管理費）の縮減や水洗化の促進、収納率向上による料金収入の増になお一層努力していく。</t>
    <rPh sb="43" eb="44">
      <t>マカナ</t>
    </rPh>
    <rPh sb="67" eb="68">
      <t>トモナ</t>
    </rPh>
    <rPh sb="98" eb="100">
      <t>カイチク</t>
    </rPh>
    <rPh sb="174" eb="176">
      <t>イッソウ</t>
    </rPh>
    <rPh sb="176" eb="178">
      <t>ドリョク</t>
    </rPh>
    <phoneticPr fontId="4"/>
  </si>
  <si>
    <t xml:space="preserve">①収益的収支比率は職員給与費（総費用の一部）と地方償還金の額が増えているが、営業外収益である一般会計繰入金（総収益の一部）の額も増えているため比率は前年度とほぼ横ばいである。
④企業債残高対事業規模比率は、平成２９年度から分流式下水道に係る一般会計からの繰出金の算出基準が変更された。比率は企業債残高減少によるものと、企業債残高に対し一般会計が負担する額の割合の増加に伴い低下した。
⑤経費回収率は、平成２９年度から分流式下水道に係る一般会計からの繰出金の算出基準が変更されたことによる汚水処理費の削減により上昇した。令和２年度は使用料の収納率は増となった。汚水処理費に係る修繕費は削減しているが、電気代等の増及び人事異動に伴い職員給与費の増により経費の回収率は若干低下した。
⑥汚水処理原価は、平成２９年度に分流式下水道に係る一般会計からの繰出金の算出基準が変更されたことによる汚水処理費の削減により低下した。令和２年度は汚水処理費に係る修繕費は削減しているが、電気代等の増及び人事異動に伴い職員給与費の増となった。有収水量については減少しており汚水処理原価は若干増加した。
⑦施設利用率は横ばいの状況が続いているが、令和２年度は晴天時一日平均処理水量が僅かながら増加しているため、施設利用率も若干増加した。
⑧水洗化率は、類似団体平均値を上回る高い数値を保っている。１００％を目標にさらなる水洗化率の上昇に努める。
</t>
    <rPh sb="9" eb="11">
      <t>ショクイン</t>
    </rPh>
    <rPh sb="11" eb="13">
      <t>キュウヨ</t>
    </rPh>
    <rPh sb="13" eb="14">
      <t>ヒ</t>
    </rPh>
    <rPh sb="15" eb="18">
      <t>ソウヒヨウ</t>
    </rPh>
    <rPh sb="19" eb="21">
      <t>イチブ</t>
    </rPh>
    <rPh sb="23" eb="25">
      <t>チホウ</t>
    </rPh>
    <rPh sb="25" eb="27">
      <t>ショウカン</t>
    </rPh>
    <rPh sb="27" eb="28">
      <t>キン</t>
    </rPh>
    <rPh sb="29" eb="30">
      <t>ガク</t>
    </rPh>
    <rPh sb="31" eb="32">
      <t>フ</t>
    </rPh>
    <rPh sb="38" eb="41">
      <t>エイギョウガイ</t>
    </rPh>
    <rPh sb="41" eb="43">
      <t>シュウエキ</t>
    </rPh>
    <rPh sb="46" eb="48">
      <t>イッパン</t>
    </rPh>
    <rPh sb="48" eb="50">
      <t>カイケイ</t>
    </rPh>
    <rPh sb="50" eb="52">
      <t>クリイレ</t>
    </rPh>
    <rPh sb="52" eb="53">
      <t>キン</t>
    </rPh>
    <rPh sb="54" eb="57">
      <t>ソウシュウエキ</t>
    </rPh>
    <rPh sb="58" eb="60">
      <t>イチブ</t>
    </rPh>
    <rPh sb="62" eb="63">
      <t>ガク</t>
    </rPh>
    <rPh sb="64" eb="65">
      <t>フ</t>
    </rPh>
    <rPh sb="71" eb="73">
      <t>ヒリツ</t>
    </rPh>
    <rPh sb="74" eb="77">
      <t>ゼンネンド</t>
    </rPh>
    <rPh sb="80" eb="81">
      <t>ヨコ</t>
    </rPh>
    <rPh sb="142" eb="144">
      <t>ヒリツ</t>
    </rPh>
    <rPh sb="145" eb="147">
      <t>キギョウ</t>
    </rPh>
    <rPh sb="147" eb="148">
      <t>サイ</t>
    </rPh>
    <rPh sb="148" eb="150">
      <t>ザンダカ</t>
    </rPh>
    <rPh sb="150" eb="152">
      <t>ゲンショウ</t>
    </rPh>
    <rPh sb="159" eb="161">
      <t>キギョウ</t>
    </rPh>
    <rPh sb="167" eb="169">
      <t>イッパン</t>
    </rPh>
    <rPh sb="169" eb="171">
      <t>カイケイ</t>
    </rPh>
    <rPh sb="172" eb="174">
      <t>フタン</t>
    </rPh>
    <rPh sb="176" eb="177">
      <t>ガク</t>
    </rPh>
    <rPh sb="178" eb="180">
      <t>ワリアイ</t>
    </rPh>
    <rPh sb="181" eb="183">
      <t>ゾウカ</t>
    </rPh>
    <rPh sb="184" eb="185">
      <t>トモナ</t>
    </rPh>
    <rPh sb="186" eb="188">
      <t>テイカ</t>
    </rPh>
    <rPh sb="259" eb="260">
      <t>レイ</t>
    </rPh>
    <rPh sb="260" eb="261">
      <t>ワ</t>
    </rPh>
    <rPh sb="263" eb="264">
      <t>ド</t>
    </rPh>
    <rPh sb="265" eb="268">
      <t>シヨウリョウ</t>
    </rPh>
    <rPh sb="269" eb="271">
      <t>シュウノウ</t>
    </rPh>
    <rPh sb="271" eb="272">
      <t>リツ</t>
    </rPh>
    <rPh sb="273" eb="274">
      <t>ゾウ</t>
    </rPh>
    <rPh sb="279" eb="281">
      <t>オスイ</t>
    </rPh>
    <rPh sb="281" eb="283">
      <t>ショリ</t>
    </rPh>
    <rPh sb="283" eb="284">
      <t>ヒ</t>
    </rPh>
    <rPh sb="285" eb="286">
      <t>カカ</t>
    </rPh>
    <rPh sb="287" eb="289">
      <t>シュウゼン</t>
    </rPh>
    <rPh sb="291" eb="293">
      <t>サクゲン</t>
    </rPh>
    <rPh sb="299" eb="301">
      <t>デンキ</t>
    </rPh>
    <rPh sb="301" eb="302">
      <t>ダイ</t>
    </rPh>
    <rPh sb="302" eb="303">
      <t>ヒトシ</t>
    </rPh>
    <rPh sb="307" eb="309">
      <t>ジンジ</t>
    </rPh>
    <rPh sb="309" eb="311">
      <t>イドウ</t>
    </rPh>
    <rPh sb="312" eb="313">
      <t>トモナ</t>
    </rPh>
    <rPh sb="314" eb="316">
      <t>ショクイン</t>
    </rPh>
    <rPh sb="316" eb="318">
      <t>キュウヨ</t>
    </rPh>
    <rPh sb="318" eb="319">
      <t>ヒ</t>
    </rPh>
    <rPh sb="324" eb="326">
      <t>ケイヒ</t>
    </rPh>
    <rPh sb="327" eb="329">
      <t>カイシュウ</t>
    </rPh>
    <rPh sb="329" eb="330">
      <t>リツ</t>
    </rPh>
    <rPh sb="331" eb="333">
      <t>ジャッカン</t>
    </rPh>
    <rPh sb="333" eb="335">
      <t>テイカ</t>
    </rPh>
    <rPh sb="406" eb="407">
      <t>レイ</t>
    </rPh>
    <rPh sb="407" eb="408">
      <t>ワ</t>
    </rPh>
    <rPh sb="410" eb="411">
      <t>ド</t>
    </rPh>
    <rPh sb="459" eb="461">
      <t>ユウシュウ</t>
    </rPh>
    <rPh sb="461" eb="463">
      <t>スイリョウ</t>
    </rPh>
    <rPh sb="468" eb="470">
      <t>ゲンショウ</t>
    </rPh>
    <rPh sb="474" eb="476">
      <t>オスイ</t>
    </rPh>
    <rPh sb="476" eb="478">
      <t>ショリ</t>
    </rPh>
    <rPh sb="478" eb="480">
      <t>ゲンカ</t>
    </rPh>
    <rPh sb="481" eb="483">
      <t>ジャッカン</t>
    </rPh>
    <rPh sb="483" eb="485">
      <t>ゾウカ</t>
    </rPh>
    <rPh sb="510" eb="511">
      <t>レイ</t>
    </rPh>
    <rPh sb="511" eb="512">
      <t>ワ</t>
    </rPh>
    <rPh sb="533" eb="535">
      <t>ゾウカ</t>
    </rPh>
    <rPh sb="548" eb="550">
      <t>ジャッカン</t>
    </rPh>
    <rPh sb="550" eb="55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</si>
</sst>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C-4893-8AFD-745C69A25466}"/>
            </c:ext>
          </c:extLst>
        </c:ser>
        <c:dLbls>
          <c:showLegendKey val="0"/>
          <c:showVal val="0"/>
          <c:showCatName val="0"/>
          <c:showSerName val="0"/>
          <c:showPercent val="0"/>
          <c:showBubbleSize val="0"/>
        </c:dLbls>
        <c:gapWidth val="150"/>
        <c:axId val="321730432"/>
        <c:axId val="32173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71C-4893-8AFD-745C69A25466}"/>
            </c:ext>
          </c:extLst>
        </c:ser>
        <c:dLbls>
          <c:showLegendKey val="0"/>
          <c:showVal val="0"/>
          <c:showCatName val="0"/>
          <c:showSerName val="0"/>
          <c:showPercent val="0"/>
          <c:showBubbleSize val="0"/>
        </c:dLbls>
        <c:marker val="1"/>
        <c:smooth val="0"/>
        <c:axId val="321730432"/>
        <c:axId val="321730824"/>
      </c:lineChart>
      <c:dateAx>
        <c:axId val="321730432"/>
        <c:scaling>
          <c:orientation val="minMax"/>
        </c:scaling>
        <c:delete val="1"/>
        <c:axPos val="b"/>
        <c:numFmt formatCode="&quot;H&quot;yy" sourceLinked="1"/>
        <c:majorTickMark val="none"/>
        <c:minorTickMark val="none"/>
        <c:tickLblPos val="none"/>
        <c:crossAx val="321730824"/>
        <c:crosses val="autoZero"/>
        <c:auto val="1"/>
        <c:lblOffset val="100"/>
        <c:baseTimeUnit val="years"/>
      </c:dateAx>
      <c:valAx>
        <c:axId val="32173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31.27</c:v>
                </c:pt>
                <c:pt idx="1">
                  <c:v>31.27</c:v>
                </c:pt>
                <c:pt idx="2">
                  <c:v>30.53</c:v>
                </c:pt>
                <c:pt idx="3">
                  <c:v>30.09</c:v>
                </c:pt>
                <c:pt idx="4">
                  <c:v>30.53</c:v>
                </c:pt>
              </c:numCache>
            </c:numRef>
          </c:val>
          <c:extLst>
            <c:ext xmlns:c16="http://schemas.microsoft.com/office/drawing/2014/chart" uri="{C3380CC4-5D6E-409C-BE32-E72D297353CC}">
              <c16:uniqueId val="{00000000-7980-4C69-95B5-54D0CAA95D89}"/>
            </c:ext>
          </c:extLst>
        </c:ser>
        <c:dLbls>
          <c:showLegendKey val="0"/>
          <c:showVal val="0"/>
          <c:showCatName val="0"/>
          <c:showSerName val="0"/>
          <c:showPercent val="0"/>
          <c:showBubbleSize val="0"/>
        </c:dLbls>
        <c:gapWidth val="150"/>
        <c:axId val="344388728"/>
        <c:axId val="3392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980-4C69-95B5-54D0CAA95D89}"/>
            </c:ext>
          </c:extLst>
        </c:ser>
        <c:dLbls>
          <c:showLegendKey val="0"/>
          <c:showVal val="0"/>
          <c:showCatName val="0"/>
          <c:showSerName val="0"/>
          <c:showPercent val="0"/>
          <c:showBubbleSize val="0"/>
        </c:dLbls>
        <c:marker val="1"/>
        <c:smooth val="0"/>
        <c:axId val="344388728"/>
        <c:axId val="339270016"/>
      </c:lineChart>
      <c:dateAx>
        <c:axId val="344388728"/>
        <c:scaling>
          <c:orientation val="minMax"/>
        </c:scaling>
        <c:delete val="1"/>
        <c:axPos val="b"/>
        <c:numFmt formatCode="&quot;H&quot;yy" sourceLinked="1"/>
        <c:majorTickMark val="none"/>
        <c:minorTickMark val="none"/>
        <c:tickLblPos val="none"/>
        <c:crossAx val="339270016"/>
        <c:crosses val="autoZero"/>
        <c:auto val="1"/>
        <c:lblOffset val="100"/>
        <c:baseTimeUnit val="years"/>
      </c:dateAx>
      <c:valAx>
        <c:axId val="339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94.17</c:v>
                </c:pt>
                <c:pt idx="1">
                  <c:v>94.29</c:v>
                </c:pt>
                <c:pt idx="2">
                  <c:v>94.63</c:v>
                </c:pt>
                <c:pt idx="3">
                  <c:v>94.81</c:v>
                </c:pt>
                <c:pt idx="4">
                  <c:v>94.6</c:v>
                </c:pt>
              </c:numCache>
            </c:numRef>
          </c:val>
          <c:extLst>
            <c:ext xmlns:c16="http://schemas.microsoft.com/office/drawing/2014/chart" uri="{C3380CC4-5D6E-409C-BE32-E72D297353CC}">
              <c16:uniqueId val="{00000000-09D6-46A2-ADD5-F4DE46CB5AE1}"/>
            </c:ext>
          </c:extLst>
        </c:ser>
        <c:dLbls>
          <c:showLegendKey val="0"/>
          <c:showVal val="0"/>
          <c:showCatName val="0"/>
          <c:showSerName val="0"/>
          <c:showPercent val="0"/>
          <c:showBubbleSize val="0"/>
        </c:dLbls>
        <c:gapWidth val="150"/>
        <c:axId val="344124208"/>
        <c:axId val="34412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9D6-46A2-ADD5-F4DE46CB5AE1}"/>
            </c:ext>
          </c:extLst>
        </c:ser>
        <c:dLbls>
          <c:showLegendKey val="0"/>
          <c:showVal val="0"/>
          <c:showCatName val="0"/>
          <c:showSerName val="0"/>
          <c:showPercent val="0"/>
          <c:showBubbleSize val="0"/>
        </c:dLbls>
        <c:marker val="1"/>
        <c:smooth val="0"/>
        <c:axId val="344124208"/>
        <c:axId val="344124600"/>
      </c:lineChart>
      <c:dateAx>
        <c:axId val="344124208"/>
        <c:scaling>
          <c:orientation val="minMax"/>
        </c:scaling>
        <c:delete val="1"/>
        <c:axPos val="b"/>
        <c:numFmt formatCode="&quot;H&quot;yy" sourceLinked="1"/>
        <c:majorTickMark val="none"/>
        <c:minorTickMark val="none"/>
        <c:tickLblPos val="none"/>
        <c:crossAx val="344124600"/>
        <c:crosses val="autoZero"/>
        <c:auto val="1"/>
        <c:lblOffset val="100"/>
        <c:baseTimeUnit val="years"/>
      </c:dateAx>
      <c:valAx>
        <c:axId val="34412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78.680000000000007</c:v>
                </c:pt>
                <c:pt idx="1">
                  <c:v>76.87</c:v>
                </c:pt>
                <c:pt idx="2">
                  <c:v>77.599999999999994</c:v>
                </c:pt>
                <c:pt idx="3">
                  <c:v>77.03</c:v>
                </c:pt>
                <c:pt idx="4">
                  <c:v>77.3</c:v>
                </c:pt>
              </c:numCache>
            </c:numRef>
          </c:val>
          <c:extLst>
            <c:ext xmlns:c16="http://schemas.microsoft.com/office/drawing/2014/chart" uri="{C3380CC4-5D6E-409C-BE32-E72D297353CC}">
              <c16:uniqueId val="{00000000-92E3-4025-8B0E-8C4C2628FE0A}"/>
            </c:ext>
          </c:extLst>
        </c:ser>
        <c:dLbls>
          <c:showLegendKey val="0"/>
          <c:showVal val="0"/>
          <c:showCatName val="0"/>
          <c:showSerName val="0"/>
          <c:showPercent val="0"/>
          <c:showBubbleSize val="0"/>
        </c:dLbls>
        <c:gapWidth val="150"/>
        <c:axId val="207004192"/>
        <c:axId val="20700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3-4025-8B0E-8C4C2628FE0A}"/>
            </c:ext>
          </c:extLst>
        </c:ser>
        <c:dLbls>
          <c:showLegendKey val="0"/>
          <c:showVal val="0"/>
          <c:showCatName val="0"/>
          <c:showSerName val="0"/>
          <c:showPercent val="0"/>
          <c:showBubbleSize val="0"/>
        </c:dLbls>
        <c:marker val="1"/>
        <c:smooth val="0"/>
        <c:axId val="207004192"/>
        <c:axId val="207004584"/>
      </c:lineChart>
      <c:dateAx>
        <c:axId val="207004192"/>
        <c:scaling>
          <c:orientation val="minMax"/>
        </c:scaling>
        <c:delete val="1"/>
        <c:axPos val="b"/>
        <c:numFmt formatCode="&quot;H&quot;yy" sourceLinked="1"/>
        <c:majorTickMark val="none"/>
        <c:minorTickMark val="none"/>
        <c:tickLblPos val="none"/>
        <c:crossAx val="207004584"/>
        <c:crosses val="autoZero"/>
        <c:auto val="1"/>
        <c:lblOffset val="100"/>
        <c:baseTimeUnit val="years"/>
      </c:dateAx>
      <c:valAx>
        <c:axId val="20700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A-4791-A505-DFB701F687AF}"/>
            </c:ext>
          </c:extLst>
        </c:ser>
        <c:dLbls>
          <c:showLegendKey val="0"/>
          <c:showVal val="0"/>
          <c:showCatName val="0"/>
          <c:showSerName val="0"/>
          <c:showPercent val="0"/>
          <c:showBubbleSize val="0"/>
        </c:dLbls>
        <c:gapWidth val="150"/>
        <c:axId val="339268448"/>
        <c:axId val="33926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A-4791-A505-DFB701F687AF}"/>
            </c:ext>
          </c:extLst>
        </c:ser>
        <c:dLbls>
          <c:showLegendKey val="0"/>
          <c:showVal val="0"/>
          <c:showCatName val="0"/>
          <c:showSerName val="0"/>
          <c:showPercent val="0"/>
          <c:showBubbleSize val="0"/>
        </c:dLbls>
        <c:marker val="1"/>
        <c:smooth val="0"/>
        <c:axId val="339268448"/>
        <c:axId val="339268840"/>
      </c:lineChart>
      <c:dateAx>
        <c:axId val="339268448"/>
        <c:scaling>
          <c:orientation val="minMax"/>
        </c:scaling>
        <c:delete val="1"/>
        <c:axPos val="b"/>
        <c:numFmt formatCode="&quot;H&quot;yy" sourceLinked="1"/>
        <c:majorTickMark val="none"/>
        <c:minorTickMark val="none"/>
        <c:tickLblPos val="none"/>
        <c:crossAx val="339268840"/>
        <c:crosses val="autoZero"/>
        <c:auto val="1"/>
        <c:lblOffset val="100"/>
        <c:baseTimeUnit val="years"/>
      </c:dateAx>
      <c:valAx>
        <c:axId val="33926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2-4E9A-85DD-68533C7B9B25}"/>
            </c:ext>
          </c:extLst>
        </c:ser>
        <c:dLbls>
          <c:showLegendKey val="0"/>
          <c:showVal val="0"/>
          <c:showCatName val="0"/>
          <c:showSerName val="0"/>
          <c:showPercent val="0"/>
          <c:showBubbleSize val="0"/>
        </c:dLbls>
        <c:gapWidth val="150"/>
        <c:axId val="339275768"/>
        <c:axId val="3392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2-4E9A-85DD-68533C7B9B25}"/>
            </c:ext>
          </c:extLst>
        </c:ser>
        <c:dLbls>
          <c:showLegendKey val="0"/>
          <c:showVal val="0"/>
          <c:showCatName val="0"/>
          <c:showSerName val="0"/>
          <c:showPercent val="0"/>
          <c:showBubbleSize val="0"/>
        </c:dLbls>
        <c:marker val="1"/>
        <c:smooth val="0"/>
        <c:axId val="339275768"/>
        <c:axId val="339276160"/>
      </c:lineChart>
      <c:dateAx>
        <c:axId val="339275768"/>
        <c:scaling>
          <c:orientation val="minMax"/>
        </c:scaling>
        <c:delete val="1"/>
        <c:axPos val="b"/>
        <c:numFmt formatCode="&quot;H&quot;yy" sourceLinked="1"/>
        <c:majorTickMark val="none"/>
        <c:minorTickMark val="none"/>
        <c:tickLblPos val="none"/>
        <c:crossAx val="339276160"/>
        <c:crosses val="autoZero"/>
        <c:auto val="1"/>
        <c:lblOffset val="100"/>
        <c:baseTimeUnit val="years"/>
      </c:dateAx>
      <c:valAx>
        <c:axId val="3392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3-4E57-ACA3-FCF557D5DF55}"/>
            </c:ext>
          </c:extLst>
        </c:ser>
        <c:dLbls>
          <c:showLegendKey val="0"/>
          <c:showVal val="0"/>
          <c:showCatName val="0"/>
          <c:showSerName val="0"/>
          <c:showPercent val="0"/>
          <c:showBubbleSize val="0"/>
        </c:dLbls>
        <c:gapWidth val="150"/>
        <c:axId val="348068656"/>
        <c:axId val="34806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3-4E57-ACA3-FCF557D5DF55}"/>
            </c:ext>
          </c:extLst>
        </c:ser>
        <c:dLbls>
          <c:showLegendKey val="0"/>
          <c:showVal val="0"/>
          <c:showCatName val="0"/>
          <c:showSerName val="0"/>
          <c:showPercent val="0"/>
          <c:showBubbleSize val="0"/>
        </c:dLbls>
        <c:marker val="1"/>
        <c:smooth val="0"/>
        <c:axId val="348068656"/>
        <c:axId val="348069048"/>
      </c:lineChart>
      <c:dateAx>
        <c:axId val="348068656"/>
        <c:scaling>
          <c:orientation val="minMax"/>
        </c:scaling>
        <c:delete val="1"/>
        <c:axPos val="b"/>
        <c:numFmt formatCode="&quot;H&quot;yy" sourceLinked="1"/>
        <c:majorTickMark val="none"/>
        <c:minorTickMark val="none"/>
        <c:tickLblPos val="none"/>
        <c:crossAx val="348069048"/>
        <c:crosses val="autoZero"/>
        <c:auto val="1"/>
        <c:lblOffset val="100"/>
        <c:baseTimeUnit val="years"/>
      </c:dateAx>
      <c:valAx>
        <c:axId val="34806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4-4F3A-8465-632D336C3DDF}"/>
            </c:ext>
          </c:extLst>
        </c:ser>
        <c:dLbls>
          <c:showLegendKey val="0"/>
          <c:showVal val="0"/>
          <c:showCatName val="0"/>
          <c:showSerName val="0"/>
          <c:showPercent val="0"/>
          <c:showBubbleSize val="0"/>
        </c:dLbls>
        <c:gapWidth val="150"/>
        <c:axId val="344389120"/>
        <c:axId val="34438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4-4F3A-8465-632D336C3DDF}"/>
            </c:ext>
          </c:extLst>
        </c:ser>
        <c:dLbls>
          <c:showLegendKey val="0"/>
          <c:showVal val="0"/>
          <c:showCatName val="0"/>
          <c:showSerName val="0"/>
          <c:showPercent val="0"/>
          <c:showBubbleSize val="0"/>
        </c:dLbls>
        <c:marker val="1"/>
        <c:smooth val="0"/>
        <c:axId val="344389120"/>
        <c:axId val="344389512"/>
      </c:lineChart>
      <c:dateAx>
        <c:axId val="344389120"/>
        <c:scaling>
          <c:orientation val="minMax"/>
        </c:scaling>
        <c:delete val="1"/>
        <c:axPos val="b"/>
        <c:numFmt formatCode="&quot;H&quot;yy" sourceLinked="1"/>
        <c:majorTickMark val="none"/>
        <c:minorTickMark val="none"/>
        <c:tickLblPos val="none"/>
        <c:crossAx val="344389512"/>
        <c:crosses val="autoZero"/>
        <c:auto val="1"/>
        <c:lblOffset val="100"/>
        <c:baseTimeUnit val="years"/>
      </c:dateAx>
      <c:valAx>
        <c:axId val="3443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84.37</c:v>
                </c:pt>
                <c:pt idx="1">
                  <c:v>83.16</c:v>
                </c:pt>
                <c:pt idx="2">
                  <c:v>76.8</c:v>
                </c:pt>
                <c:pt idx="3">
                  <c:v>74.150000000000006</c:v>
                </c:pt>
                <c:pt idx="4">
                  <c:v>70.25</c:v>
                </c:pt>
              </c:numCache>
            </c:numRef>
          </c:val>
          <c:extLst>
            <c:ext xmlns:c16="http://schemas.microsoft.com/office/drawing/2014/chart" uri="{C3380CC4-5D6E-409C-BE32-E72D297353CC}">
              <c16:uniqueId val="{00000000-ABD1-413D-AF2D-D9F005367941}"/>
            </c:ext>
          </c:extLst>
        </c:ser>
        <c:dLbls>
          <c:showLegendKey val="0"/>
          <c:showVal val="0"/>
          <c:showCatName val="0"/>
          <c:showSerName val="0"/>
          <c:showPercent val="0"/>
          <c:showBubbleSize val="0"/>
        </c:dLbls>
        <c:gapWidth val="150"/>
        <c:axId val="344454272"/>
        <c:axId val="34445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BD1-413D-AF2D-D9F005367941}"/>
            </c:ext>
          </c:extLst>
        </c:ser>
        <c:dLbls>
          <c:showLegendKey val="0"/>
          <c:showVal val="0"/>
          <c:showCatName val="0"/>
          <c:showSerName val="0"/>
          <c:showPercent val="0"/>
          <c:showBubbleSize val="0"/>
        </c:dLbls>
        <c:marker val="1"/>
        <c:smooth val="0"/>
        <c:axId val="344454272"/>
        <c:axId val="344454664"/>
      </c:lineChart>
      <c:dateAx>
        <c:axId val="344454272"/>
        <c:scaling>
          <c:orientation val="minMax"/>
        </c:scaling>
        <c:delete val="1"/>
        <c:axPos val="b"/>
        <c:numFmt formatCode="&quot;H&quot;yy" sourceLinked="1"/>
        <c:majorTickMark val="none"/>
        <c:minorTickMark val="none"/>
        <c:tickLblPos val="none"/>
        <c:crossAx val="344454664"/>
        <c:crosses val="autoZero"/>
        <c:auto val="1"/>
        <c:lblOffset val="100"/>
        <c:baseTimeUnit val="years"/>
      </c:dateAx>
      <c:valAx>
        <c:axId val="34445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30.33</c:v>
                </c:pt>
                <c:pt idx="1">
                  <c:v>25.69</c:v>
                </c:pt>
                <c:pt idx="2">
                  <c:v>26.24</c:v>
                </c:pt>
                <c:pt idx="3">
                  <c:v>26.68</c:v>
                </c:pt>
                <c:pt idx="4">
                  <c:v>25.14</c:v>
                </c:pt>
              </c:numCache>
            </c:numRef>
          </c:val>
          <c:extLst>
            <c:ext xmlns:c16="http://schemas.microsoft.com/office/drawing/2014/chart" uri="{C3380CC4-5D6E-409C-BE32-E72D297353CC}">
              <c16:uniqueId val="{00000000-D0A1-474F-B263-58EB89FEF843}"/>
            </c:ext>
          </c:extLst>
        </c:ser>
        <c:dLbls>
          <c:showLegendKey val="0"/>
          <c:showVal val="0"/>
          <c:showCatName val="0"/>
          <c:showSerName val="0"/>
          <c:showPercent val="0"/>
          <c:showBubbleSize val="0"/>
        </c:dLbls>
        <c:gapWidth val="150"/>
        <c:axId val="341121072"/>
        <c:axId val="34112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0A1-474F-B263-58EB89FEF843}"/>
            </c:ext>
          </c:extLst>
        </c:ser>
        <c:dLbls>
          <c:showLegendKey val="0"/>
          <c:showVal val="0"/>
          <c:showCatName val="0"/>
          <c:showSerName val="0"/>
          <c:showPercent val="0"/>
          <c:showBubbleSize val="0"/>
        </c:dLbls>
        <c:marker val="1"/>
        <c:smooth val="0"/>
        <c:axId val="341121072"/>
        <c:axId val="341121464"/>
      </c:lineChart>
      <c:dateAx>
        <c:axId val="341121072"/>
        <c:scaling>
          <c:orientation val="minMax"/>
        </c:scaling>
        <c:delete val="1"/>
        <c:axPos val="b"/>
        <c:numFmt formatCode="&quot;H&quot;yy" sourceLinked="1"/>
        <c:majorTickMark val="none"/>
        <c:minorTickMark val="none"/>
        <c:tickLblPos val="none"/>
        <c:crossAx val="341121464"/>
        <c:crosses val="autoZero"/>
        <c:auto val="1"/>
        <c:lblOffset val="100"/>
        <c:baseTimeUnit val="years"/>
      </c:dateAx>
      <c:valAx>
        <c:axId val="34112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571.80999999999995</c:v>
                </c:pt>
                <c:pt idx="1">
                  <c:v>669.4</c:v>
                </c:pt>
                <c:pt idx="2">
                  <c:v>668.93</c:v>
                </c:pt>
                <c:pt idx="3">
                  <c:v>660.56</c:v>
                </c:pt>
                <c:pt idx="4">
                  <c:v>717.78</c:v>
                </c:pt>
              </c:numCache>
            </c:numRef>
          </c:val>
          <c:extLst>
            <c:ext xmlns:c16="http://schemas.microsoft.com/office/drawing/2014/chart" uri="{C3380CC4-5D6E-409C-BE32-E72D297353CC}">
              <c16:uniqueId val="{00000000-5D30-48A7-A445-040F2A364AA8}"/>
            </c:ext>
          </c:extLst>
        </c:ser>
        <c:dLbls>
          <c:showLegendKey val="0"/>
          <c:showVal val="0"/>
          <c:showCatName val="0"/>
          <c:showSerName val="0"/>
          <c:showPercent val="0"/>
          <c:showBubbleSize val="0"/>
        </c:dLbls>
        <c:gapWidth val="150"/>
        <c:axId val="339275376"/>
        <c:axId val="33927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D30-48A7-A445-040F2A364AA8}"/>
            </c:ext>
          </c:extLst>
        </c:ser>
        <c:dLbls>
          <c:showLegendKey val="0"/>
          <c:showVal val="0"/>
          <c:showCatName val="0"/>
          <c:showSerName val="0"/>
          <c:showPercent val="0"/>
          <c:showBubbleSize val="0"/>
        </c:dLbls>
        <c:marker val="1"/>
        <c:smooth val="0"/>
        <c:axId val="339275376"/>
        <c:axId val="339274984"/>
      </c:lineChart>
      <c:dateAx>
        <c:axId val="339275376"/>
        <c:scaling>
          <c:orientation val="minMax"/>
        </c:scaling>
        <c:delete val="1"/>
        <c:axPos val="b"/>
        <c:numFmt formatCode="&quot;H&quot;yy" sourceLinked="1"/>
        <c:majorTickMark val="none"/>
        <c:minorTickMark val="none"/>
        <c:tickLblPos val="none"/>
        <c:crossAx val="339274984"/>
        <c:crosses val="autoZero"/>
        <c:auto val="1"/>
        <c:lblOffset val="100"/>
        <c:baseTimeUnit val="years"/>
      </c:dateAx>
      <c:valAx>
        <c:axId val="33927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山口県　宇部市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163112</v>
      </c>
      <c r="AM8" s="75"/>
      <c r="AN8" s="75"/>
      <c r="AO8" s="75"/>
      <c r="AP8" s="75"/>
      <c r="AQ8" s="75"/>
      <c r="AR8" s="75"/>
      <c r="AS8" s="75"/>
      <c r="AT8" s="74">
        <f>データ!T6</f>
        <v>286.64999999999998</v>
      </c>
      <c r="AU8" s="74"/>
      <c r="AV8" s="74"/>
      <c r="AW8" s="74"/>
      <c r="AX8" s="74"/>
      <c r="AY8" s="74"/>
      <c r="AZ8" s="74"/>
      <c r="BA8" s="74"/>
      <c r="BB8" s="74">
        <f>データ!U6</f>
        <v>569.03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0.82</v>
      </c>
      <c r="Q10" s="74"/>
      <c r="R10" s="74"/>
      <c r="S10" s="74"/>
      <c r="T10" s="74"/>
      <c r="U10" s="74"/>
      <c r="V10" s="74"/>
      <c r="W10" s="74">
        <f>データ!Q6</f>
        <v>68.42</v>
      </c>
      <c r="X10" s="74"/>
      <c r="Y10" s="74"/>
      <c r="Z10" s="74"/>
      <c r="AA10" s="74"/>
      <c r="AB10" s="74"/>
      <c r="AC10" s="74"/>
      <c r="AD10" s="75">
        <f>データ!R6</f>
        <v>3135</v>
      </c>
      <c r="AE10" s="75"/>
      <c r="AF10" s="75"/>
      <c r="AG10" s="75"/>
      <c r="AH10" s="75"/>
      <c r="AI10" s="75"/>
      <c r="AJ10" s="75"/>
      <c r="AK10" s="2"/>
      <c r="AL10" s="75">
        <f>データ!V6</f>
        <v>1334</v>
      </c>
      <c r="AM10" s="75"/>
      <c r="AN10" s="75"/>
      <c r="AO10" s="75"/>
      <c r="AP10" s="75"/>
      <c r="AQ10" s="75"/>
      <c r="AR10" s="75"/>
      <c r="AS10" s="75"/>
      <c r="AT10" s="74">
        <f>データ!W6</f>
        <v>2.72</v>
      </c>
      <c r="AU10" s="74"/>
      <c r="AV10" s="74"/>
      <c r="AW10" s="74"/>
      <c r="AX10" s="74"/>
      <c r="AY10" s="74"/>
      <c r="AZ10" s="74"/>
      <c r="BA10" s="74"/>
      <c r="BB10" s="74">
        <f>データ!X6</f>
        <v>490.44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YS4/4LBN9S6arwGAkNd/d4t1pGs8R1BpBqrK4vl99evfWMfuWdJJzu9g/+cXz4I4CXnkDPpGTlNi+APZy3nC+w==" saltValue="oM8W7+iegyUtoNTm4ooe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352021</v>
      </c>
      <c r="D6" s="33">
        <f t="shared" si="3"/>
        <v>47</v>
      </c>
      <c r="E6" s="33">
        <f t="shared" si="3"/>
        <v>17</v>
      </c>
      <c r="F6" s="33">
        <f t="shared" si="3"/>
        <v>5</v>
      </c>
      <c r="G6" s="33">
        <f t="shared" si="3"/>
        <v>0</v>
      </c>
      <c r="H6" s="33" t="str">
        <f t="shared" si="3"/>
        <v>山口県　宇部市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0.82</v>
      </c>
      <c r="Q6" s="34">
        <f t="shared" si="3"/>
        <v>68.42</v>
      </c>
      <c r="R6" s="34">
        <f t="shared" si="3"/>
        <v>3135</v>
      </c>
      <c r="S6" s="34">
        <f t="shared" si="3"/>
        <v>163112</v>
      </c>
      <c r="T6" s="34">
        <f t="shared" si="3"/>
        <v>286.64999999999998</v>
      </c>
      <c r="U6" s="34">
        <f t="shared" si="3"/>
        <v>569.03</v>
      </c>
      <c r="V6" s="34">
        <f t="shared" si="3"/>
        <v>1334</v>
      </c>
      <c r="W6" s="34">
        <f t="shared" si="3"/>
        <v>2.72</v>
      </c>
      <c r="X6" s="34">
        <f t="shared" si="3"/>
        <v>490.44</v>
      </c>
      <c r="Y6" s="35">
        <f>IF(Y7="",NA(),Y7)</f>
        <v>78.680000000000007</v>
      </c>
      <c r="Z6" s="35">
        <f t="shared" ref="Z6:AH6" si="4">IF(Z7="",NA(),Z7)</f>
        <v>76.87</v>
      </c>
      <c r="AA6" s="35">
        <f t="shared" si="4"/>
        <v>77.599999999999994</v>
      </c>
      <c r="AB6" s="35">
        <f t="shared" si="4"/>
        <v>77.03</v>
      </c>
      <c r="AC6" s="35">
        <f t="shared" si="4"/>
        <v>77.3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84.37</v>
      </c>
      <c r="BG6" s="35">
        <f t="shared" ref="BG6:BO6" si="7">IF(BG7="",NA(),BG7)</f>
        <v>83.16</v>
      </c>
      <c r="BH6" s="35">
        <f t="shared" si="7"/>
        <v>76.8</v>
      </c>
      <c r="BI6" s="35">
        <f t="shared" si="7"/>
        <v>74.150000000000006</v>
      </c>
      <c r="BJ6" s="35">
        <f t="shared" si="7"/>
        <v>70.25</v>
      </c>
      <c r="BK6" s="35">
        <f t="shared" si="7"/>
        <v>974.93</v>
      </c>
      <c r="BL6" s="35">
        <f t="shared" si="7"/>
        <v>855.8</v>
      </c>
      <c r="BM6" s="35">
        <f t="shared" si="7"/>
        <v>789.46</v>
      </c>
      <c r="BN6" s="35">
        <f t="shared" si="7"/>
        <v>826.83</v>
      </c>
      <c r="BO6" s="35">
        <f t="shared" si="7"/>
        <v>867.83</v>
      </c>
      <c r="BP6" s="34" t="str">
        <f>IF(BP7="","",IF(BP7="-","【-】","【"&amp;SUBSTITUTE(TEXT(BP7,"#,##0.00"),"-","△")&amp;"】"))</f>
        <v>【832.52】</v>
      </c>
      <c r="BQ6" s="35">
        <f>IF(BQ7="",NA(),BQ7)</f>
        <v>30.33</v>
      </c>
      <c r="BR6" s="35">
        <f t="shared" ref="BR6:BZ6" si="8">IF(BR7="",NA(),BR7)</f>
        <v>25.69</v>
      </c>
      <c r="BS6" s="35">
        <f t="shared" si="8"/>
        <v>26.24</v>
      </c>
      <c r="BT6" s="35">
        <f t="shared" si="8"/>
        <v>26.68</v>
      </c>
      <c r="BU6" s="35">
        <f t="shared" si="8"/>
        <v>25.14</v>
      </c>
      <c r="BV6" s="35">
        <f t="shared" si="8"/>
        <v>55.32</v>
      </c>
      <c r="BW6" s="35">
        <f t="shared" si="8"/>
        <v>59.8</v>
      </c>
      <c r="BX6" s="35">
        <f t="shared" si="8"/>
        <v>57.77</v>
      </c>
      <c r="BY6" s="35">
        <f t="shared" si="8"/>
        <v>57.31</v>
      </c>
      <c r="BZ6" s="35">
        <f t="shared" si="8"/>
        <v>57.08</v>
      </c>
      <c r="CA6" s="34" t="str">
        <f>IF(CA7="","",IF(CA7="-","【-】","【"&amp;SUBSTITUTE(TEXT(CA7,"#,##0.00"),"-","△")&amp;"】"))</f>
        <v>【60.94】</v>
      </c>
      <c r="CB6" s="35">
        <f>IF(CB7="",NA(),CB7)</f>
        <v>571.80999999999995</v>
      </c>
      <c r="CC6" s="35">
        <f t="shared" ref="CC6:CK6" si="9">IF(CC7="",NA(),CC7)</f>
        <v>669.4</v>
      </c>
      <c r="CD6" s="35">
        <f t="shared" si="9"/>
        <v>668.93</v>
      </c>
      <c r="CE6" s="35">
        <f t="shared" si="9"/>
        <v>660.56</v>
      </c>
      <c r="CF6" s="35">
        <f t="shared" si="9"/>
        <v>717.78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31.27</v>
      </c>
      <c r="CN6" s="35">
        <f t="shared" ref="CN6:CV6" si="10">IF(CN7="",NA(),CN7)</f>
        <v>31.27</v>
      </c>
      <c r="CO6" s="35">
        <f t="shared" si="10"/>
        <v>30.53</v>
      </c>
      <c r="CP6" s="35">
        <f t="shared" si="10"/>
        <v>30.09</v>
      </c>
      <c r="CQ6" s="35">
        <f t="shared" si="10"/>
        <v>30.53</v>
      </c>
      <c r="CR6" s="35">
        <f t="shared" si="10"/>
        <v>60.65</v>
      </c>
      <c r="CS6" s="35">
        <f t="shared" si="10"/>
        <v>51.75</v>
      </c>
      <c r="CT6" s="35">
        <f t="shared" si="10"/>
        <v>50.68</v>
      </c>
      <c r="CU6" s="35">
        <f t="shared" si="10"/>
        <v>50.14</v>
      </c>
      <c r="CV6" s="35">
        <f t="shared" si="10"/>
        <v>54.83</v>
      </c>
      <c r="CW6" s="34" t="str">
        <f>IF(CW7="","",IF(CW7="-","【-】","【"&amp;SUBSTITUTE(TEXT(CW7,"#,##0.00"),"-","△")&amp;"】"))</f>
        <v>【54.84】</v>
      </c>
      <c r="CX6" s="35">
        <f>IF(CX7="",NA(),CX7)</f>
        <v>94.17</v>
      </c>
      <c r="CY6" s="35">
        <f t="shared" ref="CY6:DG6" si="11">IF(CY7="",NA(),CY7)</f>
        <v>94.29</v>
      </c>
      <c r="CZ6" s="35">
        <f t="shared" si="11"/>
        <v>94.63</v>
      </c>
      <c r="DA6" s="35">
        <f t="shared" si="11"/>
        <v>94.81</v>
      </c>
      <c r="DB6" s="35">
        <f t="shared" si="11"/>
        <v>94.6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352021</v>
      </c>
      <c r="D7" s="37">
        <v>47</v>
      </c>
      <c r="E7" s="37">
        <v>17</v>
      </c>
      <c r="F7" s="37">
        <v>5</v>
      </c>
      <c r="G7" s="37">
        <v>0</v>
      </c>
      <c r="H7" s="37" t="s">
        <v>98</v>
      </c>
      <c r="I7" s="37" t="s">
        <v>99</v>
      </c>
      <c r="J7" s="37" t="s">
        <v>100</v>
      </c>
      <c r="K7" s="37" t="s">
        <v>101</v>
      </c>
      <c r="L7" s="37" t="s">
        <v>102</v>
      </c>
      <c r="M7" s="37" t="s">
        <v>103</v>
      </c>
      <c r="N7" s="38" t="s">
        <v>104</v>
      </c>
      <c r="O7" s="38" t="s">
        <v>105</v>
      </c>
      <c r="P7" s="38">
        <v>0.82</v>
      </c>
      <c r="Q7" s="38">
        <v>68.42</v>
      </c>
      <c r="R7" s="38">
        <v>3135</v>
      </c>
      <c r="S7" s="38">
        <v>163112</v>
      </c>
      <c r="T7" s="38">
        <v>286.64999999999998</v>
      </c>
      <c r="U7" s="38">
        <v>569.03</v>
      </c>
      <c r="V7" s="38">
        <v>1334</v>
      </c>
      <c r="W7" s="38">
        <v>2.72</v>
      </c>
      <c r="X7" s="38">
        <v>490.44</v>
      </c>
      <c r="Y7" s="38">
        <v>78.680000000000007</v>
      </c>
      <c r="Z7" s="38">
        <v>76.87</v>
      </c>
      <c r="AA7" s="38">
        <v>77.599999999999994</v>
      </c>
      <c r="AB7" s="38">
        <v>77.03</v>
      </c>
      <c r="AC7" s="38">
        <v>77.3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84.37</v>
      </c>
      <c r="BG7" s="38">
        <v>83.16</v>
      </c>
      <c r="BH7" s="38">
        <v>76.8</v>
      </c>
      <c r="BI7" s="38">
        <v>74.150000000000006</v>
      </c>
      <c r="BJ7" s="38">
        <v>70.25</v>
      </c>
      <c r="BK7" s="38">
        <v>974.93</v>
      </c>
      <c r="BL7" s="38">
        <v>855.8</v>
      </c>
      <c r="BM7" s="38">
        <v>789.46</v>
      </c>
      <c r="BN7" s="38">
        <v>826.83</v>
      </c>
      <c r="BO7" s="38">
        <v>867.83</v>
      </c>
      <c r="BP7" s="38">
        <v>832.52</v>
      </c>
      <c r="BQ7" s="38">
        <v>30.33</v>
      </c>
      <c r="BR7" s="38">
        <v>25.69</v>
      </c>
      <c r="BS7" s="38">
        <v>26.24</v>
      </c>
      <c r="BT7" s="38">
        <v>26.68</v>
      </c>
      <c r="BU7" s="38">
        <v>25.14</v>
      </c>
      <c r="BV7" s="38">
        <v>55.32</v>
      </c>
      <c r="BW7" s="38">
        <v>59.8</v>
      </c>
      <c r="BX7" s="38">
        <v>57.77</v>
      </c>
      <c r="BY7" s="38">
        <v>57.31</v>
      </c>
      <c r="BZ7" s="38">
        <v>57.08</v>
      </c>
      <c r="CA7" s="38">
        <v>60.94</v>
      </c>
      <c r="CB7" s="38">
        <v>571.80999999999995</v>
      </c>
      <c r="CC7" s="38">
        <v>669.4</v>
      </c>
      <c r="CD7" s="38">
        <v>668.93</v>
      </c>
      <c r="CE7" s="38">
        <v>660.56</v>
      </c>
      <c r="CF7" s="38">
        <v>717.78</v>
      </c>
      <c r="CG7" s="38">
        <v>283.17</v>
      </c>
      <c r="CH7" s="38">
        <v>263.76</v>
      </c>
      <c r="CI7" s="38">
        <v>274.35000000000002</v>
      </c>
      <c r="CJ7" s="38">
        <v>273.52</v>
      </c>
      <c r="CK7" s="38">
        <v>274.99</v>
      </c>
      <c r="CL7" s="38">
        <v>253.04</v>
      </c>
      <c r="CM7" s="38">
        <v>31.27</v>
      </c>
      <c r="CN7" s="38">
        <v>31.27</v>
      </c>
      <c r="CO7" s="38">
        <v>30.53</v>
      </c>
      <c r="CP7" s="38">
        <v>30.09</v>
      </c>
      <c r="CQ7" s="38">
        <v>30.53</v>
      </c>
      <c r="CR7" s="38">
        <v>60.65</v>
      </c>
      <c r="CS7" s="38">
        <v>51.75</v>
      </c>
      <c r="CT7" s="38">
        <v>50.68</v>
      </c>
      <c r="CU7" s="38">
        <v>50.14</v>
      </c>
      <c r="CV7" s="38">
        <v>54.83</v>
      </c>
      <c r="CW7" s="38">
        <v>54.84</v>
      </c>
      <c r="CX7" s="38">
        <v>94.17</v>
      </c>
      <c r="CY7" s="38">
        <v>94.29</v>
      </c>
      <c r="CZ7" s="38">
        <v>94.63</v>
      </c>
      <c r="DA7" s="38">
        <v>94.81</v>
      </c>
      <c r="DB7" s="38">
        <v>94.6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ube2020-0217</cp:lastModifiedBy>
  <cp:lastPrinted>2022-01-31T03:00:49Z</cp:lastPrinted>
  <dcterms:created xsi:type="dcterms:W3CDTF">2021-12-03T08:01:26Z</dcterms:created>
  <dcterms:modified xsi:type="dcterms:W3CDTF">2022-02-16T08:00:50Z</dcterms:modified>
  <cp:category/>
</cp:coreProperties>
</file>