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L:\総務財務部\財政課\TS-XL5F5\01財政係\共有データ\公営企業\令和03年度\20220113　公営企業に係る「経営比較分析表」（令和２年度決算）の分析等について\05県提出（修正）\"/>
    </mc:Choice>
  </mc:AlternateContent>
  <xr:revisionPtr revIDLastSave="0" documentId="13_ncr:1_{92D99D09-9217-4C74-8590-30C905D8ED1E}" xr6:coauthVersionLast="36" xr6:coauthVersionMax="36" xr10:uidLastSave="{00000000-0000-0000-0000-000000000000}"/>
  <workbookProtection workbookAlgorithmName="SHA-512" workbookHashValue="+rJNvXTave+Jvy8mc9fjSthIO+IGVq3M3YAnF40Gtrep4gLyVc0QXQxaRU1AuSVwHbsX+M0Q0d398GK3oGmI6Q==" workbookSaltValue="dmjq1NtmZSoW1/z1aGfUPw==" workbookSpinCount="100000" lockStructure="1"/>
  <bookViews>
    <workbookView xWindow="0" yWindow="0" windowWidth="20445" windowHeight="72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I10" i="4" s="1"/>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D10" i="4"/>
  <c r="W10" i="4"/>
  <c r="BB8" i="4"/>
  <c r="AL8" i="4"/>
  <c r="AD8" i="4"/>
  <c r="P8" i="4"/>
  <c r="I8" i="4"/>
  <c r="B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<sst xmlns="http://schemas.openxmlformats.org/spreadsheetml/2006/main" count="247" uniqueCount="119">
  <si>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</si>
  <si>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</si>
  <si>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</si>
  <si>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</si>
  <si>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</si>
  <si>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</si>
  <si>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</si>
  <si>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</si>
  <si>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</si>
  <si>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</si>
  <si>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</si>
  <si>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</si>
  <si>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</si>
  <si>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</si>
  <si>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</si>
  <si>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</si>
  <si>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</si>
  <si>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</si>
  <si>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</si>
  <si>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</si>
  <si>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</si>
  <si>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</si>
  <si>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</si>
  <si>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</si>
  <si>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</si>
  <si>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</si>
  <si>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</si>
  <si>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</si>
  <si>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</si>
  <si>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</si>
  <si>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</si>
  <si>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</si>
  <si>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</si>
  <si>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</si>
  <si>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</si>
  <si>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</si>
  <si>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</si>
  <si>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</si>
  <si>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</si>
  <si>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</si>
  <si>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</si>
  <si>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</si>
  <si>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</si>
  <si>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</si>
  <si>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</si>
  <si>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</si>
  <si>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</si>
  <si>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</si>
  <si>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</si>
  <si>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</si>
  <si>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</si>
  <si>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</si>
  <si>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</si>
  <si>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</si>
  <si>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</si>
  <si>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</si>
  <si>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</si>
  <si>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</si>
  <si>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</si>
  <si>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</si>
  <si>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</si>
  <si>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</si>
  <si>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</si>
  <si>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</si>
  <si>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</si>
  <si>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</si>
  <si>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</si>
  <si>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</si>
  <si>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</si>
  <si>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</si>
  <si>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</si>
  <si>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</si>
  <si>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</si>
  <si>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</si>
  <si>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</si>
  <si>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</si>
  <si>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</si>
  <si>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</si>
  <si>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</si>
  <si>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</si>
  <si>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</si>
  <si>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</si>
  <si>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</si>
  <si>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</si>
  <si>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</si>
  <si>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</si>
  <si>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</si>
  <si>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</si>
  <si>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</si>
  <si>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</si>
  <si>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</si>
  <si>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</si>
  <si>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</si>
  <si>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</si>
  <si>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</si>
  <si>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</si>
  <si>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</si>
  <si>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</si>
  <si>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</si>
  <si>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</si>
  <si>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</si>
  <si>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</si>
  <si>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</si>
  <si>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</si>
  <si>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</si>
  <si>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</si>
  <si>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</si>
  <si>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</si>
  <si>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</si>
  <si>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</si>
  <si>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</si>
  <si>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</si>
  <si>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</si>
  <si>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</si>
  <si>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</si>
  <si>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</si>
  <si>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本市と山陽小野田市の水道水源である小野湖の水質保全も目的とした事業であるため、収益で賄えない費用は一般会計で賄っている。
　人口減少に伴う使用料収入の減収が見込まれるため、経営の健全性を考慮し維持管理費の縮減や収納率向上による料金収入の増になお一層努力していく。</t>
    <rPh sb="1" eb="2">
      <t>ホン</t>
    </rPh>
    <rPh sb="2" eb="3">
      <t>シ</t>
    </rPh>
    <rPh sb="4" eb="6">
      <t>サンヨウ</t>
    </rPh>
    <rPh sb="6" eb="10">
      <t>オノダシ</t>
    </rPh>
    <rPh sb="11" eb="13">
      <t>スイドウ</t>
    </rPh>
    <rPh sb="13" eb="15">
      <t>スイゲン</t>
    </rPh>
    <rPh sb="18" eb="20">
      <t>オノ</t>
    </rPh>
    <rPh sb="20" eb="21">
      <t>ミズウミ</t>
    </rPh>
    <rPh sb="22" eb="24">
      <t>スイシツ</t>
    </rPh>
    <rPh sb="24" eb="26">
      <t>ホゼン</t>
    </rPh>
    <rPh sb="27" eb="29">
      <t>モクテキ</t>
    </rPh>
    <rPh sb="32" eb="34">
      <t>ジギョウ</t>
    </rPh>
    <rPh sb="40" eb="42">
      <t>シュウエキ</t>
    </rPh>
    <rPh sb="43" eb="44">
      <t>マカナ</t>
    </rPh>
    <rPh sb="47" eb="49">
      <t>ヒヨウ</t>
    </rPh>
    <rPh sb="50" eb="52">
      <t>イッパン</t>
    </rPh>
    <rPh sb="52" eb="54">
      <t>カイケイ</t>
    </rPh>
    <rPh sb="55" eb="56">
      <t>マカナ</t>
    </rPh>
    <rPh sb="63" eb="65">
      <t>ジンコウ</t>
    </rPh>
    <rPh sb="65" eb="67">
      <t>ゲンショウ</t>
    </rPh>
    <rPh sb="68" eb="69">
      <t>トモナ</t>
    </rPh>
    <rPh sb="70" eb="73">
      <t>シヨウリョウ</t>
    </rPh>
    <rPh sb="73" eb="75">
      <t>シュウニュウ</t>
    </rPh>
    <rPh sb="76" eb="78">
      <t>ゲンシュウ</t>
    </rPh>
    <rPh sb="79" eb="81">
      <t>ミコ</t>
    </rPh>
    <rPh sb="87" eb="89">
      <t>ケイエイ</t>
    </rPh>
    <rPh sb="90" eb="93">
      <t>ケンゼンセイ</t>
    </rPh>
    <rPh sb="94" eb="96">
      <t>コウリョ</t>
    </rPh>
    <rPh sb="97" eb="99">
      <t>イジ</t>
    </rPh>
    <rPh sb="99" eb="101">
      <t>カンリ</t>
    </rPh>
    <rPh sb="101" eb="102">
      <t>ヒ</t>
    </rPh>
    <rPh sb="103" eb="105">
      <t>シュクゲン</t>
    </rPh>
    <rPh sb="106" eb="108">
      <t>シュウノウ</t>
    </rPh>
    <rPh sb="108" eb="109">
      <t>リツ</t>
    </rPh>
    <rPh sb="109" eb="111">
      <t>コウジョウ</t>
    </rPh>
    <rPh sb="114" eb="116">
      <t>リョウキン</t>
    </rPh>
    <rPh sb="116" eb="118">
      <t>シュウニュウ</t>
    </rPh>
    <rPh sb="123" eb="125">
      <t>イッソウ</t>
    </rPh>
    <rPh sb="125" eb="127">
      <t>ドリョク</t>
    </rPh>
    <phoneticPr fontId="4"/>
  </si>
  <si>
    <t>　本市の特定地域生活排水処理施設は、平成１７年度から平成２１年度にかけ設置し事業は完了している。処理施設は適正に修繕対応し維持管理を行っている。なお、令和２年度は前年度と比較するとブロワ修繕が多くみられ費用が増加した。</t>
    <rPh sb="75" eb="76">
      <t>レイ</t>
    </rPh>
    <rPh sb="76" eb="77">
      <t>ワ</t>
    </rPh>
    <rPh sb="79" eb="80">
      <t>ド</t>
    </rPh>
    <rPh sb="81" eb="83">
      <t>ゼンネン</t>
    </rPh>
    <rPh sb="83" eb="84">
      <t>ド</t>
    </rPh>
    <rPh sb="85" eb="87">
      <t>ヒカク</t>
    </rPh>
    <rPh sb="93" eb="95">
      <t>シュウゼン</t>
    </rPh>
    <rPh sb="96" eb="97">
      <t>オオ</t>
    </rPh>
    <rPh sb="101" eb="103">
      <t>ヒヨウ</t>
    </rPh>
    <rPh sb="104" eb="106">
      <t>ゾウカ</t>
    </rPh>
    <phoneticPr fontId="4"/>
  </si>
  <si>
    <t>①収益的収支比率は処理区域内の人口の減少により営業収益が僅かながら減少しているが、営業外収益である一般会計からの繰入金により、総費用等を賄えている。一般会計繰入金に依存している状態を少しでも解消するよう努力したい。
④企業債残高対事業規模比率は、平成２９年度から分流式下水道に係る一般会計からの繰出金の算出基準が変更された。令和２年度の企業債残高に対し一般会計が負担する額の割合は、前年とほぼ横ばいであるが、企業債残高減少により、比率は若干下がっている。
⑤経費回収率は、各費目の金額変動が少ないため、平成２７年度から横ばいの状況が続いていたが、令和２年度は浄化槽の修繕費用が増加したため、経費回収率は若干低下している。
⑥汚水処理原価は、処理区域内人口の減少に伴い有収水量も減少しているのに対し、浄化槽の修繕費用が増加したため若干増加した。
加えて疑似団体平均値を上回っているため原価の低下に努めたい。
⑦施設利用率は、処理区域内人口が計画時より減少し有収水量が減っているため、低下している。
⑧水洗化率１００％を保っている。</t>
    <rPh sb="1" eb="4">
      <t>シュウエキテキ</t>
    </rPh>
    <rPh sb="4" eb="6">
      <t>シュウシ</t>
    </rPh>
    <rPh sb="6" eb="8">
      <t>ヒリツ</t>
    </rPh>
    <rPh sb="9" eb="11">
      <t>ショリ</t>
    </rPh>
    <rPh sb="11" eb="13">
      <t>クイキ</t>
    </rPh>
    <rPh sb="13" eb="14">
      <t>ナイ</t>
    </rPh>
    <rPh sb="15" eb="17">
      <t>ジンコウ</t>
    </rPh>
    <rPh sb="18" eb="20">
      <t>ゲンショウ</t>
    </rPh>
    <rPh sb="23" eb="25">
      <t>エイギョウ</t>
    </rPh>
    <rPh sb="25" eb="27">
      <t>シュウエキ</t>
    </rPh>
    <rPh sb="28" eb="29">
      <t>ワズ</t>
    </rPh>
    <rPh sb="33" eb="35">
      <t>ゲンショウ</t>
    </rPh>
    <rPh sb="41" eb="44">
      <t>エイギョウガイ</t>
    </rPh>
    <rPh sb="44" eb="46">
      <t>シュウエキ</t>
    </rPh>
    <rPh sb="49" eb="51">
      <t>イッパン</t>
    </rPh>
    <rPh sb="51" eb="53">
      <t>カイケイ</t>
    </rPh>
    <rPh sb="56" eb="58">
      <t>クリイレ</t>
    </rPh>
    <rPh sb="58" eb="59">
      <t>キン</t>
    </rPh>
    <rPh sb="63" eb="66">
      <t>ソウヒヨウ</t>
    </rPh>
    <rPh sb="66" eb="67">
      <t>ヒトシ</t>
    </rPh>
    <rPh sb="68" eb="69">
      <t>マカナ</t>
    </rPh>
    <rPh sb="74" eb="76">
      <t>イッパン</t>
    </rPh>
    <rPh sb="76" eb="78">
      <t>カイケイ</t>
    </rPh>
    <rPh sb="78" eb="80">
      <t>クリイレ</t>
    </rPh>
    <rPh sb="80" eb="81">
      <t>キン</t>
    </rPh>
    <rPh sb="82" eb="84">
      <t>イゾン</t>
    </rPh>
    <rPh sb="88" eb="90">
      <t>ジョウタイ</t>
    </rPh>
    <rPh sb="91" eb="92">
      <t>スコ</t>
    </rPh>
    <rPh sb="95" eb="97">
      <t>カイショウ</t>
    </rPh>
    <rPh sb="101" eb="103">
      <t>ドリョク</t>
    </rPh>
    <rPh sb="162" eb="163">
      <t>レイ</t>
    </rPh>
    <rPh sb="163" eb="164">
      <t>ワ</t>
    </rPh>
    <rPh sb="165" eb="167">
      <t>ネンド</t>
    </rPh>
    <rPh sb="187" eb="189">
      <t>ワリアイ</t>
    </rPh>
    <rPh sb="191" eb="193">
      <t>ゼンネン</t>
    </rPh>
    <rPh sb="196" eb="197">
      <t>ヨコ</t>
    </rPh>
    <rPh sb="215" eb="217">
      <t>ヒリツ</t>
    </rPh>
    <rPh sb="273" eb="274">
      <t>レイ</t>
    </rPh>
    <rPh sb="274" eb="275">
      <t>ワ</t>
    </rPh>
    <rPh sb="276" eb="278">
      <t>ネンド</t>
    </rPh>
    <rPh sb="279" eb="282">
      <t>ジョウカソウ</t>
    </rPh>
    <rPh sb="283" eb="285">
      <t>シュウゼン</t>
    </rPh>
    <rPh sb="285" eb="287">
      <t>ヒヨウ</t>
    </rPh>
    <rPh sb="288" eb="290">
      <t>ゾウカ</t>
    </rPh>
    <rPh sb="295" eb="297">
      <t>ケイヒ</t>
    </rPh>
    <rPh sb="297" eb="299">
      <t>カイシュウ</t>
    </rPh>
    <rPh sb="299" eb="300">
      <t>リツ</t>
    </rPh>
    <rPh sb="301" eb="303">
      <t>ジャッカン</t>
    </rPh>
    <rPh sb="303" eb="305">
      <t>テイカ</t>
    </rPh>
    <rPh sb="312" eb="314">
      <t>オスイ</t>
    </rPh>
    <rPh sb="314" eb="316">
      <t>ショリ</t>
    </rPh>
    <rPh sb="316" eb="318">
      <t>ゲンカ</t>
    </rPh>
    <rPh sb="320" eb="322">
      <t>ショリ</t>
    </rPh>
    <rPh sb="322" eb="324">
      <t>クイキ</t>
    </rPh>
    <rPh sb="324" eb="325">
      <t>ナイ</t>
    </rPh>
    <rPh sb="325" eb="327">
      <t>ジンコウ</t>
    </rPh>
    <rPh sb="328" eb="330">
      <t>ゲンショウ</t>
    </rPh>
    <rPh sb="331" eb="332">
      <t>トモナ</t>
    </rPh>
    <rPh sb="333" eb="335">
      <t>ユウシュウ</t>
    </rPh>
    <rPh sb="335" eb="337">
      <t>スイリョウ</t>
    </rPh>
    <rPh sb="338" eb="340">
      <t>ゲンショウ</t>
    </rPh>
    <rPh sb="346" eb="347">
      <t>タイ</t>
    </rPh>
    <rPh sb="349" eb="352">
      <t>ジョウカソウ</t>
    </rPh>
    <rPh sb="353" eb="355">
      <t>シュウゼン</t>
    </rPh>
    <rPh sb="355" eb="357">
      <t>ヒヨウ</t>
    </rPh>
    <rPh sb="358" eb="360">
      <t>ゾウカ</t>
    </rPh>
    <rPh sb="364" eb="366">
      <t>ジャッカン</t>
    </rPh>
    <rPh sb="366" eb="368">
      <t>ゾウカ</t>
    </rPh>
    <rPh sb="372" eb="373">
      <t>クワ</t>
    </rPh>
    <rPh sb="375" eb="377">
      <t>ギジ</t>
    </rPh>
    <rPh sb="377" eb="379">
      <t>ダンタイ</t>
    </rPh>
    <rPh sb="379" eb="382">
      <t>ヘイキンチ</t>
    </rPh>
    <rPh sb="383" eb="384">
      <t>ウワ</t>
    </rPh>
    <rPh sb="384" eb="385">
      <t>マワ</t>
    </rPh>
    <rPh sb="391" eb="393">
      <t>ゲンカ</t>
    </rPh>
    <rPh sb="394" eb="396">
      <t>テイカ</t>
    </rPh>
    <rPh sb="397" eb="39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</si>
</sst>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DC-473A-AFCC-637D7033141E}"/>
            </c:ext>
          </c:extLst>
        </c:ser>
        <c:dLbls>
          <c:showLegendKey val="0"/>
          <c:showVal val="0"/>
          <c:showCatName val="0"/>
          <c:showSerName val="0"/>
          <c:showPercent val="0"/>
          <c:showBubbleSize val="0"/>
        </c:dLbls>
        <c:gapWidth val="150"/>
        <c:axId val="243934736"/>
        <c:axId val="24393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CDC-473A-AFCC-637D7033141E}"/>
            </c:ext>
          </c:extLst>
        </c:ser>
        <c:dLbls>
          <c:showLegendKey val="0"/>
          <c:showVal val="0"/>
          <c:showCatName val="0"/>
          <c:showSerName val="0"/>
          <c:showPercent val="0"/>
          <c:showBubbleSize val="0"/>
        </c:dLbls>
        <c:marker val="1"/>
        <c:smooth val="0"/>
        <c:axId val="243934736"/>
        <c:axId val="243935128"/>
      </c:lineChart>
      <c:dateAx>
        <c:axId val="243934736"/>
        <c:scaling>
          <c:orientation val="minMax"/>
        </c:scaling>
        <c:delete val="1"/>
        <c:axPos val="b"/>
        <c:numFmt formatCode="&quot;H&quot;yy" sourceLinked="1"/>
        <c:majorTickMark val="none"/>
        <c:minorTickMark val="none"/>
        <c:tickLblPos val="none"/>
        <c:crossAx val="243935128"/>
        <c:crosses val="autoZero"/>
        <c:auto val="1"/>
        <c:lblOffset val="100"/>
        <c:baseTimeUnit val="years"/>
      </c:dateAx>
      <c:valAx>
        <c:axId val="24393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3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30.05</c:v>
                </c:pt>
                <c:pt idx="1">
                  <c:v>29.51</c:v>
                </c:pt>
                <c:pt idx="2">
                  <c:v>27.87</c:v>
                </c:pt>
                <c:pt idx="3">
                  <c:v>27.32</c:v>
                </c:pt>
                <c:pt idx="4">
                  <c:v>26.23</c:v>
                </c:pt>
              </c:numCache>
            </c:numRef>
          </c:val>
          <c:extLst>
            <c:ext xmlns:c16="http://schemas.microsoft.com/office/drawing/2014/chart" uri="{C3380CC4-5D6E-409C-BE32-E72D297353CC}">
              <c16:uniqueId val="{00000000-30C5-4CA7-A2EF-C48B41900532}"/>
            </c:ext>
          </c:extLst>
        </c:ser>
        <c:dLbls>
          <c:showLegendKey val="0"/>
          <c:showVal val="0"/>
          <c:showCatName val="0"/>
          <c:showSerName val="0"/>
          <c:showPercent val="0"/>
          <c:showBubbleSize val="0"/>
        </c:dLbls>
        <c:gapWidth val="150"/>
        <c:axId val="380430408"/>
        <c:axId val="38043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58.19</c:v>
                </c:pt>
              </c:numCache>
            </c:numRef>
          </c:val>
          <c:smooth val="0"/>
          <c:extLst>
            <c:ext xmlns:c16="http://schemas.microsoft.com/office/drawing/2014/chart" uri="{C3380CC4-5D6E-409C-BE32-E72D297353CC}">
              <c16:uniqueId val="{00000001-30C5-4CA7-A2EF-C48B41900532}"/>
            </c:ext>
          </c:extLst>
        </c:ser>
        <c:dLbls>
          <c:showLegendKey val="0"/>
          <c:showVal val="0"/>
          <c:showCatName val="0"/>
          <c:showSerName val="0"/>
          <c:showPercent val="0"/>
          <c:showBubbleSize val="0"/>
        </c:dLbls>
        <c:marker val="1"/>
        <c:smooth val="0"/>
        <c:axId val="380430408"/>
        <c:axId val="380430800"/>
      </c:lineChart>
      <c:dateAx>
        <c:axId val="380430408"/>
        <c:scaling>
          <c:orientation val="minMax"/>
        </c:scaling>
        <c:delete val="1"/>
        <c:axPos val="b"/>
        <c:numFmt formatCode="&quot;H&quot;yy" sourceLinked="1"/>
        <c:majorTickMark val="none"/>
        <c:minorTickMark val="none"/>
        <c:tickLblPos val="none"/>
        <c:crossAx val="380430800"/>
        <c:crosses val="autoZero"/>
        <c:auto val="1"/>
        <c:lblOffset val="100"/>
        <c:baseTimeUnit val="years"/>
      </c:dateAx>
      <c:valAx>
        <c:axId val="38043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43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619-4EE8-AFD8-0CC9281C0E42}"/>
            </c:ext>
          </c:extLst>
        </c:ser>
        <c:dLbls>
          <c:showLegendKey val="0"/>
          <c:showVal val="0"/>
          <c:showCatName val="0"/>
          <c:showSerName val="0"/>
          <c:showPercent val="0"/>
          <c:showBubbleSize val="0"/>
        </c:dLbls>
        <c:gapWidth val="150"/>
        <c:axId val="380011152"/>
        <c:axId val="38001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87.8</c:v>
                </c:pt>
              </c:numCache>
            </c:numRef>
          </c:val>
          <c:smooth val="0"/>
          <c:extLst>
            <c:ext xmlns:c16="http://schemas.microsoft.com/office/drawing/2014/chart" uri="{C3380CC4-5D6E-409C-BE32-E72D297353CC}">
              <c16:uniqueId val="{00000001-F619-4EE8-AFD8-0CC9281C0E42}"/>
            </c:ext>
          </c:extLst>
        </c:ser>
        <c:dLbls>
          <c:showLegendKey val="0"/>
          <c:showVal val="0"/>
          <c:showCatName val="0"/>
          <c:showSerName val="0"/>
          <c:showPercent val="0"/>
          <c:showBubbleSize val="0"/>
        </c:dLbls>
        <c:marker val="1"/>
        <c:smooth val="0"/>
        <c:axId val="380011152"/>
        <c:axId val="380011544"/>
      </c:lineChart>
      <c:dateAx>
        <c:axId val="380011152"/>
        <c:scaling>
          <c:orientation val="minMax"/>
        </c:scaling>
        <c:delete val="1"/>
        <c:axPos val="b"/>
        <c:numFmt formatCode="&quot;H&quot;yy" sourceLinked="1"/>
        <c:majorTickMark val="none"/>
        <c:minorTickMark val="none"/>
        <c:tickLblPos val="none"/>
        <c:crossAx val="380011544"/>
        <c:crosses val="autoZero"/>
        <c:auto val="1"/>
        <c:lblOffset val="100"/>
        <c:baseTimeUnit val="years"/>
      </c:dateAx>
      <c:valAx>
        <c:axId val="38001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01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FA8-484A-9B09-F74F266FF533}"/>
            </c:ext>
          </c:extLst>
        </c:ser>
        <c:dLbls>
          <c:showLegendKey val="0"/>
          <c:showVal val="0"/>
          <c:showCatName val="0"/>
          <c:showSerName val="0"/>
          <c:showPercent val="0"/>
          <c:showBubbleSize val="0"/>
        </c:dLbls>
        <c:gapWidth val="150"/>
        <c:axId val="243936304"/>
        <c:axId val="24393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A8-484A-9B09-F74F266FF533}"/>
            </c:ext>
          </c:extLst>
        </c:ser>
        <c:dLbls>
          <c:showLegendKey val="0"/>
          <c:showVal val="0"/>
          <c:showCatName val="0"/>
          <c:showSerName val="0"/>
          <c:showPercent val="0"/>
          <c:showBubbleSize val="0"/>
        </c:dLbls>
        <c:marker val="1"/>
        <c:smooth val="0"/>
        <c:axId val="243936304"/>
        <c:axId val="243936696"/>
      </c:lineChart>
      <c:dateAx>
        <c:axId val="243936304"/>
        <c:scaling>
          <c:orientation val="minMax"/>
        </c:scaling>
        <c:delete val="1"/>
        <c:axPos val="b"/>
        <c:numFmt formatCode="&quot;H&quot;yy" sourceLinked="1"/>
        <c:majorTickMark val="none"/>
        <c:minorTickMark val="none"/>
        <c:tickLblPos val="none"/>
        <c:crossAx val="243936696"/>
        <c:crosses val="autoZero"/>
        <c:auto val="1"/>
        <c:lblOffset val="100"/>
        <c:baseTimeUnit val="years"/>
      </c:dateAx>
      <c:valAx>
        <c:axId val="24393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3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F7-4A33-B8FA-42CE6C2CDA78}"/>
            </c:ext>
          </c:extLst>
        </c:ser>
        <c:dLbls>
          <c:showLegendKey val="0"/>
          <c:showVal val="0"/>
          <c:showCatName val="0"/>
          <c:showSerName val="0"/>
          <c:showPercent val="0"/>
          <c:showBubbleSize val="0"/>
        </c:dLbls>
        <c:gapWidth val="150"/>
        <c:axId val="245105528"/>
        <c:axId val="2451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F7-4A33-B8FA-42CE6C2CDA78}"/>
            </c:ext>
          </c:extLst>
        </c:ser>
        <c:dLbls>
          <c:showLegendKey val="0"/>
          <c:showVal val="0"/>
          <c:showCatName val="0"/>
          <c:showSerName val="0"/>
          <c:showPercent val="0"/>
          <c:showBubbleSize val="0"/>
        </c:dLbls>
        <c:marker val="1"/>
        <c:smooth val="0"/>
        <c:axId val="245105528"/>
        <c:axId val="245105920"/>
      </c:lineChart>
      <c:dateAx>
        <c:axId val="245105528"/>
        <c:scaling>
          <c:orientation val="minMax"/>
        </c:scaling>
        <c:delete val="1"/>
        <c:axPos val="b"/>
        <c:numFmt formatCode="&quot;H&quot;yy" sourceLinked="1"/>
        <c:majorTickMark val="none"/>
        <c:minorTickMark val="none"/>
        <c:tickLblPos val="none"/>
        <c:crossAx val="245105920"/>
        <c:crosses val="autoZero"/>
        <c:auto val="1"/>
        <c:lblOffset val="100"/>
        <c:baseTimeUnit val="years"/>
      </c:dateAx>
      <c:valAx>
        <c:axId val="2451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10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CB-468B-8F4B-DFA1506796AF}"/>
            </c:ext>
          </c:extLst>
        </c:ser>
        <c:dLbls>
          <c:showLegendKey val="0"/>
          <c:showVal val="0"/>
          <c:showCatName val="0"/>
          <c:showSerName val="0"/>
          <c:showPercent val="0"/>
          <c:showBubbleSize val="0"/>
        </c:dLbls>
        <c:gapWidth val="150"/>
        <c:axId val="245107096"/>
        <c:axId val="24510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CB-468B-8F4B-DFA1506796AF}"/>
            </c:ext>
          </c:extLst>
        </c:ser>
        <c:dLbls>
          <c:showLegendKey val="0"/>
          <c:showVal val="0"/>
          <c:showCatName val="0"/>
          <c:showSerName val="0"/>
          <c:showPercent val="0"/>
          <c:showBubbleSize val="0"/>
        </c:dLbls>
        <c:marker val="1"/>
        <c:smooth val="0"/>
        <c:axId val="245107096"/>
        <c:axId val="245107488"/>
      </c:lineChart>
      <c:dateAx>
        <c:axId val="245107096"/>
        <c:scaling>
          <c:orientation val="minMax"/>
        </c:scaling>
        <c:delete val="1"/>
        <c:axPos val="b"/>
        <c:numFmt formatCode="&quot;H&quot;yy" sourceLinked="1"/>
        <c:majorTickMark val="none"/>
        <c:minorTickMark val="none"/>
        <c:tickLblPos val="none"/>
        <c:crossAx val="245107488"/>
        <c:crosses val="autoZero"/>
        <c:auto val="1"/>
        <c:lblOffset val="100"/>
        <c:baseTimeUnit val="years"/>
      </c:dateAx>
      <c:valAx>
        <c:axId val="24510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10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8B-4350-99B2-7912ED0A5D9A}"/>
            </c:ext>
          </c:extLst>
        </c:ser>
        <c:dLbls>
          <c:showLegendKey val="0"/>
          <c:showVal val="0"/>
          <c:showCatName val="0"/>
          <c:showSerName val="0"/>
          <c:showPercent val="0"/>
          <c:showBubbleSize val="0"/>
        </c:dLbls>
        <c:gapWidth val="150"/>
        <c:axId val="245108664"/>
        <c:axId val="2451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8B-4350-99B2-7912ED0A5D9A}"/>
            </c:ext>
          </c:extLst>
        </c:ser>
        <c:dLbls>
          <c:showLegendKey val="0"/>
          <c:showVal val="0"/>
          <c:showCatName val="0"/>
          <c:showSerName val="0"/>
          <c:showPercent val="0"/>
          <c:showBubbleSize val="0"/>
        </c:dLbls>
        <c:marker val="1"/>
        <c:smooth val="0"/>
        <c:axId val="245108664"/>
        <c:axId val="245109056"/>
      </c:lineChart>
      <c:dateAx>
        <c:axId val="245108664"/>
        <c:scaling>
          <c:orientation val="minMax"/>
        </c:scaling>
        <c:delete val="1"/>
        <c:axPos val="b"/>
        <c:numFmt formatCode="&quot;H&quot;yy" sourceLinked="1"/>
        <c:majorTickMark val="none"/>
        <c:minorTickMark val="none"/>
        <c:tickLblPos val="none"/>
        <c:crossAx val="245109056"/>
        <c:crosses val="autoZero"/>
        <c:auto val="1"/>
        <c:lblOffset val="100"/>
        <c:baseTimeUnit val="years"/>
      </c:dateAx>
      <c:valAx>
        <c:axId val="2451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10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AA-410D-BAA1-8A210B24660A}"/>
            </c:ext>
          </c:extLst>
        </c:ser>
        <c:dLbls>
          <c:showLegendKey val="0"/>
          <c:showVal val="0"/>
          <c:showCatName val="0"/>
          <c:showSerName val="0"/>
          <c:showPercent val="0"/>
          <c:showBubbleSize val="0"/>
        </c:dLbls>
        <c:gapWidth val="150"/>
        <c:axId val="380272304"/>
        <c:axId val="38027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AA-410D-BAA1-8A210B24660A}"/>
            </c:ext>
          </c:extLst>
        </c:ser>
        <c:dLbls>
          <c:showLegendKey val="0"/>
          <c:showVal val="0"/>
          <c:showCatName val="0"/>
          <c:showSerName val="0"/>
          <c:showPercent val="0"/>
          <c:showBubbleSize val="0"/>
        </c:dLbls>
        <c:marker val="1"/>
        <c:smooth val="0"/>
        <c:axId val="380272304"/>
        <c:axId val="380272696"/>
      </c:lineChart>
      <c:dateAx>
        <c:axId val="380272304"/>
        <c:scaling>
          <c:orientation val="minMax"/>
        </c:scaling>
        <c:delete val="1"/>
        <c:axPos val="b"/>
        <c:numFmt formatCode="&quot;H&quot;yy" sourceLinked="1"/>
        <c:majorTickMark val="none"/>
        <c:minorTickMark val="none"/>
        <c:tickLblPos val="none"/>
        <c:crossAx val="380272696"/>
        <c:crosses val="autoZero"/>
        <c:auto val="1"/>
        <c:lblOffset val="100"/>
        <c:baseTimeUnit val="years"/>
      </c:dateAx>
      <c:valAx>
        <c:axId val="38027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27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84.11</c:v>
                </c:pt>
                <c:pt idx="1">
                  <c:v>82.89</c:v>
                </c:pt>
                <c:pt idx="2">
                  <c:v>80.7</c:v>
                </c:pt>
                <c:pt idx="3">
                  <c:v>76.650000000000006</c:v>
                </c:pt>
                <c:pt idx="4">
                  <c:v>73.06</c:v>
                </c:pt>
              </c:numCache>
            </c:numRef>
          </c:val>
          <c:extLst>
            <c:ext xmlns:c16="http://schemas.microsoft.com/office/drawing/2014/chart" uri="{C3380CC4-5D6E-409C-BE32-E72D297353CC}">
              <c16:uniqueId val="{00000000-D6C4-489F-8FC7-2F5B5146DEBC}"/>
            </c:ext>
          </c:extLst>
        </c:ser>
        <c:dLbls>
          <c:showLegendKey val="0"/>
          <c:showVal val="0"/>
          <c:showCatName val="0"/>
          <c:showSerName val="0"/>
          <c:showPercent val="0"/>
          <c:showBubbleSize val="0"/>
        </c:dLbls>
        <c:gapWidth val="150"/>
        <c:axId val="380273872"/>
        <c:axId val="38027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294.27</c:v>
                </c:pt>
              </c:numCache>
            </c:numRef>
          </c:val>
          <c:smooth val="0"/>
          <c:extLst>
            <c:ext xmlns:c16="http://schemas.microsoft.com/office/drawing/2014/chart" uri="{C3380CC4-5D6E-409C-BE32-E72D297353CC}">
              <c16:uniqueId val="{00000001-D6C4-489F-8FC7-2F5B5146DEBC}"/>
            </c:ext>
          </c:extLst>
        </c:ser>
        <c:dLbls>
          <c:showLegendKey val="0"/>
          <c:showVal val="0"/>
          <c:showCatName val="0"/>
          <c:showSerName val="0"/>
          <c:showPercent val="0"/>
          <c:showBubbleSize val="0"/>
        </c:dLbls>
        <c:marker val="1"/>
        <c:smooth val="0"/>
        <c:axId val="380273872"/>
        <c:axId val="380274264"/>
      </c:lineChart>
      <c:dateAx>
        <c:axId val="380273872"/>
        <c:scaling>
          <c:orientation val="minMax"/>
        </c:scaling>
        <c:delete val="1"/>
        <c:axPos val="b"/>
        <c:numFmt formatCode="&quot;H&quot;yy" sourceLinked="1"/>
        <c:majorTickMark val="none"/>
        <c:minorTickMark val="none"/>
        <c:tickLblPos val="none"/>
        <c:crossAx val="380274264"/>
        <c:crosses val="autoZero"/>
        <c:auto val="1"/>
        <c:lblOffset val="100"/>
        <c:baseTimeUnit val="years"/>
      </c:dateAx>
      <c:valAx>
        <c:axId val="38027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27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22.98</c:v>
                </c:pt>
                <c:pt idx="1">
                  <c:v>22.24</c:v>
                </c:pt>
                <c:pt idx="2">
                  <c:v>20.88</c:v>
                </c:pt>
                <c:pt idx="3">
                  <c:v>21.88</c:v>
                </c:pt>
                <c:pt idx="4">
                  <c:v>20.95</c:v>
                </c:pt>
              </c:numCache>
            </c:numRef>
          </c:val>
          <c:extLst>
            <c:ext xmlns:c16="http://schemas.microsoft.com/office/drawing/2014/chart" uri="{C3380CC4-5D6E-409C-BE32-E72D297353CC}">
              <c16:uniqueId val="{00000000-A453-4B5B-97F6-44D8030614D8}"/>
            </c:ext>
          </c:extLst>
        </c:ser>
        <c:dLbls>
          <c:showLegendKey val="0"/>
          <c:showVal val="0"/>
          <c:showCatName val="0"/>
          <c:showSerName val="0"/>
          <c:showPercent val="0"/>
          <c:showBubbleSize val="0"/>
        </c:dLbls>
        <c:gapWidth val="150"/>
        <c:axId val="380427272"/>
        <c:axId val="38042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60.59</c:v>
                </c:pt>
              </c:numCache>
            </c:numRef>
          </c:val>
          <c:smooth val="0"/>
          <c:extLst>
            <c:ext xmlns:c16="http://schemas.microsoft.com/office/drawing/2014/chart" uri="{C3380CC4-5D6E-409C-BE32-E72D297353CC}">
              <c16:uniqueId val="{00000001-A453-4B5B-97F6-44D8030614D8}"/>
            </c:ext>
          </c:extLst>
        </c:ser>
        <c:dLbls>
          <c:showLegendKey val="0"/>
          <c:showVal val="0"/>
          <c:showCatName val="0"/>
          <c:showSerName val="0"/>
          <c:showPercent val="0"/>
          <c:showBubbleSize val="0"/>
        </c:dLbls>
        <c:marker val="1"/>
        <c:smooth val="0"/>
        <c:axId val="380427272"/>
        <c:axId val="380427664"/>
      </c:lineChart>
      <c:dateAx>
        <c:axId val="380427272"/>
        <c:scaling>
          <c:orientation val="minMax"/>
        </c:scaling>
        <c:delete val="1"/>
        <c:axPos val="b"/>
        <c:numFmt formatCode="&quot;H&quot;yy" sourceLinked="1"/>
        <c:majorTickMark val="none"/>
        <c:minorTickMark val="none"/>
        <c:tickLblPos val="none"/>
        <c:crossAx val="380427664"/>
        <c:crosses val="autoZero"/>
        <c:auto val="1"/>
        <c:lblOffset val="100"/>
        <c:baseTimeUnit val="years"/>
      </c:dateAx>
      <c:valAx>
        <c:axId val="38042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42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749.26</c:v>
                </c:pt>
                <c:pt idx="1">
                  <c:v>756.63</c:v>
                </c:pt>
                <c:pt idx="2">
                  <c:v>831.75</c:v>
                </c:pt>
                <c:pt idx="3">
                  <c:v>812.34</c:v>
                </c:pt>
                <c:pt idx="4">
                  <c:v>870.54</c:v>
                </c:pt>
              </c:numCache>
            </c:numRef>
          </c:val>
          <c:extLst>
            <c:ext xmlns:c16="http://schemas.microsoft.com/office/drawing/2014/chart" uri="{C3380CC4-5D6E-409C-BE32-E72D297353CC}">
              <c16:uniqueId val="{00000000-8BAC-448C-AD12-FB73017E7D97}"/>
            </c:ext>
          </c:extLst>
        </c:ser>
        <c:dLbls>
          <c:showLegendKey val="0"/>
          <c:showVal val="0"/>
          <c:showCatName val="0"/>
          <c:showSerName val="0"/>
          <c:showPercent val="0"/>
          <c:showBubbleSize val="0"/>
        </c:dLbls>
        <c:gapWidth val="150"/>
        <c:axId val="380428840"/>
        <c:axId val="38042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280.23</c:v>
                </c:pt>
              </c:numCache>
            </c:numRef>
          </c:val>
          <c:smooth val="0"/>
          <c:extLst>
            <c:ext xmlns:c16="http://schemas.microsoft.com/office/drawing/2014/chart" uri="{C3380CC4-5D6E-409C-BE32-E72D297353CC}">
              <c16:uniqueId val="{00000001-8BAC-448C-AD12-FB73017E7D97}"/>
            </c:ext>
          </c:extLst>
        </c:ser>
        <c:dLbls>
          <c:showLegendKey val="0"/>
          <c:showVal val="0"/>
          <c:showCatName val="0"/>
          <c:showSerName val="0"/>
          <c:showPercent val="0"/>
          <c:showBubbleSize val="0"/>
        </c:dLbls>
        <c:marker val="1"/>
        <c:smooth val="0"/>
        <c:axId val="380428840"/>
        <c:axId val="380429232"/>
      </c:lineChart>
      <c:dateAx>
        <c:axId val="380428840"/>
        <c:scaling>
          <c:orientation val="minMax"/>
        </c:scaling>
        <c:delete val="1"/>
        <c:axPos val="b"/>
        <c:numFmt formatCode="&quot;H&quot;yy" sourceLinked="1"/>
        <c:majorTickMark val="none"/>
        <c:minorTickMark val="none"/>
        <c:tickLblPos val="none"/>
        <c:crossAx val="380429232"/>
        <c:crosses val="autoZero"/>
        <c:auto val="1"/>
        <c:lblOffset val="100"/>
        <c:baseTimeUnit val="years"/>
      </c:dateAx>
      <c:valAx>
        <c:axId val="38042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42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7" zoomScaleNormal="100" workbookViewId="0">
      <selection activeCell="BC13" sqref="BC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宇部市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163112</v>
      </c>
      <c r="AM8" s="51"/>
      <c r="AN8" s="51"/>
      <c r="AO8" s="51"/>
      <c r="AP8" s="51"/>
      <c r="AQ8" s="51"/>
      <c r="AR8" s="51"/>
      <c r="AS8" s="51"/>
      <c r="AT8" s="46">
        <f>データ!T6</f>
        <v>286.64999999999998</v>
      </c>
      <c r="AU8" s="46"/>
      <c r="AV8" s="46"/>
      <c r="AW8" s="46"/>
      <c r="AX8" s="46"/>
      <c r="AY8" s="46"/>
      <c r="AZ8" s="46"/>
      <c r="BA8" s="46"/>
      <c r="BB8" s="46">
        <f>データ!U6</f>
        <v>569.03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0.14000000000000001</v>
      </c>
      <c r="Q10" s="46"/>
      <c r="R10" s="46"/>
      <c r="S10" s="46"/>
      <c r="T10" s="46"/>
      <c r="U10" s="46"/>
      <c r="V10" s="46"/>
      <c r="W10" s="46">
        <f>データ!Q6</f>
        <v>100</v>
      </c>
      <c r="X10" s="46"/>
      <c r="Y10" s="46"/>
      <c r="Z10" s="46"/>
      <c r="AA10" s="46"/>
      <c r="AB10" s="46"/>
      <c r="AC10" s="46"/>
      <c r="AD10" s="51">
        <f>データ!R6</f>
        <v>3135</v>
      </c>
      <c r="AE10" s="51"/>
      <c r="AF10" s="51"/>
      <c r="AG10" s="51"/>
      <c r="AH10" s="51"/>
      <c r="AI10" s="51"/>
      <c r="AJ10" s="51"/>
      <c r="AK10" s="2"/>
      <c r="AL10" s="51">
        <f>データ!V6</f>
        <v>224</v>
      </c>
      <c r="AM10" s="51"/>
      <c r="AN10" s="51"/>
      <c r="AO10" s="51"/>
      <c r="AP10" s="51"/>
      <c r="AQ10" s="51"/>
      <c r="AR10" s="51"/>
      <c r="AS10" s="51"/>
      <c r="AT10" s="46">
        <f>データ!W6</f>
        <v>0.14000000000000001</v>
      </c>
      <c r="AU10" s="46"/>
      <c r="AV10" s="46"/>
      <c r="AW10" s="46"/>
      <c r="AX10" s="46"/>
      <c r="AY10" s="46"/>
      <c r="AZ10" s="46"/>
      <c r="BA10" s="46"/>
      <c r="BB10" s="46">
        <f>データ!X6</f>
        <v>1600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KxzMn/RVGnjxRkBlFCvenSfYl+44qxHoFJ10foMoQQ22lG1S6ICuc39o5hymyXC04B4OdYHs2i/W/s/6Vbe1gg==" saltValue="o23B7Cua20Og/l7fhEAUC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352021</v>
      </c>
      <c r="D6" s="33">
        <f t="shared" si="3"/>
        <v>47</v>
      </c>
      <c r="E6" s="33">
        <f t="shared" si="3"/>
        <v>18</v>
      </c>
      <c r="F6" s="33">
        <f t="shared" si="3"/>
        <v>0</v>
      </c>
      <c r="G6" s="33">
        <f t="shared" si="3"/>
        <v>0</v>
      </c>
      <c r="H6" s="33" t="str">
        <f t="shared" si="3"/>
        <v>山口県　宇部市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0.14000000000000001</v>
      </c>
      <c r="Q6" s="34">
        <f t="shared" si="3"/>
        <v>100</v>
      </c>
      <c r="R6" s="34">
        <f t="shared" si="3"/>
        <v>3135</v>
      </c>
      <c r="S6" s="34">
        <f t="shared" si="3"/>
        <v>163112</v>
      </c>
      <c r="T6" s="34">
        <f t="shared" si="3"/>
        <v>286.64999999999998</v>
      </c>
      <c r="U6" s="34">
        <f t="shared" si="3"/>
        <v>569.03</v>
      </c>
      <c r="V6" s="34">
        <f t="shared" si="3"/>
        <v>224</v>
      </c>
      <c r="W6" s="34">
        <f t="shared" si="3"/>
        <v>0.14000000000000001</v>
      </c>
      <c r="X6" s="34">
        <f t="shared" si="3"/>
        <v>1600</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84.11</v>
      </c>
      <c r="BG6" s="35">
        <f t="shared" ref="BG6:BO6" si="7">IF(BG7="",NA(),BG7)</f>
        <v>82.89</v>
      </c>
      <c r="BH6" s="35">
        <f t="shared" si="7"/>
        <v>80.7</v>
      </c>
      <c r="BI6" s="35">
        <f t="shared" si="7"/>
        <v>76.650000000000006</v>
      </c>
      <c r="BJ6" s="35">
        <f t="shared" si="7"/>
        <v>73.06</v>
      </c>
      <c r="BK6" s="35">
        <f t="shared" si="7"/>
        <v>413.5</v>
      </c>
      <c r="BL6" s="35">
        <f t="shared" si="7"/>
        <v>407.42</v>
      </c>
      <c r="BM6" s="35">
        <f t="shared" si="7"/>
        <v>386.46</v>
      </c>
      <c r="BN6" s="35">
        <f t="shared" si="7"/>
        <v>421.25</v>
      </c>
      <c r="BO6" s="35">
        <f t="shared" si="7"/>
        <v>294.27</v>
      </c>
      <c r="BP6" s="34" t="str">
        <f>IF(BP7="","",IF(BP7="-","【-】","【"&amp;SUBSTITUTE(TEXT(BP7,"#,##0.00"),"-","△")&amp;"】"))</f>
        <v>【314.13】</v>
      </c>
      <c r="BQ6" s="35">
        <f>IF(BQ7="",NA(),BQ7)</f>
        <v>22.98</v>
      </c>
      <c r="BR6" s="35">
        <f t="shared" ref="BR6:BZ6" si="8">IF(BR7="",NA(),BR7)</f>
        <v>22.24</v>
      </c>
      <c r="BS6" s="35">
        <f t="shared" si="8"/>
        <v>20.88</v>
      </c>
      <c r="BT6" s="35">
        <f t="shared" si="8"/>
        <v>21.88</v>
      </c>
      <c r="BU6" s="35">
        <f t="shared" si="8"/>
        <v>20.95</v>
      </c>
      <c r="BV6" s="35">
        <f t="shared" si="8"/>
        <v>55.84</v>
      </c>
      <c r="BW6" s="35">
        <f t="shared" si="8"/>
        <v>57.08</v>
      </c>
      <c r="BX6" s="35">
        <f t="shared" si="8"/>
        <v>55.85</v>
      </c>
      <c r="BY6" s="35">
        <f t="shared" si="8"/>
        <v>53.23</v>
      </c>
      <c r="BZ6" s="35">
        <f t="shared" si="8"/>
        <v>60.59</v>
      </c>
      <c r="CA6" s="34" t="str">
        <f>IF(CA7="","",IF(CA7="-","【-】","【"&amp;SUBSTITUTE(TEXT(CA7,"#,##0.00"),"-","△")&amp;"】"))</f>
        <v>【58.42】</v>
      </c>
      <c r="CB6" s="35">
        <f>IF(CB7="",NA(),CB7)</f>
        <v>749.26</v>
      </c>
      <c r="CC6" s="35">
        <f t="shared" ref="CC6:CK6" si="9">IF(CC7="",NA(),CC7)</f>
        <v>756.63</v>
      </c>
      <c r="CD6" s="35">
        <f t="shared" si="9"/>
        <v>831.75</v>
      </c>
      <c r="CE6" s="35">
        <f t="shared" si="9"/>
        <v>812.34</v>
      </c>
      <c r="CF6" s="35">
        <f t="shared" si="9"/>
        <v>870.54</v>
      </c>
      <c r="CG6" s="35">
        <f t="shared" si="9"/>
        <v>287.57</v>
      </c>
      <c r="CH6" s="35">
        <f t="shared" si="9"/>
        <v>286.86</v>
      </c>
      <c r="CI6" s="35">
        <f t="shared" si="9"/>
        <v>287.91000000000003</v>
      </c>
      <c r="CJ6" s="35">
        <f t="shared" si="9"/>
        <v>283.3</v>
      </c>
      <c r="CK6" s="35">
        <f t="shared" si="9"/>
        <v>280.23</v>
      </c>
      <c r="CL6" s="34" t="str">
        <f>IF(CL7="","",IF(CL7="-","【-】","【"&amp;SUBSTITUTE(TEXT(CL7,"#,##0.00"),"-","△")&amp;"】"))</f>
        <v>【282.28】</v>
      </c>
      <c r="CM6" s="35">
        <f>IF(CM7="",NA(),CM7)</f>
        <v>30.05</v>
      </c>
      <c r="CN6" s="35">
        <f t="shared" ref="CN6:CV6" si="10">IF(CN7="",NA(),CN7)</f>
        <v>29.51</v>
      </c>
      <c r="CO6" s="35">
        <f t="shared" si="10"/>
        <v>27.87</v>
      </c>
      <c r="CP6" s="35">
        <f t="shared" si="10"/>
        <v>27.32</v>
      </c>
      <c r="CQ6" s="35">
        <f t="shared" si="10"/>
        <v>26.23</v>
      </c>
      <c r="CR6" s="35">
        <f t="shared" si="10"/>
        <v>61.55</v>
      </c>
      <c r="CS6" s="35">
        <f t="shared" si="10"/>
        <v>57.22</v>
      </c>
      <c r="CT6" s="35">
        <f t="shared" si="10"/>
        <v>54.93</v>
      </c>
      <c r="CU6" s="35">
        <f t="shared" si="10"/>
        <v>55.96</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352021</v>
      </c>
      <c r="D7" s="37">
        <v>47</v>
      </c>
      <c r="E7" s="37">
        <v>18</v>
      </c>
      <c r="F7" s="37">
        <v>0</v>
      </c>
      <c r="G7" s="37">
        <v>0</v>
      </c>
      <c r="H7" s="37" t="s">
        <v>98</v>
      </c>
      <c r="I7" s="37" t="s">
        <v>99</v>
      </c>
      <c r="J7" s="37" t="s">
        <v>100</v>
      </c>
      <c r="K7" s="37" t="s">
        <v>101</v>
      </c>
      <c r="L7" s="37" t="s">
        <v>102</v>
      </c>
      <c r="M7" s="37" t="s">
        <v>103</v>
      </c>
      <c r="N7" s="38" t="s">
        <v>104</v>
      </c>
      <c r="O7" s="38" t="s">
        <v>105</v>
      </c>
      <c r="P7" s="38">
        <v>0.14000000000000001</v>
      </c>
      <c r="Q7" s="38">
        <v>100</v>
      </c>
      <c r="R7" s="38">
        <v>3135</v>
      </c>
      <c r="S7" s="38">
        <v>163112</v>
      </c>
      <c r="T7" s="38">
        <v>286.64999999999998</v>
      </c>
      <c r="U7" s="38">
        <v>569.03</v>
      </c>
      <c r="V7" s="38">
        <v>224</v>
      </c>
      <c r="W7" s="38">
        <v>0.14000000000000001</v>
      </c>
      <c r="X7" s="38">
        <v>1600</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84.11</v>
      </c>
      <c r="BG7" s="38">
        <v>82.89</v>
      </c>
      <c r="BH7" s="38">
        <v>80.7</v>
      </c>
      <c r="BI7" s="38">
        <v>76.650000000000006</v>
      </c>
      <c r="BJ7" s="38">
        <v>73.06</v>
      </c>
      <c r="BK7" s="38">
        <v>413.5</v>
      </c>
      <c r="BL7" s="38">
        <v>407.42</v>
      </c>
      <c r="BM7" s="38">
        <v>386.46</v>
      </c>
      <c r="BN7" s="38">
        <v>421.25</v>
      </c>
      <c r="BO7" s="38">
        <v>294.27</v>
      </c>
      <c r="BP7" s="38">
        <v>314.13</v>
      </c>
      <c r="BQ7" s="38">
        <v>22.98</v>
      </c>
      <c r="BR7" s="38">
        <v>22.24</v>
      </c>
      <c r="BS7" s="38">
        <v>20.88</v>
      </c>
      <c r="BT7" s="38">
        <v>21.88</v>
      </c>
      <c r="BU7" s="38">
        <v>20.95</v>
      </c>
      <c r="BV7" s="38">
        <v>55.84</v>
      </c>
      <c r="BW7" s="38">
        <v>57.08</v>
      </c>
      <c r="BX7" s="38">
        <v>55.85</v>
      </c>
      <c r="BY7" s="38">
        <v>53.23</v>
      </c>
      <c r="BZ7" s="38">
        <v>60.59</v>
      </c>
      <c r="CA7" s="38">
        <v>58.42</v>
      </c>
      <c r="CB7" s="38">
        <v>749.26</v>
      </c>
      <c r="CC7" s="38">
        <v>756.63</v>
      </c>
      <c r="CD7" s="38">
        <v>831.75</v>
      </c>
      <c r="CE7" s="38">
        <v>812.34</v>
      </c>
      <c r="CF7" s="38">
        <v>870.54</v>
      </c>
      <c r="CG7" s="38">
        <v>287.57</v>
      </c>
      <c r="CH7" s="38">
        <v>286.86</v>
      </c>
      <c r="CI7" s="38">
        <v>287.91000000000003</v>
      </c>
      <c r="CJ7" s="38">
        <v>283.3</v>
      </c>
      <c r="CK7" s="38">
        <v>280.23</v>
      </c>
      <c r="CL7" s="38">
        <v>282.27999999999997</v>
      </c>
      <c r="CM7" s="38">
        <v>30.05</v>
      </c>
      <c r="CN7" s="38">
        <v>29.51</v>
      </c>
      <c r="CO7" s="38">
        <v>27.87</v>
      </c>
      <c r="CP7" s="38">
        <v>27.32</v>
      </c>
      <c r="CQ7" s="38">
        <v>26.23</v>
      </c>
      <c r="CR7" s="38">
        <v>61.55</v>
      </c>
      <c r="CS7" s="38">
        <v>57.22</v>
      </c>
      <c r="CT7" s="38">
        <v>54.93</v>
      </c>
      <c r="CU7" s="38">
        <v>55.96</v>
      </c>
      <c r="CV7" s="38">
        <v>58.19</v>
      </c>
      <c r="CW7" s="38">
        <v>57.83</v>
      </c>
      <c r="CX7" s="38">
        <v>100</v>
      </c>
      <c r="CY7" s="38">
        <v>100</v>
      </c>
      <c r="CZ7" s="38">
        <v>100</v>
      </c>
      <c r="DA7" s="38">
        <v>100</v>
      </c>
      <c r="DB7" s="38">
        <v>100</v>
      </c>
      <c r="DC7" s="38">
        <v>67.489999999999995</v>
      </c>
      <c r="DD7" s="38">
        <v>67.290000000000006</v>
      </c>
      <c r="DE7" s="38">
        <v>65.569999999999993</v>
      </c>
      <c r="DF7" s="38">
        <v>60.12</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ube2020-0217</cp:lastModifiedBy>
  <cp:lastPrinted>2022-02-16T08:02:42Z</cp:lastPrinted>
  <dcterms:created xsi:type="dcterms:W3CDTF">2021-12-03T08:11:25Z</dcterms:created>
  <dcterms:modified xsi:type="dcterms:W3CDTF">2022-02-16T08:04:28Z</dcterms:modified>
  <cp:category/>
</cp:coreProperties>
</file>