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R３年度\3公営企業・三セク\20220113公営企業に係る「経営比較分析表」（令和２年度決算）の分析等について\送付\"/>
    </mc:Choice>
  </mc:AlternateContent>
  <xr:revisionPtr revIDLastSave="0" documentId="13_ncr:1_{2CDB4A40-1C18-405E-A3F1-79F94BE9359D}" xr6:coauthVersionLast="36" xr6:coauthVersionMax="36" xr10:uidLastSave="{00000000-0000-0000-0000-000000000000}"/>
  <workbookProtection workbookAlgorithmName="SHA-512" workbookHashValue="NYb7X7DbtJ9cYSjJgBBJhgXAXAz1X0m9ZKRcRV9/Af+UCFSQfs0CMpC6FxawT8HeoUXDCz1+C5KRiMHcNJQPGw==" workbookSaltValue="k9m2Zc/8vrkZwQ9UqWlyWg==" workbookSpinCount="100000" lockStructure="1"/>
  <bookViews>
    <workbookView xWindow="0" yWindow="0" windowWidth="19476" windowHeight="73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<sst xmlns="http://schemas.openxmlformats.org/spreadsheetml/2006/main" count="236" uniqueCount="121">
  <si>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</si>
  <si>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</si>
  <si>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</si>
  <si>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</si>
  <si>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</si>
  <si>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</si>
  <si>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</si>
  <si>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</si>
  <si>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</si>
  <si>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</si>
  <si>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</si>
  <si>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</si>
  <si>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</si>
  <si>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</si>
  <si>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</si>
  <si>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</si>
  <si>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</si>
  <si>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</si>
  <si>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</si>
  <si>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</si>
  <si>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</si>
  <si>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</si>
  <si>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</si>
  <si>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</si>
  <si>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</si>
  <si>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</si>
  <si>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</si>
  <si>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</si>
  <si>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</si>
  <si>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</si>
  <si>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</si>
  <si>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</si>
  <si>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</si>
  <si>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</si>
  <si>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</si>
  <si>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</si>
  <si>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</si>
  <si>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</si>
  <si>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</si>
  <si>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</si>
  <si>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</si>
  <si>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</si>
  <si>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</si>
  <si>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</si>
  <si>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</si>
  <si>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</si>
  <si>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</si>
  <si>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</si>
  <si>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</si>
  <si>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</si>
  <si>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</si>
  <si>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</si>
  <si>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</si>
  <si>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</si>
  <si>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</si>
  <si>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</si>
  <si>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</si>
  <si>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</si>
  <si>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</si>
  <si>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</si>
  <si>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</si>
  <si>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</si>
  <si>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</si>
  <si>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</si>
  <si>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</si>
  <si>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</si>
  <si>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</si>
  <si>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</si>
  <si>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</si>
  <si>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</si>
  <si>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</si>
  <si>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</si>
  <si>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</si>
  <si>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</si>
  <si>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</si>
  <si>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</si>
  <si>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</si>
  <si>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</si>
  <si>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</si>
  <si>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</si>
  <si>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</si>
  <si>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</si>
  <si>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</si>
  <si>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</si>
  <si>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</si>
  <si>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</si>
  <si>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</si>
  <si>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</si>
  <si>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</si>
  <si>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</si>
  <si>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</si>
  <si>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</si>
  <si>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</si>
  <si>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</si>
  <si>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</si>
  <si>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</si>
  <si>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</si>
  <si>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</si>
  <si>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</si>
  <si>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</si>
  <si>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</si>
  <si>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</si>
  <si>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</si>
  <si>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</si>
  <si>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</si>
  <si>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</si>
  <si>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</si>
  <si>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</si>
  <si>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</si>
  <si>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</si>
  <si>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</si>
  <si>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</si>
  <si>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</si>
  <si>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</si>
  <si>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</si>
  <si>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</si>
  <si>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</si>
  <si>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</si>
  <si>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平成10年に供用を開始し、管渠・設備の更新は状態が良いものは長寿命化を図り、更新はなるべく実施しないようにしている。</t>
    <rPh sb="17" eb="19">
      <t>セツビ</t>
    </rPh>
    <rPh sb="20" eb="22">
      <t>コウシン</t>
    </rPh>
    <rPh sb="23" eb="25">
      <t>ジョウタイ</t>
    </rPh>
    <rPh sb="26" eb="27">
      <t>ヨ</t>
    </rPh>
    <rPh sb="31" eb="34">
      <t>チョウジュミョウ</t>
    </rPh>
    <rPh sb="34" eb="35">
      <t>カ</t>
    </rPh>
    <rPh sb="36" eb="37">
      <t>ハカ</t>
    </rPh>
    <rPh sb="46" eb="48">
      <t>ジッシ</t>
    </rPh>
    <phoneticPr fontId="4"/>
  </si>
  <si>
    <t xml:space="preserve"> 収益的収支比率は、例年どおり100％近い数値となった。人口減少が進み、使用料収入は減少傾向が続いているため、基準外繰入が総収益の大きな割合を占めているのが現状である。
　今年度に機器更新等を行ったため、昨年と比べて汚水処理費が増加したが令和２年度４月より料金を値上げしたため経費回収率は微減で抑えられている。しかし料金収入の減少傾向は今後も続くと見られる。人口減少により有収水量も減少傾向にあり、増加は望めないため、今後も経費の削減を徹底して行う。
　計画人口410人に対して、現在の域内人口は190人まで減少した。施設利用率は類似団体を下回り、過大スペックになっている状況である。
　水洗化率は、水洗設置人口が死亡・転出により減少したため下がっている。</t>
    <rPh sb="86" eb="87">
      <t>イマ</t>
    </rPh>
    <rPh sb="114" eb="116">
      <t>ゾウカ</t>
    </rPh>
    <rPh sb="119" eb="121">
      <t>レイワ</t>
    </rPh>
    <rPh sb="122" eb="124">
      <t>ネンド</t>
    </rPh>
    <rPh sb="125" eb="126">
      <t>ガツ</t>
    </rPh>
    <rPh sb="128" eb="130">
      <t>リョウキン</t>
    </rPh>
    <rPh sb="131" eb="133">
      <t>ネア</t>
    </rPh>
    <rPh sb="144" eb="146">
      <t>ビゲン</t>
    </rPh>
    <rPh sb="147" eb="148">
      <t>オサ</t>
    </rPh>
    <phoneticPr fontId="4"/>
  </si>
  <si>
    <t xml:space="preserve">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出ている。</t>
    <rPh sb="78" eb="79">
      <t>ツト</t>
    </rPh>
    <rPh sb="82" eb="84">
      <t>ドウジ</t>
    </rPh>
    <rPh sb="86" eb="88">
      <t>シュウゴウ</t>
    </rPh>
    <rPh sb="88" eb="90">
      <t>ショリ</t>
    </rPh>
    <rPh sb="92" eb="94">
      <t>コベツ</t>
    </rPh>
    <rPh sb="94" eb="96">
      <t>ショリ</t>
    </rPh>
    <rPh sb="98" eb="99">
      <t>キ</t>
    </rPh>
    <rPh sb="100" eb="101">
      <t>カ</t>
    </rPh>
    <rPh sb="102" eb="103">
      <t>ナド</t>
    </rPh>
    <rPh sb="104" eb="106">
      <t>シヤ</t>
    </rPh>
    <rPh sb="107" eb="108">
      <t>イ</t>
    </rPh>
    <rPh sb="109" eb="111">
      <t>コンゴ</t>
    </rPh>
    <rPh sb="111" eb="113">
      <t>ジンコウ</t>
    </rPh>
    <rPh sb="113" eb="115">
      <t>ゲンショウ</t>
    </rPh>
    <rPh sb="116" eb="117">
      <t>スス</t>
    </rPh>
    <rPh sb="120" eb="122">
      <t>ジゾク</t>
    </rPh>
    <rPh sb="122" eb="124">
      <t>カノウ</t>
    </rPh>
    <rPh sb="125" eb="127">
      <t>オスイ</t>
    </rPh>
    <rPh sb="127" eb="129">
      <t>ショリ</t>
    </rPh>
    <rPh sb="129" eb="131">
      <t>ホウシキ</t>
    </rPh>
    <rPh sb="132" eb="134">
      <t>モサク</t>
    </rPh>
    <rPh sb="135" eb="137">
      <t>ケントウ</t>
    </rPh>
    <rPh sb="139" eb="142">
      <t>ヒツヨウセイ</t>
    </rPh>
    <rPh sb="143" eb="144">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</si>
</sst>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74-4108-BD6F-C114385737C6}"/>
            </c:ext>
          </c:extLst>
        </c:ser>
        <c:dLbls>
          <c:showLegendKey val="0"/>
          <c:showVal val="0"/>
          <c:showCatName val="0"/>
          <c:showSerName val="0"/>
          <c:showPercent val="0"/>
          <c:showBubbleSize val="0"/>
        </c:dLbls>
        <c:gapWidth val="150"/>
        <c:axId val="449693776"/>
        <c:axId val="44969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574-4108-BD6F-C114385737C6}"/>
            </c:ext>
          </c:extLst>
        </c:ser>
        <c:dLbls>
          <c:showLegendKey val="0"/>
          <c:showVal val="0"/>
          <c:showCatName val="0"/>
          <c:showSerName val="0"/>
          <c:showPercent val="0"/>
          <c:showBubbleSize val="0"/>
        </c:dLbls>
        <c:marker val="1"/>
        <c:smooth val="0"/>
        <c:axId val="449693776"/>
        <c:axId val="449694168"/>
      </c:lineChart>
      <c:dateAx>
        <c:axId val="449693776"/>
        <c:scaling>
          <c:orientation val="minMax"/>
        </c:scaling>
        <c:delete val="1"/>
        <c:axPos val="b"/>
        <c:numFmt formatCode="&quot;H&quot;yy" sourceLinked="1"/>
        <c:majorTickMark val="none"/>
        <c:minorTickMark val="none"/>
        <c:tickLblPos val="none"/>
        <c:crossAx val="449694168"/>
        <c:crosses val="autoZero"/>
        <c:auto val="1"/>
        <c:lblOffset val="100"/>
        <c:baseTimeUnit val="years"/>
      </c:dateAx>
      <c:valAx>
        <c:axId val="44969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9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42.34</c:v>
                </c:pt>
                <c:pt idx="1">
                  <c:v>41.44</c:v>
                </c:pt>
                <c:pt idx="2">
                  <c:v>39.64</c:v>
                </c:pt>
                <c:pt idx="3">
                  <c:v>38.74</c:v>
                </c:pt>
                <c:pt idx="4">
                  <c:v>38.74</c:v>
                </c:pt>
              </c:numCache>
            </c:numRef>
          </c:val>
          <c:extLst>
            <c:ext xmlns:c16="http://schemas.microsoft.com/office/drawing/2014/chart" uri="{C3380CC4-5D6E-409C-BE32-E72D297353CC}">
              <c16:uniqueId val="{00000000-F053-4C9A-8482-0E808781E1B2}"/>
            </c:ext>
          </c:extLst>
        </c:ser>
        <c:dLbls>
          <c:showLegendKey val="0"/>
          <c:showVal val="0"/>
          <c:showCatName val="0"/>
          <c:showSerName val="0"/>
          <c:showPercent val="0"/>
          <c:showBubbleSize val="0"/>
        </c:dLbls>
        <c:gapWidth val="150"/>
        <c:axId val="446338120"/>
        <c:axId val="44668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053-4C9A-8482-0E808781E1B2}"/>
            </c:ext>
          </c:extLst>
        </c:ser>
        <c:dLbls>
          <c:showLegendKey val="0"/>
          <c:showVal val="0"/>
          <c:showCatName val="0"/>
          <c:showSerName val="0"/>
          <c:showPercent val="0"/>
          <c:showBubbleSize val="0"/>
        </c:dLbls>
        <c:marker val="1"/>
        <c:smooth val="0"/>
        <c:axId val="446338120"/>
        <c:axId val="446684712"/>
      </c:lineChart>
      <c:dateAx>
        <c:axId val="446338120"/>
        <c:scaling>
          <c:orientation val="minMax"/>
        </c:scaling>
        <c:delete val="1"/>
        <c:axPos val="b"/>
        <c:numFmt formatCode="&quot;H&quot;yy" sourceLinked="1"/>
        <c:majorTickMark val="none"/>
        <c:minorTickMark val="none"/>
        <c:tickLblPos val="none"/>
        <c:crossAx val="446684712"/>
        <c:crosses val="autoZero"/>
        <c:auto val="1"/>
        <c:lblOffset val="100"/>
        <c:baseTimeUnit val="years"/>
      </c:dateAx>
      <c:valAx>
        <c:axId val="44668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83.1</c:v>
                </c:pt>
                <c:pt idx="1">
                  <c:v>80.680000000000007</c:v>
                </c:pt>
                <c:pt idx="2">
                  <c:v>83.5</c:v>
                </c:pt>
                <c:pt idx="3">
                  <c:v>83.25</c:v>
                </c:pt>
                <c:pt idx="4">
                  <c:v>82.81</c:v>
                </c:pt>
              </c:numCache>
            </c:numRef>
          </c:val>
          <c:extLst>
            <c:ext xmlns:c16="http://schemas.microsoft.com/office/drawing/2014/chart" uri="{C3380CC4-5D6E-409C-BE32-E72D297353CC}">
              <c16:uniqueId val="{00000000-343A-42FB-A6E2-5A7F1FFCDD70}"/>
            </c:ext>
          </c:extLst>
        </c:ser>
        <c:dLbls>
          <c:showLegendKey val="0"/>
          <c:showVal val="0"/>
          <c:showCatName val="0"/>
          <c:showSerName val="0"/>
          <c:showPercent val="0"/>
          <c:showBubbleSize val="0"/>
        </c:dLbls>
        <c:gapWidth val="150"/>
        <c:axId val="446680008"/>
        <c:axId val="44668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43A-42FB-A6E2-5A7F1FFCDD70}"/>
            </c:ext>
          </c:extLst>
        </c:ser>
        <c:dLbls>
          <c:showLegendKey val="0"/>
          <c:showVal val="0"/>
          <c:showCatName val="0"/>
          <c:showSerName val="0"/>
          <c:showPercent val="0"/>
          <c:showBubbleSize val="0"/>
        </c:dLbls>
        <c:marker val="1"/>
        <c:smooth val="0"/>
        <c:axId val="446680008"/>
        <c:axId val="446680792"/>
      </c:lineChart>
      <c:dateAx>
        <c:axId val="446680008"/>
        <c:scaling>
          <c:orientation val="minMax"/>
        </c:scaling>
        <c:delete val="1"/>
        <c:axPos val="b"/>
        <c:numFmt formatCode="&quot;H&quot;yy" sourceLinked="1"/>
        <c:majorTickMark val="none"/>
        <c:minorTickMark val="none"/>
        <c:tickLblPos val="none"/>
        <c:crossAx val="446680792"/>
        <c:crosses val="autoZero"/>
        <c:auto val="1"/>
        <c:lblOffset val="100"/>
        <c:baseTimeUnit val="years"/>
      </c:dateAx>
      <c:valAx>
        <c:axId val="4466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100.03</c:v>
                </c:pt>
                <c:pt idx="1">
                  <c:v>99.96</c:v>
                </c:pt>
                <c:pt idx="2">
                  <c:v>100.02</c:v>
                </c:pt>
                <c:pt idx="3">
                  <c:v>100.1</c:v>
                </c:pt>
                <c:pt idx="4">
                  <c:v>99.99</c:v>
                </c:pt>
              </c:numCache>
            </c:numRef>
          </c:val>
          <c:extLst>
            <c:ext xmlns:c16="http://schemas.microsoft.com/office/drawing/2014/chart" uri="{C3380CC4-5D6E-409C-BE32-E72D297353CC}">
              <c16:uniqueId val="{00000000-83B9-4E49-B62F-B0840028099F}"/>
            </c:ext>
          </c:extLst>
        </c:ser>
        <c:dLbls>
          <c:showLegendKey val="0"/>
          <c:showVal val="0"/>
          <c:showCatName val="0"/>
          <c:showSerName val="0"/>
          <c:showPercent val="0"/>
          <c:showBubbleSize val="0"/>
        </c:dLbls>
        <c:gapWidth val="150"/>
        <c:axId val="449694560"/>
        <c:axId val="44969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9-4E49-B62F-B0840028099F}"/>
            </c:ext>
          </c:extLst>
        </c:ser>
        <c:dLbls>
          <c:showLegendKey val="0"/>
          <c:showVal val="0"/>
          <c:showCatName val="0"/>
          <c:showSerName val="0"/>
          <c:showPercent val="0"/>
          <c:showBubbleSize val="0"/>
        </c:dLbls>
        <c:marker val="1"/>
        <c:smooth val="0"/>
        <c:axId val="449694560"/>
        <c:axId val="449695344"/>
      </c:lineChart>
      <c:dateAx>
        <c:axId val="449694560"/>
        <c:scaling>
          <c:orientation val="minMax"/>
        </c:scaling>
        <c:delete val="1"/>
        <c:axPos val="b"/>
        <c:numFmt formatCode="&quot;H&quot;yy" sourceLinked="1"/>
        <c:majorTickMark val="none"/>
        <c:minorTickMark val="none"/>
        <c:tickLblPos val="none"/>
        <c:crossAx val="449695344"/>
        <c:crosses val="autoZero"/>
        <c:auto val="1"/>
        <c:lblOffset val="100"/>
        <c:baseTimeUnit val="years"/>
      </c:dateAx>
      <c:valAx>
        <c:axId val="44969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E-4B61-817D-2674FC6E3DD4}"/>
            </c:ext>
          </c:extLst>
        </c:ser>
        <c:dLbls>
          <c:showLegendKey val="0"/>
          <c:showVal val="0"/>
          <c:showCatName val="0"/>
          <c:showSerName val="0"/>
          <c:showPercent val="0"/>
          <c:showBubbleSize val="0"/>
        </c:dLbls>
        <c:gapWidth val="150"/>
        <c:axId val="446333416"/>
        <c:axId val="4463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E-4B61-817D-2674FC6E3DD4}"/>
            </c:ext>
          </c:extLst>
        </c:ser>
        <c:dLbls>
          <c:showLegendKey val="0"/>
          <c:showVal val="0"/>
          <c:showCatName val="0"/>
          <c:showSerName val="0"/>
          <c:showPercent val="0"/>
          <c:showBubbleSize val="0"/>
        </c:dLbls>
        <c:marker val="1"/>
        <c:smooth val="0"/>
        <c:axId val="446333416"/>
        <c:axId val="446331456"/>
      </c:lineChart>
      <c:dateAx>
        <c:axId val="446333416"/>
        <c:scaling>
          <c:orientation val="minMax"/>
        </c:scaling>
        <c:delete val="1"/>
        <c:axPos val="b"/>
        <c:numFmt formatCode="&quot;H&quot;yy" sourceLinked="1"/>
        <c:majorTickMark val="none"/>
        <c:minorTickMark val="none"/>
        <c:tickLblPos val="none"/>
        <c:crossAx val="446331456"/>
        <c:crosses val="autoZero"/>
        <c:auto val="1"/>
        <c:lblOffset val="100"/>
        <c:baseTimeUnit val="years"/>
      </c:dateAx>
      <c:valAx>
        <c:axId val="4463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3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3-492A-93BA-002C9F1EAD2E}"/>
            </c:ext>
          </c:extLst>
        </c:ser>
        <c:dLbls>
          <c:showLegendKey val="0"/>
          <c:showVal val="0"/>
          <c:showCatName val="0"/>
          <c:showSerName val="0"/>
          <c:showPercent val="0"/>
          <c:showBubbleSize val="0"/>
        </c:dLbls>
        <c:gapWidth val="150"/>
        <c:axId val="446333808"/>
        <c:axId val="44633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3-492A-93BA-002C9F1EAD2E}"/>
            </c:ext>
          </c:extLst>
        </c:ser>
        <c:dLbls>
          <c:showLegendKey val="0"/>
          <c:showVal val="0"/>
          <c:showCatName val="0"/>
          <c:showSerName val="0"/>
          <c:showPercent val="0"/>
          <c:showBubbleSize val="0"/>
        </c:dLbls>
        <c:marker val="1"/>
        <c:smooth val="0"/>
        <c:axId val="446333808"/>
        <c:axId val="446338512"/>
      </c:lineChart>
      <c:dateAx>
        <c:axId val="446333808"/>
        <c:scaling>
          <c:orientation val="minMax"/>
        </c:scaling>
        <c:delete val="1"/>
        <c:axPos val="b"/>
        <c:numFmt formatCode="&quot;H&quot;yy" sourceLinked="1"/>
        <c:majorTickMark val="none"/>
        <c:minorTickMark val="none"/>
        <c:tickLblPos val="none"/>
        <c:crossAx val="446338512"/>
        <c:crosses val="autoZero"/>
        <c:auto val="1"/>
        <c:lblOffset val="100"/>
        <c:baseTimeUnit val="years"/>
      </c:dateAx>
      <c:valAx>
        <c:axId val="4463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3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E-4597-ACC5-3D9E1841966B}"/>
            </c:ext>
          </c:extLst>
        </c:ser>
        <c:dLbls>
          <c:showLegendKey val="0"/>
          <c:showVal val="0"/>
          <c:showCatName val="0"/>
          <c:showSerName val="0"/>
          <c:showPercent val="0"/>
          <c:showBubbleSize val="0"/>
        </c:dLbls>
        <c:gapWidth val="150"/>
        <c:axId val="446339688"/>
        <c:axId val="4463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E-4597-ACC5-3D9E1841966B}"/>
            </c:ext>
          </c:extLst>
        </c:ser>
        <c:dLbls>
          <c:showLegendKey val="0"/>
          <c:showVal val="0"/>
          <c:showCatName val="0"/>
          <c:showSerName val="0"/>
          <c:showPercent val="0"/>
          <c:showBubbleSize val="0"/>
        </c:dLbls>
        <c:marker val="1"/>
        <c:smooth val="0"/>
        <c:axId val="446339688"/>
        <c:axId val="446339296"/>
      </c:lineChart>
      <c:dateAx>
        <c:axId val="446339688"/>
        <c:scaling>
          <c:orientation val="minMax"/>
        </c:scaling>
        <c:delete val="1"/>
        <c:axPos val="b"/>
        <c:numFmt formatCode="&quot;H&quot;yy" sourceLinked="1"/>
        <c:majorTickMark val="none"/>
        <c:minorTickMark val="none"/>
        <c:tickLblPos val="none"/>
        <c:crossAx val="446339296"/>
        <c:crosses val="autoZero"/>
        <c:auto val="1"/>
        <c:lblOffset val="100"/>
        <c:baseTimeUnit val="years"/>
      </c:dateAx>
      <c:valAx>
        <c:axId val="4463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3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8E-4B97-ACA5-007CA0FE38AE}"/>
            </c:ext>
          </c:extLst>
        </c:ser>
        <c:dLbls>
          <c:showLegendKey val="0"/>
          <c:showVal val="0"/>
          <c:showCatName val="0"/>
          <c:showSerName val="0"/>
          <c:showPercent val="0"/>
          <c:showBubbleSize val="0"/>
        </c:dLbls>
        <c:gapWidth val="150"/>
        <c:axId val="446335376"/>
        <c:axId val="44633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8E-4B97-ACA5-007CA0FE38AE}"/>
            </c:ext>
          </c:extLst>
        </c:ser>
        <c:dLbls>
          <c:showLegendKey val="0"/>
          <c:showVal val="0"/>
          <c:showCatName val="0"/>
          <c:showSerName val="0"/>
          <c:showPercent val="0"/>
          <c:showBubbleSize val="0"/>
        </c:dLbls>
        <c:marker val="1"/>
        <c:smooth val="0"/>
        <c:axId val="446335376"/>
        <c:axId val="446335768"/>
      </c:lineChart>
      <c:dateAx>
        <c:axId val="446335376"/>
        <c:scaling>
          <c:orientation val="minMax"/>
        </c:scaling>
        <c:delete val="1"/>
        <c:axPos val="b"/>
        <c:numFmt formatCode="&quot;H&quot;yy" sourceLinked="1"/>
        <c:majorTickMark val="none"/>
        <c:minorTickMark val="none"/>
        <c:tickLblPos val="none"/>
        <c:crossAx val="446335768"/>
        <c:crosses val="autoZero"/>
        <c:auto val="1"/>
        <c:lblOffset val="100"/>
        <c:baseTimeUnit val="years"/>
      </c:dateAx>
      <c:valAx>
        <c:axId val="44633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0-420E-9DC2-6ABF7B5637AA}"/>
            </c:ext>
          </c:extLst>
        </c:ser>
        <c:dLbls>
          <c:showLegendKey val="0"/>
          <c:showVal val="0"/>
          <c:showCatName val="0"/>
          <c:showSerName val="0"/>
          <c:showPercent val="0"/>
          <c:showBubbleSize val="0"/>
        </c:dLbls>
        <c:gapWidth val="150"/>
        <c:axId val="446329104"/>
        <c:axId val="44633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030-420E-9DC2-6ABF7B5637AA}"/>
            </c:ext>
          </c:extLst>
        </c:ser>
        <c:dLbls>
          <c:showLegendKey val="0"/>
          <c:showVal val="0"/>
          <c:showCatName val="0"/>
          <c:showSerName val="0"/>
          <c:showPercent val="0"/>
          <c:showBubbleSize val="0"/>
        </c:dLbls>
        <c:marker val="1"/>
        <c:smooth val="0"/>
        <c:axId val="446329104"/>
        <c:axId val="446330280"/>
      </c:lineChart>
      <c:dateAx>
        <c:axId val="446329104"/>
        <c:scaling>
          <c:orientation val="minMax"/>
        </c:scaling>
        <c:delete val="1"/>
        <c:axPos val="b"/>
        <c:numFmt formatCode="&quot;H&quot;yy" sourceLinked="1"/>
        <c:majorTickMark val="none"/>
        <c:minorTickMark val="none"/>
        <c:tickLblPos val="none"/>
        <c:crossAx val="446330280"/>
        <c:crosses val="autoZero"/>
        <c:auto val="1"/>
        <c:lblOffset val="100"/>
        <c:baseTimeUnit val="years"/>
      </c:dateAx>
      <c:valAx>
        <c:axId val="44633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24.31</c:v>
                </c:pt>
                <c:pt idx="1">
                  <c:v>29.64</c:v>
                </c:pt>
                <c:pt idx="2">
                  <c:v>21.18</c:v>
                </c:pt>
                <c:pt idx="3">
                  <c:v>25.85</c:v>
                </c:pt>
                <c:pt idx="4">
                  <c:v>24.39</c:v>
                </c:pt>
              </c:numCache>
            </c:numRef>
          </c:val>
          <c:extLst>
            <c:ext xmlns:c16="http://schemas.microsoft.com/office/drawing/2014/chart" uri="{C3380CC4-5D6E-409C-BE32-E72D297353CC}">
              <c16:uniqueId val="{00000000-CFE9-4BD5-ACDC-69705470D109}"/>
            </c:ext>
          </c:extLst>
        </c:ser>
        <c:dLbls>
          <c:showLegendKey val="0"/>
          <c:showVal val="0"/>
          <c:showCatName val="0"/>
          <c:showSerName val="0"/>
          <c:showPercent val="0"/>
          <c:showBubbleSize val="0"/>
        </c:dLbls>
        <c:gapWidth val="150"/>
        <c:axId val="446340472"/>
        <c:axId val="4463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FE9-4BD5-ACDC-69705470D109}"/>
            </c:ext>
          </c:extLst>
        </c:ser>
        <c:dLbls>
          <c:showLegendKey val="0"/>
          <c:showVal val="0"/>
          <c:showCatName val="0"/>
          <c:showSerName val="0"/>
          <c:showPercent val="0"/>
          <c:showBubbleSize val="0"/>
        </c:dLbls>
        <c:marker val="1"/>
        <c:smooth val="0"/>
        <c:axId val="446340472"/>
        <c:axId val="446337728"/>
      </c:lineChart>
      <c:dateAx>
        <c:axId val="446340472"/>
        <c:scaling>
          <c:orientation val="minMax"/>
        </c:scaling>
        <c:delete val="1"/>
        <c:axPos val="b"/>
        <c:numFmt formatCode="&quot;H&quot;yy" sourceLinked="1"/>
        <c:majorTickMark val="none"/>
        <c:minorTickMark val="none"/>
        <c:tickLblPos val="none"/>
        <c:crossAx val="446337728"/>
        <c:crosses val="autoZero"/>
        <c:auto val="1"/>
        <c:lblOffset val="100"/>
        <c:baseTimeUnit val="years"/>
      </c:dateAx>
      <c:valAx>
        <c:axId val="446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4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646.72</c:v>
                </c:pt>
                <c:pt idx="1">
                  <c:v>526.01</c:v>
                </c:pt>
                <c:pt idx="2">
                  <c:v>731.23</c:v>
                </c:pt>
                <c:pt idx="3">
                  <c:v>590.54</c:v>
                </c:pt>
                <c:pt idx="4">
                  <c:v>783.25</c:v>
                </c:pt>
              </c:numCache>
            </c:numRef>
          </c:val>
          <c:extLst>
            <c:ext xmlns:c16="http://schemas.microsoft.com/office/drawing/2014/chart" uri="{C3380CC4-5D6E-409C-BE32-E72D297353CC}">
              <c16:uniqueId val="{00000000-A69F-4350-8A8D-830E87EFA998}"/>
            </c:ext>
          </c:extLst>
        </c:ser>
        <c:dLbls>
          <c:showLegendKey val="0"/>
          <c:showVal val="0"/>
          <c:showCatName val="0"/>
          <c:showSerName val="0"/>
          <c:showPercent val="0"/>
          <c:showBubbleSize val="0"/>
        </c:dLbls>
        <c:gapWidth val="150"/>
        <c:axId val="446334592"/>
        <c:axId val="44633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69F-4350-8A8D-830E87EFA998}"/>
            </c:ext>
          </c:extLst>
        </c:ser>
        <c:dLbls>
          <c:showLegendKey val="0"/>
          <c:showVal val="0"/>
          <c:showCatName val="0"/>
          <c:showSerName val="0"/>
          <c:showPercent val="0"/>
          <c:showBubbleSize val="0"/>
        </c:dLbls>
        <c:marker val="1"/>
        <c:smooth val="0"/>
        <c:axId val="446334592"/>
        <c:axId val="446334984"/>
      </c:lineChart>
      <c:dateAx>
        <c:axId val="446334592"/>
        <c:scaling>
          <c:orientation val="minMax"/>
        </c:scaling>
        <c:delete val="1"/>
        <c:axPos val="b"/>
        <c:numFmt formatCode="&quot;H&quot;yy" sourceLinked="1"/>
        <c:majorTickMark val="none"/>
        <c:minorTickMark val="none"/>
        <c:tickLblPos val="none"/>
        <c:crossAx val="446334984"/>
        <c:crosses val="autoZero"/>
        <c:auto val="1"/>
        <c:lblOffset val="100"/>
        <c:baseTimeUnit val="years"/>
      </c:dateAx>
      <c:valAx>
        <c:axId val="44633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山口県　上関町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2593</v>
      </c>
      <c r="AM8" s="51"/>
      <c r="AN8" s="51"/>
      <c r="AO8" s="51"/>
      <c r="AP8" s="51"/>
      <c r="AQ8" s="51"/>
      <c r="AR8" s="51"/>
      <c r="AS8" s="51"/>
      <c r="AT8" s="46">
        <f>データ!T6</f>
        <v>34.69</v>
      </c>
      <c r="AU8" s="46"/>
      <c r="AV8" s="46"/>
      <c r="AW8" s="46"/>
      <c r="AX8" s="46"/>
      <c r="AY8" s="46"/>
      <c r="AZ8" s="46"/>
      <c r="BA8" s="46"/>
      <c r="BB8" s="46">
        <f>データ!U6</f>
        <v>74.75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7.49</v>
      </c>
      <c r="Q10" s="46"/>
      <c r="R10" s="46"/>
      <c r="S10" s="46"/>
      <c r="T10" s="46"/>
      <c r="U10" s="46"/>
      <c r="V10" s="46"/>
      <c r="W10" s="46">
        <f>データ!Q6</f>
        <v>96.04</v>
      </c>
      <c r="X10" s="46"/>
      <c r="Y10" s="46"/>
      <c r="Z10" s="46"/>
      <c r="AA10" s="46"/>
      <c r="AB10" s="46"/>
      <c r="AC10" s="46"/>
      <c r="AD10" s="51">
        <f>データ!R6</f>
        <v>2500</v>
      </c>
      <c r="AE10" s="51"/>
      <c r="AF10" s="51"/>
      <c r="AG10" s="51"/>
      <c r="AH10" s="51"/>
      <c r="AI10" s="51"/>
      <c r="AJ10" s="51"/>
      <c r="AK10" s="2"/>
      <c r="AL10" s="51">
        <f>データ!V6</f>
        <v>192</v>
      </c>
      <c r="AM10" s="51"/>
      <c r="AN10" s="51"/>
      <c r="AO10" s="51"/>
      <c r="AP10" s="51"/>
      <c r="AQ10" s="51"/>
      <c r="AR10" s="51"/>
      <c r="AS10" s="51"/>
      <c r="AT10" s="46">
        <f>データ!W6</f>
        <v>0.1</v>
      </c>
      <c r="AU10" s="46"/>
      <c r="AV10" s="46"/>
      <c r="AW10" s="46"/>
      <c r="AX10" s="46"/>
      <c r="AY10" s="46"/>
      <c r="AZ10" s="46"/>
      <c r="BA10" s="46"/>
      <c r="BB10" s="46">
        <f>データ!X6</f>
        <v>1920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jNawrcCYdQJcsdxa+AlOM6/ZJ+ZQyOiNxU2aidZrf9yWULZkC8jgevEwxjqGPL5my9g/eVdYfa/zUKBDwiOoMQ==" saltValue="HnrygIGkbkUf/XCaNQ60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353418</v>
      </c>
      <c r="D6" s="33">
        <f t="shared" si="3"/>
        <v>47</v>
      </c>
      <c r="E6" s="33">
        <f t="shared" si="3"/>
        <v>17</v>
      </c>
      <c r="F6" s="33">
        <f t="shared" si="3"/>
        <v>5</v>
      </c>
      <c r="G6" s="33">
        <f t="shared" si="3"/>
        <v>0</v>
      </c>
      <c r="H6" s="33" t="str">
        <f t="shared" si="3"/>
        <v>山口県　上関町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7.49</v>
      </c>
      <c r="Q6" s="34">
        <f t="shared" si="3"/>
        <v>96.04</v>
      </c>
      <c r="R6" s="34">
        <f t="shared" si="3"/>
        <v>2500</v>
      </c>
      <c r="S6" s="34">
        <f t="shared" si="3"/>
        <v>2593</v>
      </c>
      <c r="T6" s="34">
        <f t="shared" si="3"/>
        <v>34.69</v>
      </c>
      <c r="U6" s="34">
        <f t="shared" si="3"/>
        <v>74.75</v>
      </c>
      <c r="V6" s="34">
        <f t="shared" si="3"/>
        <v>192</v>
      </c>
      <c r="W6" s="34">
        <f t="shared" si="3"/>
        <v>0.1</v>
      </c>
      <c r="X6" s="34">
        <f t="shared" si="3"/>
        <v>1920</v>
      </c>
      <c r="Y6" s="35">
        <f>IF(Y7="",NA(),Y7)</f>
        <v>100.03</v>
      </c>
      <c r="Z6" s="35">
        <f t="shared" ref="Z6:AH6" si="4">IF(Z7="",NA(),Z7)</f>
        <v>99.96</v>
      </c>
      <c r="AA6" s="35">
        <f t="shared" si="4"/>
        <v>100.02</v>
      </c>
      <c r="AB6" s="35">
        <f t="shared" si="4"/>
        <v>100.1</v>
      </c>
      <c r="AC6" s="35">
        <f t="shared" si="4"/>
        <v>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24.31</v>
      </c>
      <c r="BR6" s="35">
        <f t="shared" ref="BR6:BZ6" si="8">IF(BR7="",NA(),BR7)</f>
        <v>29.64</v>
      </c>
      <c r="BS6" s="35">
        <f t="shared" si="8"/>
        <v>21.18</v>
      </c>
      <c r="BT6" s="35">
        <f t="shared" si="8"/>
        <v>25.85</v>
      </c>
      <c r="BU6" s="35">
        <f t="shared" si="8"/>
        <v>24.39</v>
      </c>
      <c r="BV6" s="35">
        <f t="shared" si="8"/>
        <v>55.32</v>
      </c>
      <c r="BW6" s="35">
        <f t="shared" si="8"/>
        <v>59.8</v>
      </c>
      <c r="BX6" s="35">
        <f t="shared" si="8"/>
        <v>57.77</v>
      </c>
      <c r="BY6" s="35">
        <f t="shared" si="8"/>
        <v>57.31</v>
      </c>
      <c r="BZ6" s="35">
        <f t="shared" si="8"/>
        <v>57.08</v>
      </c>
      <c r="CA6" s="34" t="str">
        <f>IF(CA7="","",IF(CA7="-","【-】","【"&amp;SUBSTITUTE(TEXT(CA7,"#,##0.00"),"-","△")&amp;"】"))</f>
        <v>【60.94】</v>
      </c>
      <c r="CB6" s="35">
        <f>IF(CB7="",NA(),CB7)</f>
        <v>646.72</v>
      </c>
      <c r="CC6" s="35">
        <f t="shared" ref="CC6:CK6" si="9">IF(CC7="",NA(),CC7)</f>
        <v>526.01</v>
      </c>
      <c r="CD6" s="35">
        <f t="shared" si="9"/>
        <v>731.23</v>
      </c>
      <c r="CE6" s="35">
        <f t="shared" si="9"/>
        <v>590.54</v>
      </c>
      <c r="CF6" s="35">
        <f t="shared" si="9"/>
        <v>783.25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42.34</v>
      </c>
      <c r="CN6" s="35">
        <f t="shared" ref="CN6:CV6" si="10">IF(CN7="",NA(),CN7)</f>
        <v>41.44</v>
      </c>
      <c r="CO6" s="35">
        <f t="shared" si="10"/>
        <v>39.64</v>
      </c>
      <c r="CP6" s="35">
        <f t="shared" si="10"/>
        <v>38.74</v>
      </c>
      <c r="CQ6" s="35">
        <f t="shared" si="10"/>
        <v>38.74</v>
      </c>
      <c r="CR6" s="35">
        <f t="shared" si="10"/>
        <v>60.65</v>
      </c>
      <c r="CS6" s="35">
        <f t="shared" si="10"/>
        <v>51.75</v>
      </c>
      <c r="CT6" s="35">
        <f t="shared" si="10"/>
        <v>50.68</v>
      </c>
      <c r="CU6" s="35">
        <f t="shared" si="10"/>
        <v>50.14</v>
      </c>
      <c r="CV6" s="35">
        <f t="shared" si="10"/>
        <v>54.83</v>
      </c>
      <c r="CW6" s="34" t="str">
        <f>IF(CW7="","",IF(CW7="-","【-】","【"&amp;SUBSTITUTE(TEXT(CW7,"#,##0.00"),"-","△")&amp;"】"))</f>
        <v>【54.84】</v>
      </c>
      <c r="CX6" s="35">
        <f>IF(CX7="",NA(),CX7)</f>
        <v>83.1</v>
      </c>
      <c r="CY6" s="35">
        <f t="shared" ref="CY6:DG6" si="11">IF(CY7="",NA(),CY7)</f>
        <v>80.680000000000007</v>
      </c>
      <c r="CZ6" s="35">
        <f t="shared" si="11"/>
        <v>83.5</v>
      </c>
      <c r="DA6" s="35">
        <f t="shared" si="11"/>
        <v>83.25</v>
      </c>
      <c r="DB6" s="35">
        <f t="shared" si="11"/>
        <v>82.81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353418</v>
      </c>
      <c r="D7" s="37">
        <v>47</v>
      </c>
      <c r="E7" s="37">
        <v>17</v>
      </c>
      <c r="F7" s="37">
        <v>5</v>
      </c>
      <c r="G7" s="37">
        <v>0</v>
      </c>
      <c r="H7" s="37" t="s">
        <v>99</v>
      </c>
      <c r="I7" s="37" t="s">
        <v>100</v>
      </c>
      <c r="J7" s="37" t="s">
        <v>101</v>
      </c>
      <c r="K7" s="37" t="s">
        <v>102</v>
      </c>
      <c r="L7" s="37" t="s">
        <v>103</v>
      </c>
      <c r="M7" s="37" t="s">
        <v>104</v>
      </c>
      <c r="N7" s="38" t="s">
        <v>105</v>
      </c>
      <c r="O7" s="38" t="s">
        <v>106</v>
      </c>
      <c r="P7" s="38">
        <v>7.49</v>
      </c>
      <c r="Q7" s="38">
        <v>96.04</v>
      </c>
      <c r="R7" s="38">
        <v>2500</v>
      </c>
      <c r="S7" s="38">
        <v>2593</v>
      </c>
      <c r="T7" s="38">
        <v>34.69</v>
      </c>
      <c r="U7" s="38">
        <v>74.75</v>
      </c>
      <c r="V7" s="38">
        <v>192</v>
      </c>
      <c r="W7" s="38">
        <v>0.1</v>
      </c>
      <c r="X7" s="38">
        <v>1920</v>
      </c>
      <c r="Y7" s="38">
        <v>100.03</v>
      </c>
      <c r="Z7" s="38">
        <v>99.96</v>
      </c>
      <c r="AA7" s="38">
        <v>100.02</v>
      </c>
      <c r="AB7" s="38">
        <v>100.1</v>
      </c>
      <c r="AC7" s="38">
        <v>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24.31</v>
      </c>
      <c r="BR7" s="38">
        <v>29.64</v>
      </c>
      <c r="BS7" s="38">
        <v>21.18</v>
      </c>
      <c r="BT7" s="38">
        <v>25.85</v>
      </c>
      <c r="BU7" s="38">
        <v>24.39</v>
      </c>
      <c r="BV7" s="38">
        <v>55.32</v>
      </c>
      <c r="BW7" s="38">
        <v>59.8</v>
      </c>
      <c r="BX7" s="38">
        <v>57.77</v>
      </c>
      <c r="BY7" s="38">
        <v>57.31</v>
      </c>
      <c r="BZ7" s="38">
        <v>57.08</v>
      </c>
      <c r="CA7" s="38">
        <v>60.94</v>
      </c>
      <c r="CB7" s="38">
        <v>646.72</v>
      </c>
      <c r="CC7" s="38">
        <v>526.01</v>
      </c>
      <c r="CD7" s="38">
        <v>731.23</v>
      </c>
      <c r="CE7" s="38">
        <v>590.54</v>
      </c>
      <c r="CF7" s="38">
        <v>783.25</v>
      </c>
      <c r="CG7" s="38">
        <v>283.17</v>
      </c>
      <c r="CH7" s="38">
        <v>263.76</v>
      </c>
      <c r="CI7" s="38">
        <v>274.35000000000002</v>
      </c>
      <c r="CJ7" s="38">
        <v>273.52</v>
      </c>
      <c r="CK7" s="38">
        <v>274.99</v>
      </c>
      <c r="CL7" s="38">
        <v>253.04</v>
      </c>
      <c r="CM7" s="38">
        <v>42.34</v>
      </c>
      <c r="CN7" s="38">
        <v>41.44</v>
      </c>
      <c r="CO7" s="38">
        <v>39.64</v>
      </c>
      <c r="CP7" s="38">
        <v>38.74</v>
      </c>
      <c r="CQ7" s="38">
        <v>38.74</v>
      </c>
      <c r="CR7" s="38">
        <v>60.65</v>
      </c>
      <c r="CS7" s="38">
        <v>51.75</v>
      </c>
      <c r="CT7" s="38">
        <v>50.68</v>
      </c>
      <c r="CU7" s="38">
        <v>50.14</v>
      </c>
      <c r="CV7" s="38">
        <v>54.83</v>
      </c>
      <c r="CW7" s="38">
        <v>54.84</v>
      </c>
      <c r="CX7" s="38">
        <v>83.1</v>
      </c>
      <c r="CY7" s="38">
        <v>80.680000000000007</v>
      </c>
      <c r="CZ7" s="38">
        <v>83.5</v>
      </c>
      <c r="DA7" s="38">
        <v>83.25</v>
      </c>
      <c r="DB7" s="38">
        <v>82.81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2022-01-31T06:11:07Z</cp:lastPrinted>
  <dcterms:created xsi:type="dcterms:W3CDTF">2021-12-03T08:01:27Z</dcterms:created>
  <dcterms:modified xsi:type="dcterms:W3CDTF">2022-01-31T07:56:57Z</dcterms:modified>
  <cp:category/>
</cp:coreProperties>
</file>