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user2162\Desktop\経営比較分析表\"/>
    </mc:Choice>
  </mc:AlternateContent>
  <xr:revisionPtr revIDLastSave="0" documentId="13_ncr:1_{7348A131-F0A4-4650-99E5-8487D082B3AA}" xr6:coauthVersionLast="46" xr6:coauthVersionMax="46" xr10:uidLastSave="{00000000-0000-0000-0000-000000000000}"/>
  <workbookProtection workbookAlgorithmName="SHA-512" workbookHashValue="LQhqTtHihdBHvGlKLMmOECl4ZD2y7pqJIfI4gIrxFhJngQwernwoUDZmlMwaw3R6nMmIDHwFzmYXoYVQJg9JPw==" workbookSaltValue="1op+KviyOwbzH7ga3tB2f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<sst xmlns="http://schemas.openxmlformats.org/spreadsheetml/2006/main" count="241" uniqueCount="120">
  <si>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</si>
  <si>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</si>
  <si>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</si>
  <si>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</si>
  <si>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</si>
  <si>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</si>
  <si>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</si>
  <si>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</si>
  <si>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</si>
  <si>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</si>
  <si>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</si>
  <si>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</si>
  <si>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</si>
  <si>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</si>
  <si>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</si>
  <si>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</si>
  <si>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</si>
  <si>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</si>
  <si>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</si>
  <si>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</si>
  <si>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</si>
  <si>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</si>
  <si>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</si>
  <si>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</si>
  <si>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</si>
  <si>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</si>
  <si>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</si>
  <si>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</si>
  <si>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</si>
  <si>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</si>
  <si>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</si>
  <si>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</si>
  <si>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</si>
  <si>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</si>
  <si>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</si>
  <si>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</si>
  <si>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</si>
  <si>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</si>
  <si>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</si>
  <si>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</si>
  <si>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</si>
  <si>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</si>
  <si>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</si>
  <si>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</si>
  <si>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</si>
  <si>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</si>
  <si>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</si>
  <si>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</si>
  <si>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</si>
  <si>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</si>
  <si>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</si>
  <si>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</si>
  <si>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</si>
  <si>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</si>
  <si>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</si>
  <si>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</si>
  <si>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</si>
  <si>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</si>
  <si>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</si>
  <si>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</si>
  <si>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</si>
  <si>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</si>
  <si>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</si>
  <si>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</si>
  <si>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</si>
  <si>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</si>
  <si>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</si>
  <si>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</si>
  <si>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</si>
  <si>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</si>
  <si>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</si>
  <si>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</si>
  <si>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</si>
  <si>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</si>
  <si>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</si>
  <si>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</si>
  <si>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</si>
  <si>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</si>
  <si>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</si>
  <si>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</si>
  <si>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</si>
  <si>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</si>
  <si>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</si>
  <si>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</si>
  <si>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</si>
  <si>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</si>
  <si>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</si>
  <si>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</si>
  <si>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</si>
  <si>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</si>
  <si>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</si>
  <si>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</si>
  <si>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</si>
  <si>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</si>
  <si>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</si>
  <si>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</si>
  <si>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</si>
  <si>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</si>
  <si>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</si>
  <si>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</si>
  <si>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</si>
  <si>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</si>
  <si>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</si>
  <si>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</si>
  <si>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</si>
  <si>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</si>
  <si>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</si>
  <si>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</si>
  <si>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</si>
  <si>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</si>
  <si>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</si>
  <si>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</si>
  <si>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</si>
  <si>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</si>
  <si>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</si>
  <si>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</si>
  <si>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</si>
  <si>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9" eb="11">
      <t>ヘイセイ</t>
    </rPh>
    <rPh sb="12" eb="13">
      <t>ネン</t>
    </rPh>
    <rPh sb="15" eb="17">
      <t>キョウヨウ</t>
    </rPh>
    <rPh sb="17" eb="19">
      <t>カイシ</t>
    </rPh>
    <rPh sb="24" eb="26">
      <t>ホウテイ</t>
    </rPh>
    <rPh sb="26" eb="28">
      <t>タイヨウ</t>
    </rPh>
    <rPh sb="28" eb="30">
      <t>ネンスウ</t>
    </rPh>
    <rPh sb="31" eb="32">
      <t>コ</t>
    </rPh>
    <rPh sb="34" eb="36">
      <t>カンキョ</t>
    </rPh>
    <rPh sb="37" eb="38">
      <t>ナ</t>
    </rPh>
    <rPh sb="41" eb="43">
      <t>コンゴ</t>
    </rPh>
    <rPh sb="44" eb="47">
      <t>ロウキュウカ</t>
    </rPh>
    <rPh sb="48" eb="49">
      <t>ム</t>
    </rPh>
    <rPh sb="51" eb="54">
      <t>ケイカクテキ</t>
    </rPh>
    <rPh sb="55" eb="57">
      <t>タイサク</t>
    </rPh>
    <rPh sb="58" eb="60">
      <t>ヒツヨウ</t>
    </rPh>
    <phoneticPr fontId="7"/>
  </si>
  <si>
    <t xml:space="preserve">　一般会計からの繰入金に依存した厳しい経営状況は続いており、独立採算での経営は難しい。
　経営の安定化を図るため、引き続き、経常経費の縮減、水洗化率の向上を目指す。
　また、公営企業会計への移行を進め、財政状態や経営成績及び固定資産を把握することで、適切な料金設定についても検討し、健全で安定的な経営に努めていく。　　　　　　　　　　　　　　　　　　　　
</t>
    <rPh sb="24" eb="25">
      <t>ツヅ</t>
    </rPh>
    <rPh sb="45" eb="47">
      <t>ケイエイ</t>
    </rPh>
    <rPh sb="48" eb="51">
      <t>アンテイカ</t>
    </rPh>
    <rPh sb="52" eb="53">
      <t>ハカ</t>
    </rPh>
    <rPh sb="57" eb="58">
      <t>ヒ</t>
    </rPh>
    <rPh sb="59" eb="60">
      <t>ツヅ</t>
    </rPh>
    <rPh sb="62" eb="64">
      <t>ケイジョウ</t>
    </rPh>
    <rPh sb="64" eb="66">
      <t>ケイヒ</t>
    </rPh>
    <rPh sb="67" eb="69">
      <t>シュクゲン</t>
    </rPh>
    <rPh sb="70" eb="74">
      <t>スイセンカリツ</t>
    </rPh>
    <rPh sb="125" eb="127">
      <t>テキセツ</t>
    </rPh>
    <rPh sb="128" eb="130">
      <t>リョウキン</t>
    </rPh>
    <rPh sb="130" eb="132">
      <t>セッテイ</t>
    </rPh>
    <rPh sb="137" eb="139">
      <t>ケントウ</t>
    </rPh>
    <phoneticPr fontId="7"/>
  </si>
  <si>
    <t xml:space="preserve">【収益的収支比率】
　使用料収入や一般会計繰入金で地方債償還金を加えた総費用を賄いきれない状況が続いている。
　総収益の大半が一般会計からの繰入金であり、繰入金に依存した経営状態である。
　経常経費の縮減や地方債新規借入の抑制に努めるなど、経営改善の取り組みを続ける必要がある。
【企業債残高対事業規模比率】
　投資規模の抑制に努めており、企業債残高は減少しており、類似団体と比べて規模比率は低い。
　今後も経営を圧迫しないよう計画的な起債の発行、起債残高の削減に取り組む。
【経費回収率】
　効率的かつ効果的な投資に努めており、改善傾向が続いているが、基準である100％を下回っている。
【汚水処理原価】
　類似団体平均を上回った状態が続いている。
　引き続き有収水量の確保に努める。
【水洗化率】
　類似団体平均より上回っているが、ほぼ横ばいの状態となっている。
　使用料収入の増加の観点からも、新規繋ぎ込みへの周知等に取り組むことで、水洗化率向上に努める。
</t>
    <rPh sb="17" eb="19">
      <t>イッパン</t>
    </rPh>
    <rPh sb="19" eb="24">
      <t>カイケイクリイレキン</t>
    </rPh>
    <rPh sb="25" eb="31">
      <t>チホウサイショウカンキン</t>
    </rPh>
    <rPh sb="32" eb="33">
      <t>クワ</t>
    </rPh>
    <rPh sb="35" eb="38">
      <t>ソウヒヨウ</t>
    </rPh>
    <rPh sb="39" eb="40">
      <t>マカナ</t>
    </rPh>
    <rPh sb="45" eb="47">
      <t>ジョウキョウ</t>
    </rPh>
    <rPh sb="48" eb="49">
      <t>ツヅ</t>
    </rPh>
    <rPh sb="114" eb="115">
      <t>ツト</t>
    </rPh>
    <rPh sb="130" eb="131">
      <t>ツヅ</t>
    </rPh>
    <rPh sb="170" eb="175">
      <t>キギョウサイザンダカ</t>
    </rPh>
    <rPh sb="176" eb="178">
      <t>ゲンショウ</t>
    </rPh>
    <rPh sb="201" eb="203">
      <t>コンゴ</t>
    </rPh>
    <rPh sb="218" eb="220">
      <t>キサイ</t>
    </rPh>
    <rPh sb="221" eb="223">
      <t>ハッコウ</t>
    </rPh>
    <rPh sb="224" eb="226">
      <t>キサイ</t>
    </rPh>
    <rPh sb="226" eb="228">
      <t>ザンダカ</t>
    </rPh>
    <rPh sb="232" eb="233">
      <t>ト</t>
    </rPh>
    <rPh sb="234" eb="235">
      <t>ク</t>
    </rPh>
    <rPh sb="265" eb="267">
      <t>カイゼン</t>
    </rPh>
    <rPh sb="267" eb="269">
      <t>ケイコウ</t>
    </rPh>
    <rPh sb="270" eb="271">
      <t>ツヅ</t>
    </rPh>
    <rPh sb="277" eb="279">
      <t>キジュン</t>
    </rPh>
    <rPh sb="287" eb="289">
      <t>シタマワ</t>
    </rPh>
    <rPh sb="316" eb="318">
      <t>ジョウタイ</t>
    </rPh>
    <rPh sb="319" eb="320">
      <t>ツヅ</t>
    </rPh>
    <rPh sb="327" eb="328">
      <t>ヒ</t>
    </rPh>
    <rPh sb="329" eb="330">
      <t>ツヅ</t>
    </rPh>
    <rPh sb="331" eb="332">
      <t>ア</t>
    </rPh>
    <rPh sb="332" eb="333">
      <t>シュウ</t>
    </rPh>
    <rPh sb="333" eb="335">
      <t>スイリョウ</t>
    </rPh>
    <rPh sb="336" eb="338">
      <t>カクホ</t>
    </rPh>
    <rPh sb="339" eb="340">
      <t>ツト</t>
    </rPh>
    <rPh sb="352" eb="358">
      <t>ルイジダンタイヘイキン</t>
    </rPh>
    <rPh sb="360" eb="362">
      <t>ウワマワ</t>
    </rPh>
    <rPh sb="370" eb="371">
      <t>ヨコ</t>
    </rPh>
    <rPh sb="374" eb="376">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</si>
</sst>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D9-45DC-BB2E-6AFFAFC8BC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02D9-45DC-BB2E-6AFFAFC8BC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54-4AAC-9532-48A8431306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8B54-4AAC-9532-48A8431306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92.42</c:v>
                </c:pt>
                <c:pt idx="1">
                  <c:v>93.42</c:v>
                </c:pt>
                <c:pt idx="2">
                  <c:v>93.85</c:v>
                </c:pt>
                <c:pt idx="3">
                  <c:v>93.9</c:v>
                </c:pt>
                <c:pt idx="4">
                  <c:v>93.59</c:v>
                </c:pt>
              </c:numCache>
            </c:numRef>
          </c:val>
          <c:extLst>
            <c:ext xmlns:c16="http://schemas.microsoft.com/office/drawing/2014/chart" uri="{C3380CC4-5D6E-409C-BE32-E72D297353CC}">
              <c16:uniqueId val="{00000000-D9EA-4581-8998-35E2E41BF2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D9EA-4581-8998-35E2E41BF2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61.33</c:v>
                </c:pt>
                <c:pt idx="1">
                  <c:v>65</c:v>
                </c:pt>
                <c:pt idx="2">
                  <c:v>65.38</c:v>
                </c:pt>
                <c:pt idx="3">
                  <c:v>67.75</c:v>
                </c:pt>
                <c:pt idx="4">
                  <c:v>65.62</c:v>
                </c:pt>
              </c:numCache>
            </c:numRef>
          </c:val>
          <c:extLst>
            <c:ext xmlns:c16="http://schemas.microsoft.com/office/drawing/2014/chart" uri="{C3380CC4-5D6E-409C-BE32-E72D297353CC}">
              <c16:uniqueId val="{00000000-5F11-4878-B057-8B59D240E5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11-4878-B057-8B59D240E5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AA-46E6-A672-0E6E883799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AA-46E6-A672-0E6E883799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AB-4532-A934-D552DA261F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B-4532-A934-D552DA261F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62-440A-896D-1A75EB97B7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62-440A-896D-1A75EB97B7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4A-4F27-A7F3-0D4899FFE5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A-4F27-A7F3-0D4899FFE5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1151.26</c:v>
                </c:pt>
                <c:pt idx="1">
                  <c:v>836.77</c:v>
                </c:pt>
                <c:pt idx="2">
                  <c:v>694.97</c:v>
                </c:pt>
                <c:pt idx="3">
                  <c:v>627.86</c:v>
                </c:pt>
                <c:pt idx="4">
                  <c:v>658.1</c:v>
                </c:pt>
              </c:numCache>
            </c:numRef>
          </c:val>
          <c:extLst>
            <c:ext xmlns:c16="http://schemas.microsoft.com/office/drawing/2014/chart" uri="{C3380CC4-5D6E-409C-BE32-E72D297353CC}">
              <c16:uniqueId val="{00000000-AA7F-4AA4-A842-8EAA8FACB3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AA7F-4AA4-A842-8EAA8FACB3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68.400000000000006</c:v>
                </c:pt>
                <c:pt idx="1">
                  <c:v>72.27</c:v>
                </c:pt>
                <c:pt idx="2">
                  <c:v>72.33</c:v>
                </c:pt>
                <c:pt idx="3">
                  <c:v>75.77</c:v>
                </c:pt>
                <c:pt idx="4">
                  <c:v>81.13</c:v>
                </c:pt>
              </c:numCache>
            </c:numRef>
          </c:val>
          <c:extLst>
            <c:ext xmlns:c16="http://schemas.microsoft.com/office/drawing/2014/chart" uri="{C3380CC4-5D6E-409C-BE32-E72D297353CC}">
              <c16:uniqueId val="{00000000-34BD-4C7E-AFD5-4DD8E22C1C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34BD-4C7E-AFD5-4DD8E22C1C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301.16000000000003</c:v>
                </c:pt>
                <c:pt idx="1">
                  <c:v>285.58999999999997</c:v>
                </c:pt>
                <c:pt idx="2">
                  <c:v>285.92</c:v>
                </c:pt>
                <c:pt idx="3">
                  <c:v>273.99</c:v>
                </c:pt>
                <c:pt idx="4">
                  <c:v>259.85000000000002</c:v>
                </c:pt>
              </c:numCache>
            </c:numRef>
          </c:val>
          <c:extLst>
            <c:ext xmlns:c16="http://schemas.microsoft.com/office/drawing/2014/chart" uri="{C3380CC4-5D6E-409C-BE32-E72D297353CC}">
              <c16:uniqueId val="{00000000-6CCC-4DBF-AC96-0AD3E4942C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6CCC-4DBF-AC96-0AD3E4942C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平生町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11600</v>
      </c>
      <c r="AM8" s="69"/>
      <c r="AN8" s="69"/>
      <c r="AO8" s="69"/>
      <c r="AP8" s="69"/>
      <c r="AQ8" s="69"/>
      <c r="AR8" s="69"/>
      <c r="AS8" s="69"/>
      <c r="AT8" s="68">
        <f>データ!T6</f>
        <v>34.590000000000003</v>
      </c>
      <c r="AU8" s="68"/>
      <c r="AV8" s="68"/>
      <c r="AW8" s="68"/>
      <c r="AX8" s="68"/>
      <c r="AY8" s="68"/>
      <c r="AZ8" s="68"/>
      <c r="BA8" s="68"/>
      <c r="BB8" s="68">
        <f>データ!U6</f>
        <v>335.36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61.65</v>
      </c>
      <c r="Q10" s="68"/>
      <c r="R10" s="68"/>
      <c r="S10" s="68"/>
      <c r="T10" s="68"/>
      <c r="U10" s="68"/>
      <c r="V10" s="68"/>
      <c r="W10" s="68">
        <f>データ!Q6</f>
        <v>96.38</v>
      </c>
      <c r="X10" s="68"/>
      <c r="Y10" s="68"/>
      <c r="Z10" s="68"/>
      <c r="AA10" s="68"/>
      <c r="AB10" s="68"/>
      <c r="AC10" s="68"/>
      <c r="AD10" s="69">
        <f>データ!R6</f>
        <v>3938</v>
      </c>
      <c r="AE10" s="69"/>
      <c r="AF10" s="69"/>
      <c r="AG10" s="69"/>
      <c r="AH10" s="69"/>
      <c r="AI10" s="69"/>
      <c r="AJ10" s="69"/>
      <c r="AK10" s="2"/>
      <c r="AL10" s="69">
        <f>データ!V6</f>
        <v>7127</v>
      </c>
      <c r="AM10" s="69"/>
      <c r="AN10" s="69"/>
      <c r="AO10" s="69"/>
      <c r="AP10" s="69"/>
      <c r="AQ10" s="69"/>
      <c r="AR10" s="69"/>
      <c r="AS10" s="69"/>
      <c r="AT10" s="68">
        <f>データ!W6</f>
        <v>2.79</v>
      </c>
      <c r="AU10" s="68"/>
      <c r="AV10" s="68"/>
      <c r="AW10" s="68"/>
      <c r="AX10" s="68"/>
      <c r="AY10" s="68"/>
      <c r="AZ10" s="68"/>
      <c r="BA10" s="68"/>
      <c r="BB10" s="68">
        <f>データ!X6</f>
        <v>2554.48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4ZGbUxFXro1w1PHg9ugtS6wRiHNf2rT/vMMM2UM8q7agS8ziCwZjJY+LCJnYTsOn5BYWLNCgMFXjTspHr0A0gA==" saltValue="eEpG08lEFI8GuYaABC/Q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353442</v>
      </c>
      <c r="D6" s="33">
        <f t="shared" si="3"/>
        <v>47</v>
      </c>
      <c r="E6" s="33">
        <f t="shared" si="3"/>
        <v>17</v>
      </c>
      <c r="F6" s="33">
        <f t="shared" si="3"/>
        <v>1</v>
      </c>
      <c r="G6" s="33">
        <f t="shared" si="3"/>
        <v>0</v>
      </c>
      <c r="H6" s="33" t="str">
        <f t="shared" si="3"/>
        <v>山口県　平生町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61.65</v>
      </c>
      <c r="Q6" s="34">
        <f t="shared" si="3"/>
        <v>96.38</v>
      </c>
      <c r="R6" s="34">
        <f t="shared" si="3"/>
        <v>3938</v>
      </c>
      <c r="S6" s="34">
        <f t="shared" si="3"/>
        <v>11600</v>
      </c>
      <c r="T6" s="34">
        <f t="shared" si="3"/>
        <v>34.590000000000003</v>
      </c>
      <c r="U6" s="34">
        <f t="shared" si="3"/>
        <v>335.36</v>
      </c>
      <c r="V6" s="34">
        <f t="shared" si="3"/>
        <v>7127</v>
      </c>
      <c r="W6" s="34">
        <f t="shared" si="3"/>
        <v>2.79</v>
      </c>
      <c r="X6" s="34">
        <f t="shared" si="3"/>
        <v>2554.48</v>
      </c>
      <c r="Y6" s="35">
        <f>IF(Y7="",NA(),Y7)</f>
        <v>61.33</v>
      </c>
      <c r="Z6" s="35">
        <f t="shared" ref="Z6:AH6" si="4">IF(Z7="",NA(),Z7)</f>
        <v>65</v>
      </c>
      <c r="AA6" s="35">
        <f t="shared" si="4"/>
        <v>65.38</v>
      </c>
      <c r="AB6" s="35">
        <f t="shared" si="4"/>
        <v>67.75</v>
      </c>
      <c r="AC6" s="35">
        <f t="shared" si="4"/>
        <v>65.62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1151.26</v>
      </c>
      <c r="BG6" s="35">
        <f t="shared" ref="BG6:BO6" si="7">IF(BG7="",NA(),BG7)</f>
        <v>836.77</v>
      </c>
      <c r="BH6" s="35">
        <f t="shared" si="7"/>
        <v>694.97</v>
      </c>
      <c r="BI6" s="35">
        <f t="shared" si="7"/>
        <v>627.86</v>
      </c>
      <c r="BJ6" s="35">
        <f t="shared" si="7"/>
        <v>658.1</v>
      </c>
      <c r="BK6" s="35">
        <f t="shared" si="7"/>
        <v>1111.31</v>
      </c>
      <c r="BL6" s="35">
        <f t="shared" si="7"/>
        <v>966.33</v>
      </c>
      <c r="BM6" s="35">
        <f t="shared" si="7"/>
        <v>958.81</v>
      </c>
      <c r="BN6" s="35">
        <f t="shared" si="7"/>
        <v>1001.3</v>
      </c>
      <c r="BO6" s="35">
        <f t="shared" si="7"/>
        <v>1050.51</v>
      </c>
      <c r="BP6" s="34" t="str">
        <f>IF(BP7="","",IF(BP7="-","【-】","【"&amp;SUBSTITUTE(TEXT(BP7,"#,##0.00"),"-","△")&amp;"】"))</f>
        <v>【705.21】</v>
      </c>
      <c r="BQ6" s="35">
        <f>IF(BQ7="",NA(),BQ7)</f>
        <v>68.400000000000006</v>
      </c>
      <c r="BR6" s="35">
        <f t="shared" ref="BR6:BZ6" si="8">IF(BR7="",NA(),BR7)</f>
        <v>72.27</v>
      </c>
      <c r="BS6" s="35">
        <f t="shared" si="8"/>
        <v>72.33</v>
      </c>
      <c r="BT6" s="35">
        <f t="shared" si="8"/>
        <v>75.77</v>
      </c>
      <c r="BU6" s="35">
        <f t="shared" si="8"/>
        <v>81.13</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301.16000000000003</v>
      </c>
      <c r="CC6" s="35">
        <f t="shared" ref="CC6:CK6" si="9">IF(CC7="",NA(),CC7)</f>
        <v>285.58999999999997</v>
      </c>
      <c r="CD6" s="35">
        <f t="shared" si="9"/>
        <v>285.92</v>
      </c>
      <c r="CE6" s="35">
        <f t="shared" si="9"/>
        <v>273.99</v>
      </c>
      <c r="CF6" s="35">
        <f t="shared" si="9"/>
        <v>259.85000000000002</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92.42</v>
      </c>
      <c r="CY6" s="35">
        <f t="shared" ref="CY6:DG6" si="11">IF(CY7="",NA(),CY7)</f>
        <v>93.42</v>
      </c>
      <c r="CZ6" s="35">
        <f t="shared" si="11"/>
        <v>93.85</v>
      </c>
      <c r="DA6" s="35">
        <f t="shared" si="11"/>
        <v>93.9</v>
      </c>
      <c r="DB6" s="35">
        <f t="shared" si="11"/>
        <v>93.59</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353442</v>
      </c>
      <c r="D7" s="37">
        <v>47</v>
      </c>
      <c r="E7" s="37">
        <v>17</v>
      </c>
      <c r="F7" s="37">
        <v>1</v>
      </c>
      <c r="G7" s="37">
        <v>0</v>
      </c>
      <c r="H7" s="37" t="s">
        <v>98</v>
      </c>
      <c r="I7" s="37" t="s">
        <v>99</v>
      </c>
      <c r="J7" s="37" t="s">
        <v>100</v>
      </c>
      <c r="K7" s="37" t="s">
        <v>101</v>
      </c>
      <c r="L7" s="37" t="s">
        <v>102</v>
      </c>
      <c r="M7" s="37" t="s">
        <v>103</v>
      </c>
      <c r="N7" s="38" t="s">
        <v>104</v>
      </c>
      <c r="O7" s="38" t="s">
        <v>105</v>
      </c>
      <c r="P7" s="38">
        <v>61.65</v>
      </c>
      <c r="Q7" s="38">
        <v>96.38</v>
      </c>
      <c r="R7" s="38">
        <v>3938</v>
      </c>
      <c r="S7" s="38">
        <v>11600</v>
      </c>
      <c r="T7" s="38">
        <v>34.590000000000003</v>
      </c>
      <c r="U7" s="38">
        <v>335.36</v>
      </c>
      <c r="V7" s="38">
        <v>7127</v>
      </c>
      <c r="W7" s="38">
        <v>2.79</v>
      </c>
      <c r="X7" s="38">
        <v>2554.48</v>
      </c>
      <c r="Y7" s="38">
        <v>61.33</v>
      </c>
      <c r="Z7" s="38">
        <v>65</v>
      </c>
      <c r="AA7" s="38">
        <v>65.38</v>
      </c>
      <c r="AB7" s="38">
        <v>67.75</v>
      </c>
      <c r="AC7" s="38">
        <v>65.62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1151.26</v>
      </c>
      <c r="BG7" s="38">
        <v>836.77</v>
      </c>
      <c r="BH7" s="38">
        <v>694.97</v>
      </c>
      <c r="BI7" s="38">
        <v>627.86</v>
      </c>
      <c r="BJ7" s="38">
        <v>658.1</v>
      </c>
      <c r="BK7" s="38">
        <v>1111.31</v>
      </c>
      <c r="BL7" s="38">
        <v>966.33</v>
      </c>
      <c r="BM7" s="38">
        <v>958.81</v>
      </c>
      <c r="BN7" s="38">
        <v>1001.3</v>
      </c>
      <c r="BO7" s="38">
        <v>1050.51</v>
      </c>
      <c r="BP7" s="38">
        <v>705.21</v>
      </c>
      <c r="BQ7" s="38">
        <v>68.400000000000006</v>
      </c>
      <c r="BR7" s="38">
        <v>72.27</v>
      </c>
      <c r="BS7" s="38">
        <v>72.33</v>
      </c>
      <c r="BT7" s="38">
        <v>75.77</v>
      </c>
      <c r="BU7" s="38">
        <v>81.13</v>
      </c>
      <c r="BV7" s="38">
        <v>75.540000000000006</v>
      </c>
      <c r="BW7" s="38">
        <v>81.739999999999995</v>
      </c>
      <c r="BX7" s="38">
        <v>82.88</v>
      </c>
      <c r="BY7" s="38">
        <v>81.88</v>
      </c>
      <c r="BZ7" s="38">
        <v>82.65</v>
      </c>
      <c r="CA7" s="38">
        <v>98.96</v>
      </c>
      <c r="CB7" s="38">
        <v>301.16000000000003</v>
      </c>
      <c r="CC7" s="38">
        <v>285.58999999999997</v>
      </c>
      <c r="CD7" s="38">
        <v>285.92</v>
      </c>
      <c r="CE7" s="38">
        <v>273.99</v>
      </c>
      <c r="CF7" s="38">
        <v>259.85000000000002</v>
      </c>
      <c r="CG7" s="38">
        <v>207.96</v>
      </c>
      <c r="CH7" s="38">
        <v>194.31</v>
      </c>
      <c r="CI7" s="38">
        <v>190.99</v>
      </c>
      <c r="CJ7" s="38">
        <v>187.55</v>
      </c>
      <c r="CK7" s="38">
        <v>186.3</v>
      </c>
      <c r="CL7" s="38">
        <v>134.52000000000001</v>
      </c>
      <c r="CM7" s="38" t="s">
        <v>104</v>
      </c>
      <c r="CN7" s="38" t="s">
        <v>104</v>
      </c>
      <c r="CO7" s="38" t="s">
        <v>104</v>
      </c>
      <c r="CP7" s="38" t="s">
        <v>104</v>
      </c>
      <c r="CQ7" s="38" t="s">
        <v>104</v>
      </c>
      <c r="CR7" s="38">
        <v>53.51</v>
      </c>
      <c r="CS7" s="38">
        <v>53.5</v>
      </c>
      <c r="CT7" s="38">
        <v>52.58</v>
      </c>
      <c r="CU7" s="38">
        <v>50.94</v>
      </c>
      <c r="CV7" s="38">
        <v>50.53</v>
      </c>
      <c r="CW7" s="38">
        <v>59.57</v>
      </c>
      <c r="CX7" s="38">
        <v>92.42</v>
      </c>
      <c r="CY7" s="38">
        <v>93.42</v>
      </c>
      <c r="CZ7" s="38">
        <v>93.85</v>
      </c>
      <c r="DA7" s="38">
        <v>93.9</v>
      </c>
      <c r="DB7" s="38">
        <v>93.59</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user2162</cp:lastModifiedBy>
  <cp:lastPrinted>2022-01-17T04:45:57Z</cp:lastPrinted>
  <dcterms:created xsi:type="dcterms:W3CDTF">2021-12-03T07:46:35Z</dcterms:created>
  <dcterms:modified xsi:type="dcterms:W3CDTF">2022-01-17T04:45:59Z</dcterms:modified>
  <cp:category/>
</cp:coreProperties>
</file>