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457\Desktop\"/>
    </mc:Choice>
  </mc:AlternateContent>
  <workbookProtection workbookAlgorithmName="SHA-512" workbookHashValue="fqaLwYdUpmZ0SbOvqyMzziEPAV97BI3NOPZzwFqyMb9mRNa4lLItG7NNma+aF6CPLT0hXmxJJY14RKggYiBzIw==" workbookSaltValue="rzgvofeqvPg3ZuUEi6fe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<sst xmlns="http://schemas.openxmlformats.org/spreadsheetml/2006/main" count="239" uniqueCount="121">
  <si>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</si>
  <si>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</si>
  <si>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</si>
  <si>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</si>
  <si>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</si>
  <si>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</si>
  <si>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</si>
  <si>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</si>
  <si>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</si>
  <si>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</si>
  <si>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</si>
  <si>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</si>
  <si>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</si>
  <si>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</si>
  <si>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</si>
  <si>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</si>
  <si>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</si>
  <si>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</si>
  <si>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</si>
  <si>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</si>
  <si>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</si>
  <si>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</si>
  <si>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</si>
  <si>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</si>
  <si>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</si>
  <si>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</si>
  <si>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</si>
  <si>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</si>
  <si>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</si>
  <si>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</si>
  <si>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</si>
  <si>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</si>
  <si>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</si>
  <si>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</si>
  <si>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</si>
  <si>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</si>
  <si>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</si>
  <si>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</si>
  <si>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</si>
  <si>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</si>
  <si>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</si>
  <si>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</si>
  <si>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</si>
  <si>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</si>
  <si>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</si>
  <si>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</si>
  <si>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</si>
  <si>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</si>
  <si>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</si>
  <si>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</si>
  <si>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</si>
  <si>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</si>
  <si>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</si>
  <si>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</si>
  <si>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</si>
  <si>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</si>
  <si>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</si>
  <si>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</si>
  <si>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</si>
  <si>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</si>
  <si>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</si>
  <si>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</si>
  <si>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</si>
  <si>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</si>
  <si>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</si>
  <si>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</si>
  <si>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</si>
  <si>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</si>
  <si>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</si>
  <si>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</si>
  <si>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</si>
  <si>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</si>
  <si>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</si>
  <si>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</si>
  <si>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</si>
  <si>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</si>
  <si>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</si>
  <si>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</si>
  <si>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</si>
  <si>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</si>
  <si>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</si>
  <si>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</si>
  <si>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</si>
  <si>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</si>
  <si>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</si>
  <si>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</si>
  <si>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</si>
  <si>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</si>
  <si>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</si>
  <si>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</si>
  <si>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</si>
  <si>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</si>
  <si>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</si>
  <si>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</si>
  <si>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</si>
  <si>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</si>
  <si>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</si>
  <si>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</si>
  <si>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宇部・阿知須公共下水道組合</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</si>
  <si>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</si>
  <si>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</si>
  <si>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</si>
  <si>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</si>
  <si>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</si>
  <si>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</si>
  <si>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</si>
  <si>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</si>
  <si>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</si>
  <si>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</si>
  <si>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</si>
  <si>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</si>
  <si>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</si>
  <si>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</si>
  <si>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</si>
  <si>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</si>
  <si>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</si>
  <si>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</si>
  <si>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</si>
  <si>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当組合施設は、平成７年度の供用開始から２５年程度の経過で比較的施設は新しく老朽化による管渠の更新時期はまだ到来していない。今後は、管渠の耐用年数を踏まえ計画的に更新していく必要がある。</t>
    <rPh sb="1" eb="6">
      <t>トウクミアイシセツ</t>
    </rPh>
    <rPh sb="8" eb="10">
      <t>ヘイセイ</t>
    </rPh>
    <rPh sb="11" eb="12">
      <t>ネン</t>
    </rPh>
    <rPh sb="12" eb="13">
      <t>ド</t>
    </rPh>
    <rPh sb="14" eb="16">
      <t>キョウヨウ</t>
    </rPh>
    <rPh sb="16" eb="18">
      <t>カイシ</t>
    </rPh>
    <rPh sb="22" eb="23">
      <t>ネン</t>
    </rPh>
    <rPh sb="23" eb="25">
      <t>テイド</t>
    </rPh>
    <rPh sb="26" eb="28">
      <t>ケイカ</t>
    </rPh>
    <rPh sb="29" eb="31">
      <t>ヒカク</t>
    </rPh>
    <rPh sb="31" eb="32">
      <t>テキ</t>
    </rPh>
    <rPh sb="32" eb="34">
      <t>シセツ</t>
    </rPh>
    <rPh sb="35" eb="36">
      <t>アタラ</t>
    </rPh>
    <rPh sb="38" eb="40">
      <t>ロウキュウ</t>
    </rPh>
    <rPh sb="40" eb="41">
      <t>カ</t>
    </rPh>
    <rPh sb="44" eb="46">
      <t>カンキョ</t>
    </rPh>
    <rPh sb="47" eb="49">
      <t>コウシン</t>
    </rPh>
    <rPh sb="49" eb="51">
      <t>ジキ</t>
    </rPh>
    <rPh sb="54" eb="56">
      <t>トウライ</t>
    </rPh>
    <rPh sb="62" eb="64">
      <t>コンゴ</t>
    </rPh>
    <rPh sb="66" eb="68">
      <t>カンキョ</t>
    </rPh>
    <rPh sb="69" eb="71">
      <t>タイヨウ</t>
    </rPh>
    <rPh sb="71" eb="73">
      <t>ネンスウ</t>
    </rPh>
    <rPh sb="74" eb="75">
      <t>フ</t>
    </rPh>
    <rPh sb="77" eb="79">
      <t>ケイカク</t>
    </rPh>
    <rPh sb="79" eb="80">
      <t>テキ</t>
    </rPh>
    <rPh sb="81" eb="83">
      <t>コウシン</t>
    </rPh>
    <rPh sb="87" eb="89">
      <t>ヒツヨウ</t>
    </rPh>
    <phoneticPr fontId="4"/>
  </si>
  <si>
    <t>　当組合は、中長期的な視点から、組合構成市と連携を密にして適正な使用料体系の改定について検討するとともに、施設の包括的民間委託等をはじめとする経常経費縮減に努め、効率的な下水道経営を目指してきたが、今後は構成市に委ねることとなる。</t>
    <rPh sb="1" eb="4">
      <t>トウクミアイ</t>
    </rPh>
    <rPh sb="6" eb="7">
      <t>チュウ</t>
    </rPh>
    <rPh sb="7" eb="10">
      <t>チョウキテキ</t>
    </rPh>
    <rPh sb="11" eb="13">
      <t>シテン</t>
    </rPh>
    <rPh sb="16" eb="21">
      <t>クミアイコウセイシ</t>
    </rPh>
    <rPh sb="22" eb="24">
      <t>レンケイ</t>
    </rPh>
    <rPh sb="25" eb="26">
      <t>ミツ</t>
    </rPh>
    <rPh sb="29" eb="31">
      <t>テキセイ</t>
    </rPh>
    <rPh sb="32" eb="37">
      <t>シヨウリョウタイケイ</t>
    </rPh>
    <rPh sb="38" eb="40">
      <t>カイテイ</t>
    </rPh>
    <rPh sb="44" eb="46">
      <t>ケントウ</t>
    </rPh>
    <rPh sb="53" eb="55">
      <t>シセツ</t>
    </rPh>
    <rPh sb="56" eb="63">
      <t>ホウカツテキミンカンイタク</t>
    </rPh>
    <rPh sb="63" eb="64">
      <t>トウ</t>
    </rPh>
    <rPh sb="71" eb="75">
      <t>ケイジョウケイヒ</t>
    </rPh>
    <rPh sb="75" eb="77">
      <t>シュクゲン</t>
    </rPh>
    <rPh sb="78" eb="79">
      <t>ツト</t>
    </rPh>
    <rPh sb="81" eb="84">
      <t>コウリツテキ</t>
    </rPh>
    <rPh sb="85" eb="90">
      <t>ゲスイドウケイエイ</t>
    </rPh>
    <rPh sb="91" eb="93">
      <t>メザ</t>
    </rPh>
    <rPh sb="99" eb="101">
      <t>コンゴ</t>
    </rPh>
    <rPh sb="102" eb="105">
      <t>コウセイシ</t>
    </rPh>
    <rPh sb="106" eb="107">
      <t>ユダ</t>
    </rPh>
    <phoneticPr fontId="4"/>
  </si>
  <si>
    <t xml:space="preserve">　当組合は、令和３年３月３１日をもって解散し、打切り決算をしている。そのため、出納閉鎖期間中の収支が反映されないため大きく動く指標が出る結果となっている。
①　収益的収支比率は、構成市からの負担金が精算されていないため黒字決算となっている。近年、収益的収支比率は改善傾向にあったものの解散後も引き続き経営改善を図っていく必要がある。なお、今後地方債償還金は減少していく見込みである。
④　企業債残高対事業規模比率は、地方債償還額について構成市からの負担金を充当しているため、当該値は0となっている。
⑤　経費回収率は、近年改善しているが今後施設の大規模修繕や更新の時期が来るのを踏まえ、維持管理費等の削減の取組みが必要となる。
⑥　汚水処理原価は、処理区域の拡大や施設維持管理の包括的民間委託等に取り組んでいるが、維持管理費等の削減の取組みが必要となる。
⑦　施設利用率は、大規模施設の利用状況に影響されるところもあるが、今後もこの水準の利用率が継続するものと見込んでいる。
⑧　今後も水洗化率向上の取組みが必要である。
</t>
    <rPh sb="6" eb="8">
      <t>レイワ</t>
    </rPh>
    <rPh sb="19" eb="21">
      <t>カイサン</t>
    </rPh>
    <rPh sb="23" eb="25">
      <t>ウチキ</t>
    </rPh>
    <rPh sb="26" eb="28">
      <t>ケッサン</t>
    </rPh>
    <rPh sb="39" eb="41">
      <t>スイトウ</t>
    </rPh>
    <rPh sb="41" eb="43">
      <t>ヘイサ</t>
    </rPh>
    <rPh sb="43" eb="45">
      <t>キカン</t>
    </rPh>
    <rPh sb="45" eb="46">
      <t>チュウ</t>
    </rPh>
    <rPh sb="47" eb="49">
      <t>シュウシ</t>
    </rPh>
    <rPh sb="50" eb="52">
      <t>ハンエイ</t>
    </rPh>
    <rPh sb="58" eb="59">
      <t>オオ</t>
    </rPh>
    <rPh sb="61" eb="62">
      <t>ウゴ</t>
    </rPh>
    <rPh sb="63" eb="65">
      <t>シヒョウ</t>
    </rPh>
    <rPh sb="66" eb="67">
      <t>デ</t>
    </rPh>
    <rPh sb="68" eb="70">
      <t>ケッカ</t>
    </rPh>
    <rPh sb="90" eb="92">
      <t>コウセイ</t>
    </rPh>
    <rPh sb="92" eb="93">
      <t>シ</t>
    </rPh>
    <rPh sb="96" eb="99">
      <t>フタンキン</t>
    </rPh>
    <rPh sb="100" eb="102">
      <t>セイサン</t>
    </rPh>
    <rPh sb="110" eb="114">
      <t>クロジケッサン</t>
    </rPh>
    <rPh sb="121" eb="123">
      <t>キンネン</t>
    </rPh>
    <rPh sb="124" eb="127">
      <t>シュウエキテキ</t>
    </rPh>
    <rPh sb="127" eb="131">
      <t>シュウシヒリツ</t>
    </rPh>
    <rPh sb="132" eb="136">
      <t>カイゼンケイコウ</t>
    </rPh>
    <rPh sb="143" eb="146">
      <t>カイサンゴ</t>
    </rPh>
    <rPh sb="147" eb="148">
      <t>ヒ</t>
    </rPh>
    <rPh sb="149" eb="150">
      <t>ツヅ</t>
    </rPh>
    <rPh sb="151" eb="155">
      <t>ケイエイカイゼン</t>
    </rPh>
    <rPh sb="156" eb="157">
      <t>ハカ</t>
    </rPh>
    <rPh sb="161" eb="163">
      <t>ヒツヨウ</t>
    </rPh>
    <rPh sb="170" eb="172">
      <t>コンゴ</t>
    </rPh>
    <rPh sb="172" eb="178">
      <t>チホウサイショウカンキン</t>
    </rPh>
    <rPh sb="179" eb="181">
      <t>ゲンショウ</t>
    </rPh>
    <rPh sb="185" eb="187">
      <t>ミコ</t>
    </rPh>
    <rPh sb="196" eb="199">
      <t>キギョウサイ</t>
    </rPh>
    <rPh sb="199" eb="201">
      <t>ザンダカ</t>
    </rPh>
    <rPh sb="201" eb="202">
      <t>タイ</t>
    </rPh>
    <rPh sb="202" eb="206">
      <t>ジギョウキボ</t>
    </rPh>
    <rPh sb="206" eb="208">
      <t>ヒリツ</t>
    </rPh>
    <rPh sb="210" eb="213">
      <t>チホウサイ</t>
    </rPh>
    <rPh sb="213" eb="215">
      <t>ショウカン</t>
    </rPh>
    <rPh sb="215" eb="216">
      <t>ガク</t>
    </rPh>
    <rPh sb="220" eb="223">
      <t>コウセイシ</t>
    </rPh>
    <rPh sb="226" eb="229">
      <t>フタンキン</t>
    </rPh>
    <rPh sb="230" eb="232">
      <t>ジュウトウ</t>
    </rPh>
    <rPh sb="255" eb="260">
      <t>ケイヒカイシュウリツ</t>
    </rPh>
    <rPh sb="262" eb="264">
      <t>キンネン</t>
    </rPh>
    <rPh sb="264" eb="266">
      <t>カイゼン</t>
    </rPh>
    <rPh sb="271" eb="273">
      <t>コンゴ</t>
    </rPh>
    <rPh sb="273" eb="275">
      <t>シセツ</t>
    </rPh>
    <rPh sb="276" eb="281">
      <t>ダイキボシュウゼン</t>
    </rPh>
    <rPh sb="282" eb="284">
      <t>コウシン</t>
    </rPh>
    <rPh sb="285" eb="287">
      <t>ジキ</t>
    </rPh>
    <rPh sb="288" eb="289">
      <t>ク</t>
    </rPh>
    <rPh sb="292" eb="293">
      <t>フ</t>
    </rPh>
    <rPh sb="296" eb="301">
      <t>イジカンリヒ</t>
    </rPh>
    <rPh sb="301" eb="302">
      <t>トウ</t>
    </rPh>
    <rPh sb="303" eb="305">
      <t>サクゲン</t>
    </rPh>
    <rPh sb="306" eb="308">
      <t>トリク</t>
    </rPh>
    <rPh sb="310" eb="312">
      <t>ヒツヨウ</t>
    </rPh>
    <rPh sb="320" eb="326">
      <t>オスイショリゲンカ</t>
    </rPh>
    <rPh sb="328" eb="332">
      <t>ショリクイキ</t>
    </rPh>
    <rPh sb="333" eb="335">
      <t>カクダイ</t>
    </rPh>
    <rPh sb="336" eb="338">
      <t>シセツ</t>
    </rPh>
    <rPh sb="338" eb="342">
      <t>イジカンリ</t>
    </rPh>
    <rPh sb="343" eb="346">
      <t>ホウカツテキ</t>
    </rPh>
    <rPh sb="346" eb="351">
      <t>ミンカンイタクトウ</t>
    </rPh>
    <rPh sb="352" eb="353">
      <t>ト</t>
    </rPh>
    <rPh sb="354" eb="355">
      <t>ク</t>
    </rPh>
    <rPh sb="366" eb="367">
      <t>トウ</t>
    </rPh>
    <rPh sb="385" eb="390">
      <t>シセツリヨウリツ</t>
    </rPh>
    <rPh sb="392" eb="395">
      <t>ダイキボ</t>
    </rPh>
    <rPh sb="395" eb="397">
      <t>シセツ</t>
    </rPh>
    <rPh sb="398" eb="402">
      <t>リヨウジョウキョウ</t>
    </rPh>
    <rPh sb="403" eb="405">
      <t>エイキョウ</t>
    </rPh>
    <rPh sb="416" eb="418">
      <t>コンゴ</t>
    </rPh>
    <rPh sb="421" eb="423">
      <t>スイジュン</t>
    </rPh>
    <rPh sb="424" eb="427">
      <t>リヨウリツ</t>
    </rPh>
    <rPh sb="428" eb="430">
      <t>ケイゾク</t>
    </rPh>
    <rPh sb="435" eb="437">
      <t>ミコ</t>
    </rPh>
    <rPh sb="446" eb="448">
      <t>コンゴ</t>
    </rPh>
    <rPh sb="449" eb="453">
      <t>スイセンカリツ</t>
    </rPh>
    <rPh sb="453" eb="455">
      <t>コウジョウ</t>
    </rPh>
    <rPh sb="456" eb="458">
      <t>トリク</t>
    </rPh>
    <rPh sb="460" eb="4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</si>
</sst>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57-4EE8-BCFD-620F405323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0.16</c:v>
                </c:pt>
                <c:pt idx="2">
                  <c:v>0.13</c:v>
                </c:pt>
                <c:pt idx="3">
                  <c:v>0.15</c:v>
                </c:pt>
                <c:pt idx="4">
                  <c:v>0.32</c:v>
                </c:pt>
              </c:numCache>
            </c:numRef>
          </c:val>
          <c:smooth val="0"/>
          <c:extLst>
            <c:ext xmlns:c16="http://schemas.microsoft.com/office/drawing/2014/chart" uri="{C3380CC4-5D6E-409C-BE32-E72D297353CC}">
              <c16:uniqueId val="{00000001-9757-4EE8-BCFD-620F405323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53.26</c:v>
                </c:pt>
                <c:pt idx="1">
                  <c:v>53.63</c:v>
                </c:pt>
                <c:pt idx="2">
                  <c:v>55.1</c:v>
                </c:pt>
                <c:pt idx="3">
                  <c:v>56.59</c:v>
                </c:pt>
                <c:pt idx="4">
                  <c:v>57.16</c:v>
                </c:pt>
              </c:numCache>
            </c:numRef>
          </c:val>
          <c:extLst>
            <c:ext xmlns:c16="http://schemas.microsoft.com/office/drawing/2014/chart" uri="{C3380CC4-5D6E-409C-BE32-E72D297353CC}">
              <c16:uniqueId val="{00000000-E2C9-41D6-95BB-A17063493D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53.5</c:v>
                </c:pt>
                <c:pt idx="2">
                  <c:v>52.58</c:v>
                </c:pt>
                <c:pt idx="3">
                  <c:v>50.94</c:v>
                </c:pt>
                <c:pt idx="4">
                  <c:v>49.47</c:v>
                </c:pt>
              </c:numCache>
            </c:numRef>
          </c:val>
          <c:smooth val="0"/>
          <c:extLst>
            <c:ext xmlns:c16="http://schemas.microsoft.com/office/drawing/2014/chart" uri="{C3380CC4-5D6E-409C-BE32-E72D297353CC}">
              <c16:uniqueId val="{00000001-E2C9-41D6-95BB-A17063493D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87.76</c:v>
                </c:pt>
                <c:pt idx="1">
                  <c:v>86.91</c:v>
                </c:pt>
                <c:pt idx="2">
                  <c:v>90.49</c:v>
                </c:pt>
                <c:pt idx="3">
                  <c:v>89.69</c:v>
                </c:pt>
                <c:pt idx="4">
                  <c:v>88.82</c:v>
                </c:pt>
              </c:numCache>
            </c:numRef>
          </c:val>
          <c:extLst>
            <c:ext xmlns:c16="http://schemas.microsoft.com/office/drawing/2014/chart" uri="{C3380CC4-5D6E-409C-BE32-E72D297353CC}">
              <c16:uniqueId val="{00000000-D540-4DF1-A291-DA4B2CB664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83.51</c:v>
                </c:pt>
                <c:pt idx="2">
                  <c:v>83.02</c:v>
                </c:pt>
                <c:pt idx="3">
                  <c:v>82.55</c:v>
                </c:pt>
                <c:pt idx="4">
                  <c:v>82.06</c:v>
                </c:pt>
              </c:numCache>
            </c:numRef>
          </c:val>
          <c:smooth val="0"/>
          <c:extLst>
            <c:ext xmlns:c16="http://schemas.microsoft.com/office/drawing/2014/chart" uri="{C3380CC4-5D6E-409C-BE32-E72D297353CC}">
              <c16:uniqueId val="{00000001-D540-4DF1-A291-DA4B2CB664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97.18</c:v>
                </c:pt>
                <c:pt idx="1">
                  <c:v>96.46</c:v>
                </c:pt>
                <c:pt idx="2">
                  <c:v>96.81</c:v>
                </c:pt>
                <c:pt idx="3">
                  <c:v>97.02</c:v>
                </c:pt>
                <c:pt idx="4">
                  <c:v>104.97</c:v>
                </c:pt>
              </c:numCache>
            </c:numRef>
          </c:val>
          <c:extLst>
            <c:ext xmlns:c16="http://schemas.microsoft.com/office/drawing/2014/chart" uri="{C3380CC4-5D6E-409C-BE32-E72D297353CC}">
              <c16:uniqueId val="{00000000-0C06-489D-965D-30D065DFEA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6-489D-965D-30D065DFEA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11-432D-9D22-347EB00505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11-432D-9D22-347EB00505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F4-4952-9B43-96A2ECF07F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F4-4952-9B43-96A2ECF07F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38-4887-8325-051B5F4B4D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38-4887-8325-051B5F4B4D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7A-4EA2-B3ED-7F87430618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7A-4EA2-B3ED-7F87430618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45.09</c:v>
                </c:pt>
                <c:pt idx="1">
                  <c:v>31.77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75-4129-AA1B-6B784A96E3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966.33</c:v>
                </c:pt>
                <c:pt idx="2">
                  <c:v>958.81</c:v>
                </c:pt>
                <c:pt idx="3">
                  <c:v>1001.3</c:v>
                </c:pt>
                <c:pt idx="4">
                  <c:v>1245.0999999999999</c:v>
                </c:pt>
              </c:numCache>
            </c:numRef>
          </c:val>
          <c:smooth val="0"/>
          <c:extLst>
            <c:ext xmlns:c16="http://schemas.microsoft.com/office/drawing/2014/chart" uri="{C3380CC4-5D6E-409C-BE32-E72D297353CC}">
              <c16:uniqueId val="{00000001-B675-4129-AA1B-6B784A96E3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91.93</c:v>
                </c:pt>
                <c:pt idx="1">
                  <c:v>94.91</c:v>
                </c:pt>
                <c:pt idx="2">
                  <c:v>100</c:v>
                </c:pt>
                <c:pt idx="3">
                  <c:v>100</c:v>
                </c:pt>
                <c:pt idx="4">
                  <c:v>99.82</c:v>
                </c:pt>
              </c:numCache>
            </c:numRef>
          </c:val>
          <c:extLst>
            <c:ext xmlns:c16="http://schemas.microsoft.com/office/drawing/2014/chart" uri="{C3380CC4-5D6E-409C-BE32-E72D297353CC}">
              <c16:uniqueId val="{00000000-5F78-441B-AFC3-F648A5D5D9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81.739999999999995</c:v>
                </c:pt>
                <c:pt idx="2">
                  <c:v>82.88</c:v>
                </c:pt>
                <c:pt idx="3">
                  <c:v>81.88</c:v>
                </c:pt>
                <c:pt idx="4">
                  <c:v>79.77</c:v>
                </c:pt>
              </c:numCache>
            </c:numRef>
          </c:val>
          <c:smooth val="0"/>
          <c:extLst>
            <c:ext xmlns:c16="http://schemas.microsoft.com/office/drawing/2014/chart" uri="{C3380CC4-5D6E-409C-BE32-E72D297353CC}">
              <c16:uniqueId val="{00000001-5F78-441B-AFC3-F648A5D5D9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192.29</c:v>
                </c:pt>
                <c:pt idx="1">
                  <c:v>190.62</c:v>
                </c:pt>
                <c:pt idx="2">
                  <c:v>176.33</c:v>
                </c:pt>
                <c:pt idx="3">
                  <c:v>179.32</c:v>
                </c:pt>
                <c:pt idx="4">
                  <c:v>150</c:v>
                </c:pt>
              </c:numCache>
            </c:numRef>
          </c:val>
          <c:extLst>
            <c:ext xmlns:c16="http://schemas.microsoft.com/office/drawing/2014/chart" uri="{C3380CC4-5D6E-409C-BE32-E72D297353CC}">
              <c16:uniqueId val="{00000000-FC3A-41A8-B67E-321BD5AFAD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194.31</c:v>
                </c:pt>
                <c:pt idx="2">
                  <c:v>190.99</c:v>
                </c:pt>
                <c:pt idx="3">
                  <c:v>187.55</c:v>
                </c:pt>
                <c:pt idx="4">
                  <c:v>214.56</c:v>
                </c:pt>
              </c:numCache>
            </c:numRef>
          </c:val>
          <c:smooth val="0"/>
          <c:extLst>
            <c:ext xmlns:c16="http://schemas.microsoft.com/office/drawing/2014/chart" uri="{C3380CC4-5D6E-409C-BE32-E72D297353CC}">
              <c16:uniqueId val="{00000001-FC3A-41A8-B67E-321BD5AFAD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34" zoomScaleNormal="100" workbookViewId="0">
      <selection activeCell="CF41" sqref="CF4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宇部・阿知須公共下水道組合</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t="str">
        <f>データ!S6</f>
        <v>-</v>
      </c>
      <c r="AM8" s="69"/>
      <c r="AN8" s="69"/>
      <c r="AO8" s="69"/>
      <c r="AP8" s="69"/>
      <c r="AQ8" s="69"/>
      <c r="AR8" s="69"/>
      <c r="AS8" s="69"/>
      <c r="AT8" s="68" t="str">
        <f>データ!T6</f>
        <v>-</v>
      </c>
      <c r="AU8" s="68"/>
      <c r="AV8" s="68"/>
      <c r="AW8" s="68"/>
      <c r="AX8" s="68"/>
      <c r="AY8" s="68"/>
      <c r="AZ8" s="68"/>
      <c r="BA8" s="68"/>
      <c r="BB8" s="68" t="str">
        <f>データ!U6</f>
        <v>-</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51.71</v>
      </c>
      <c r="Q10" s="68"/>
      <c r="R10" s="68"/>
      <c r="S10" s="68"/>
      <c r="T10" s="68"/>
      <c r="U10" s="68"/>
      <c r="V10" s="68"/>
      <c r="W10" s="68">
        <f>データ!Q6</f>
        <v>90.96</v>
      </c>
      <c r="X10" s="68"/>
      <c r="Y10" s="68"/>
      <c r="Z10" s="68"/>
      <c r="AA10" s="68"/>
      <c r="AB10" s="68"/>
      <c r="AC10" s="68"/>
      <c r="AD10" s="69">
        <f>データ!R6</f>
        <v>3135</v>
      </c>
      <c r="AE10" s="69"/>
      <c r="AF10" s="69"/>
      <c r="AG10" s="69"/>
      <c r="AH10" s="69"/>
      <c r="AI10" s="69"/>
      <c r="AJ10" s="69"/>
      <c r="AK10" s="2"/>
      <c r="AL10" s="69">
        <f>データ!V6</f>
        <v>13519</v>
      </c>
      <c r="AM10" s="69"/>
      <c r="AN10" s="69"/>
      <c r="AO10" s="69"/>
      <c r="AP10" s="69"/>
      <c r="AQ10" s="69"/>
      <c r="AR10" s="69"/>
      <c r="AS10" s="69"/>
      <c r="AT10" s="68">
        <f>データ!W6</f>
        <v>5.45</v>
      </c>
      <c r="AU10" s="68"/>
      <c r="AV10" s="68"/>
      <c r="AW10" s="68"/>
      <c r="AX10" s="68"/>
      <c r="AY10" s="68"/>
      <c r="AZ10" s="68"/>
      <c r="BA10" s="68"/>
      <c r="BB10" s="68">
        <f>データ!X6</f>
        <v>2480.5500000000002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yC4JMG2muBwg/SWyz8XamHv7LQKU7gNDjMKpbEYYpk4ho5MGaTHe68YSjXN7XZ59s6GA3kl26VJpmb+d0Wjlzw==" saltValue="edlYsmxOaiKOoqcuHs/Q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358673</v>
      </c>
      <c r="D6" s="33">
        <f t="shared" si="3"/>
        <v>47</v>
      </c>
      <c r="E6" s="33">
        <f t="shared" si="3"/>
        <v>17</v>
      </c>
      <c r="F6" s="33">
        <f t="shared" si="3"/>
        <v>1</v>
      </c>
      <c r="G6" s="33">
        <f t="shared" si="3"/>
        <v>0</v>
      </c>
      <c r="H6" s="33" t="str">
        <f t="shared" si="3"/>
        <v>山口県　宇部・阿知須公共下水道組合</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51.71</v>
      </c>
      <c r="Q6" s="34">
        <f t="shared" si="3"/>
        <v>90.96</v>
      </c>
      <c r="R6" s="34">
        <f t="shared" si="3"/>
        <v>3135</v>
      </c>
      <c r="S6" s="34" t="str">
        <f t="shared" si="3"/>
        <v>-</v>
      </c>
      <c r="T6" s="34" t="str">
        <f t="shared" si="3"/>
        <v>-</v>
      </c>
      <c r="U6" s="34" t="str">
        <f t="shared" si="3"/>
        <v>-</v>
      </c>
      <c r="V6" s="34">
        <f t="shared" si="3"/>
        <v>13519</v>
      </c>
      <c r="W6" s="34">
        <f t="shared" si="3"/>
        <v>5.45</v>
      </c>
      <c r="X6" s="34">
        <f t="shared" si="3"/>
        <v>2480.5500000000002</v>
      </c>
      <c r="Y6" s="35">
        <f>IF(Y7="",NA(),Y7)</f>
        <v>97.18</v>
      </c>
      <c r="Z6" s="35">
        <f t="shared" ref="Z6:AH6" si="4">IF(Z7="",NA(),Z7)</f>
        <v>96.46</v>
      </c>
      <c r="AA6" s="35">
        <f t="shared" si="4"/>
        <v>96.81</v>
      </c>
      <c r="AB6" s="35">
        <f t="shared" si="4"/>
        <v>97.02</v>
      </c>
      <c r="AC6" s="35">
        <f t="shared" si="4"/>
        <v>104.97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45.09</v>
      </c>
      <c r="BG6" s="35">
        <f t="shared" ref="BG6:BO6" si="7">IF(BG7="",NA(),BG7)</f>
        <v>31.77</v>
      </c>
      <c r="BH6" s="34">
        <f t="shared" si="7"/>
        <v>0</v>
      </c>
      <c r="BI6" s="34">
        <f t="shared" si="7"/>
        <v>0</v>
      </c>
      <c r="BJ6" s="34">
        <f t="shared" si="7"/>
        <v>0</v>
      </c>
      <c r="BK6" s="35">
        <f t="shared" si="7"/>
        <v>1047.6500000000001</v>
      </c>
      <c r="BL6" s="35">
        <f t="shared" si="7"/>
        <v>966.33</v>
      </c>
      <c r="BM6" s="35">
        <f t="shared" si="7"/>
        <v>958.81</v>
      </c>
      <c r="BN6" s="35">
        <f t="shared" si="7"/>
        <v>1001.3</v>
      </c>
      <c r="BO6" s="35">
        <f t="shared" si="7"/>
        <v>1245.0999999999999</v>
      </c>
      <c r="BP6" s="34" t="str">
        <f>IF(BP7="","",IF(BP7="-","【-】","【"&amp;SUBSTITUTE(TEXT(BP7,"#,##0.00"),"-","△")&amp;"】"))</f>
        <v>【705.21】</v>
      </c>
      <c r="BQ6" s="35">
        <f>IF(BQ7="",NA(),BQ7)</f>
        <v>91.93</v>
      </c>
      <c r="BR6" s="35">
        <f t="shared" ref="BR6:BZ6" si="8">IF(BR7="",NA(),BR7)</f>
        <v>94.91</v>
      </c>
      <c r="BS6" s="35">
        <f t="shared" si="8"/>
        <v>100</v>
      </c>
      <c r="BT6" s="35">
        <f t="shared" si="8"/>
        <v>100</v>
      </c>
      <c r="BU6" s="35">
        <f t="shared" si="8"/>
        <v>99.82</v>
      </c>
      <c r="BV6" s="35">
        <f t="shared" si="8"/>
        <v>74.040000000000006</v>
      </c>
      <c r="BW6" s="35">
        <f t="shared" si="8"/>
        <v>81.739999999999995</v>
      </c>
      <c r="BX6" s="35">
        <f t="shared" si="8"/>
        <v>82.88</v>
      </c>
      <c r="BY6" s="35">
        <f t="shared" si="8"/>
        <v>81.88</v>
      </c>
      <c r="BZ6" s="35">
        <f t="shared" si="8"/>
        <v>79.77</v>
      </c>
      <c r="CA6" s="34" t="str">
        <f>IF(CA7="","",IF(CA7="-","【-】","【"&amp;SUBSTITUTE(TEXT(CA7,"#,##0.00"),"-","△")&amp;"】"))</f>
        <v>【98.96】</v>
      </c>
      <c r="CB6" s="35">
        <f>IF(CB7="",NA(),CB7)</f>
        <v>192.29</v>
      </c>
      <c r="CC6" s="35">
        <f t="shared" ref="CC6:CK6" si="9">IF(CC7="",NA(),CC7)</f>
        <v>190.62</v>
      </c>
      <c r="CD6" s="35">
        <f t="shared" si="9"/>
        <v>176.33</v>
      </c>
      <c r="CE6" s="35">
        <f t="shared" si="9"/>
        <v>179.32</v>
      </c>
      <c r="CF6" s="35">
        <f t="shared" si="9"/>
        <v>150</v>
      </c>
      <c r="CG6" s="35">
        <f t="shared" si="9"/>
        <v>235.61</v>
      </c>
      <c r="CH6" s="35">
        <f t="shared" si="9"/>
        <v>194.31</v>
      </c>
      <c r="CI6" s="35">
        <f t="shared" si="9"/>
        <v>190.99</v>
      </c>
      <c r="CJ6" s="35">
        <f t="shared" si="9"/>
        <v>187.55</v>
      </c>
      <c r="CK6" s="35">
        <f t="shared" si="9"/>
        <v>214.56</v>
      </c>
      <c r="CL6" s="34" t="str">
        <f>IF(CL7="","",IF(CL7="-","【-】","【"&amp;SUBSTITUTE(TEXT(CL7,"#,##0.00"),"-","△")&amp;"】"))</f>
        <v>【134.52】</v>
      </c>
      <c r="CM6" s="35">
        <f>IF(CM7="",NA(),CM7)</f>
        <v>53.26</v>
      </c>
      <c r="CN6" s="35">
        <f t="shared" ref="CN6:CV6" si="10">IF(CN7="",NA(),CN7)</f>
        <v>53.63</v>
      </c>
      <c r="CO6" s="35">
        <f t="shared" si="10"/>
        <v>55.1</v>
      </c>
      <c r="CP6" s="35">
        <f t="shared" si="10"/>
        <v>56.59</v>
      </c>
      <c r="CQ6" s="35">
        <f t="shared" si="10"/>
        <v>57.16</v>
      </c>
      <c r="CR6" s="35">
        <f t="shared" si="10"/>
        <v>49.25</v>
      </c>
      <c r="CS6" s="35">
        <f t="shared" si="10"/>
        <v>53.5</v>
      </c>
      <c r="CT6" s="35">
        <f t="shared" si="10"/>
        <v>52.58</v>
      </c>
      <c r="CU6" s="35">
        <f t="shared" si="10"/>
        <v>50.94</v>
      </c>
      <c r="CV6" s="35">
        <f t="shared" si="10"/>
        <v>49.47</v>
      </c>
      <c r="CW6" s="34" t="str">
        <f>IF(CW7="","",IF(CW7="-","【-】","【"&amp;SUBSTITUTE(TEXT(CW7,"#,##0.00"),"-","△")&amp;"】"))</f>
        <v>【59.57】</v>
      </c>
      <c r="CX6" s="35">
        <f>IF(CX7="",NA(),CX7)</f>
        <v>87.76</v>
      </c>
      <c r="CY6" s="35">
        <f t="shared" ref="CY6:DG6" si="11">IF(CY7="",NA(),CY7)</f>
        <v>86.91</v>
      </c>
      <c r="CZ6" s="35">
        <f t="shared" si="11"/>
        <v>90.49</v>
      </c>
      <c r="DA6" s="35">
        <f t="shared" si="11"/>
        <v>89.69</v>
      </c>
      <c r="DB6" s="35">
        <f t="shared" si="11"/>
        <v>88.82</v>
      </c>
      <c r="DC6" s="35">
        <f t="shared" si="11"/>
        <v>84.12</v>
      </c>
      <c r="DD6" s="35">
        <f t="shared" si="11"/>
        <v>83.51</v>
      </c>
      <c r="DE6" s="35">
        <f t="shared" si="11"/>
        <v>83.02</v>
      </c>
      <c r="DF6" s="35">
        <f t="shared" si="11"/>
        <v>82.55</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0.16</v>
      </c>
      <c r="EL6" s="35">
        <f t="shared" si="14"/>
        <v>0.13</v>
      </c>
      <c r="EM6" s="35">
        <f t="shared" si="14"/>
        <v>0.15</v>
      </c>
      <c r="EN6" s="35">
        <f t="shared" si="14"/>
        <v>0.32</v>
      </c>
      <c r="EO6" s="34" t="str">
        <f>IF(EO7="","",IF(EO7="-","【-】","【"&amp;SUBSTITUTE(TEXT(EO7,"#,##0.00"),"-","△")&amp;"】"))</f>
        <v>【0.30】</v>
      </c>
    </row>
    <row r="7" spans="1:145" s="36" customFormat="1" x14ac:dyDescent="0.15">
      <c r="A7" s="28"/>
      <c r="B7" s="37">
        <v>2020</v>
      </c>
      <c r="C7" s="37">
        <v>358673</v>
      </c>
      <c r="D7" s="37">
        <v>47</v>
      </c>
      <c r="E7" s="37">
        <v>17</v>
      </c>
      <c r="F7" s="37">
        <v>1</v>
      </c>
      <c r="G7" s="37">
        <v>0</v>
      </c>
      <c r="H7" s="37" t="s">
        <v>98</v>
      </c>
      <c r="I7" s="37" t="s">
        <v>99</v>
      </c>
      <c r="J7" s="37" t="s">
        <v>100</v>
      </c>
      <c r="K7" s="37" t="s">
        <v>101</v>
      </c>
      <c r="L7" s="37" t="s">
        <v>102</v>
      </c>
      <c r="M7" s="37" t="s">
        <v>103</v>
      </c>
      <c r="N7" s="38" t="s">
        <v>104</v>
      </c>
      <c r="O7" s="38" t="s">
        <v>105</v>
      </c>
      <c r="P7" s="38">
        <v>51.71</v>
      </c>
      <c r="Q7" s="38">
        <v>90.96</v>
      </c>
      <c r="R7" s="38">
        <v>3135</v>
      </c>
      <c r="S7" s="38" t="s">
        <v>104</v>
      </c>
      <c r="T7" s="38" t="s">
        <v>104</v>
      </c>
      <c r="U7" s="38" t="s">
        <v>104</v>
      </c>
      <c r="V7" s="38">
        <v>13519</v>
      </c>
      <c r="W7" s="38">
        <v>5.45</v>
      </c>
      <c r="X7" s="38">
        <v>2480.5500000000002</v>
      </c>
      <c r="Y7" s="38">
        <v>97.18</v>
      </c>
      <c r="Z7" s="38">
        <v>96.46</v>
      </c>
      <c r="AA7" s="38">
        <v>96.81</v>
      </c>
      <c r="AB7" s="38">
        <v>97.02</v>
      </c>
      <c r="AC7" s="38">
        <v>104.97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45.09</v>
      </c>
      <c r="BG7" s="38">
        <v>31.77</v>
      </c>
      <c r="BH7" s="38">
        <v>0</v>
      </c>
      <c r="BI7" s="38">
        <v>0</v>
      </c>
      <c r="BJ7" s="38">
        <v>0</v>
      </c>
      <c r="BK7" s="38">
        <v>1047.6500000000001</v>
      </c>
      <c r="BL7" s="38">
        <v>966.33</v>
      </c>
      <c r="BM7" s="38">
        <v>958.81</v>
      </c>
      <c r="BN7" s="38">
        <v>1001.3</v>
      </c>
      <c r="BO7" s="38">
        <v>1245.0999999999999</v>
      </c>
      <c r="BP7" s="38">
        <v>705.21</v>
      </c>
      <c r="BQ7" s="38">
        <v>91.93</v>
      </c>
      <c r="BR7" s="38">
        <v>94.91</v>
      </c>
      <c r="BS7" s="38">
        <v>100</v>
      </c>
      <c r="BT7" s="38">
        <v>100</v>
      </c>
      <c r="BU7" s="38">
        <v>99.82</v>
      </c>
      <c r="BV7" s="38">
        <v>74.040000000000006</v>
      </c>
      <c r="BW7" s="38">
        <v>81.739999999999995</v>
      </c>
      <c r="BX7" s="38">
        <v>82.88</v>
      </c>
      <c r="BY7" s="38">
        <v>81.88</v>
      </c>
      <c r="BZ7" s="38">
        <v>79.77</v>
      </c>
      <c r="CA7" s="38">
        <v>98.96</v>
      </c>
      <c r="CB7" s="38">
        <v>192.29</v>
      </c>
      <c r="CC7" s="38">
        <v>190.62</v>
      </c>
      <c r="CD7" s="38">
        <v>176.33</v>
      </c>
      <c r="CE7" s="38">
        <v>179.32</v>
      </c>
      <c r="CF7" s="38">
        <v>150</v>
      </c>
      <c r="CG7" s="38">
        <v>235.61</v>
      </c>
      <c r="CH7" s="38">
        <v>194.31</v>
      </c>
      <c r="CI7" s="38">
        <v>190.99</v>
      </c>
      <c r="CJ7" s="38">
        <v>187.55</v>
      </c>
      <c r="CK7" s="38">
        <v>214.56</v>
      </c>
      <c r="CL7" s="38">
        <v>134.52000000000001</v>
      </c>
      <c r="CM7" s="38">
        <v>53.26</v>
      </c>
      <c r="CN7" s="38">
        <v>53.63</v>
      </c>
      <c r="CO7" s="38">
        <v>55.1</v>
      </c>
      <c r="CP7" s="38">
        <v>56.59</v>
      </c>
      <c r="CQ7" s="38">
        <v>57.16</v>
      </c>
      <c r="CR7" s="38">
        <v>49.25</v>
      </c>
      <c r="CS7" s="38">
        <v>53.5</v>
      </c>
      <c r="CT7" s="38">
        <v>52.58</v>
      </c>
      <c r="CU7" s="38">
        <v>50.94</v>
      </c>
      <c r="CV7" s="38">
        <v>49.47</v>
      </c>
      <c r="CW7" s="38">
        <v>59.57</v>
      </c>
      <c r="CX7" s="38">
        <v>87.76</v>
      </c>
      <c r="CY7" s="38">
        <v>86.91</v>
      </c>
      <c r="CZ7" s="38">
        <v>90.49</v>
      </c>
      <c r="DA7" s="38">
        <v>89.69</v>
      </c>
      <c r="DB7" s="38">
        <v>88.82</v>
      </c>
      <c r="DC7" s="38">
        <v>84.12</v>
      </c>
      <c r="DD7" s="38">
        <v>83.51</v>
      </c>
      <c r="DE7" s="38">
        <v>83.02</v>
      </c>
      <c r="DF7" s="38">
        <v>82.55</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0.16</v>
      </c>
      <c r="EL7" s="38">
        <v>0.13</v>
      </c>
      <c r="EM7" s="38">
        <v>0.15</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1457</cp:lastModifiedBy>
  <cp:lastPrinted>2022-01-18T00:40:45Z</cp:lastPrinted>
  <dcterms:created xsi:type="dcterms:W3CDTF">2021-12-03T07:46:36Z</dcterms:created>
  <dcterms:modified xsi:type="dcterms:W3CDTF">2022-01-18T00:42:12Z</dcterms:modified>
  <cp:category/>
</cp:coreProperties>
</file>