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filterPrivacy="1" defaultThemeVersion="124226"/>
  <xr:revisionPtr revIDLastSave="0" documentId="13_ncr:1_{59395B83-36C2-436F-A6C4-10F2A9D27A6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公開用" sheetId="6" r:id="rId1"/>
  </sheets>
  <calcPr calcId="191029"/>
</workbook>
</file>

<file path=xl/calcChain.xml><?xml version="1.0" encoding="utf-8"?>
<calcChain xmlns="http://schemas.openxmlformats.org/spreadsheetml/2006/main">
  <c r="O8" i="6" l="1"/>
  <c r="O9" i="6"/>
  <c r="O14" i="6"/>
  <c r="O15" i="6"/>
  <c r="O21" i="6"/>
  <c r="O10" i="6"/>
  <c r="O11" i="6"/>
  <c r="O16" i="6"/>
  <c r="O17" i="6"/>
  <c r="O18" i="6"/>
  <c r="O4" i="6"/>
  <c r="O5" i="6"/>
  <c r="O6" i="6"/>
  <c r="O7" i="6"/>
  <c r="O12" i="6"/>
  <c r="O13" i="6"/>
  <c r="O3" i="6"/>
  <c r="J19" i="6"/>
  <c r="J22" i="6"/>
  <c r="O22" i="6" s="1"/>
  <c r="J23" i="6"/>
  <c r="O23" i="6" s="1"/>
  <c r="J24" i="6"/>
  <c r="O24" i="6" s="1"/>
  <c r="J25" i="6"/>
  <c r="O25" i="6" s="1"/>
  <c r="J26" i="6"/>
  <c r="O26" i="6" s="1"/>
  <c r="J27" i="6"/>
  <c r="O27" i="6" s="1"/>
  <c r="J28" i="6"/>
  <c r="O28" i="6" s="1"/>
  <c r="J29" i="6"/>
  <c r="O29" i="6" s="1"/>
  <c r="J20" i="6"/>
  <c r="I19" i="6"/>
  <c r="I20" i="6"/>
  <c r="O20" i="6" l="1"/>
  <c r="O19" i="6"/>
</calcChain>
</file>

<file path=xl/sharedStrings.xml><?xml version="1.0" encoding="utf-8"?>
<sst xmlns="http://schemas.openxmlformats.org/spreadsheetml/2006/main" count="169" uniqueCount="89">
  <si>
    <t>満潮線</t>
  </si>
  <si>
    <t>神浦海岸</t>
  </si>
  <si>
    <t>五軒屋海岸</t>
  </si>
  <si>
    <t>尻川海水浴場</t>
  </si>
  <si>
    <t>汀線</t>
  </si>
  <si>
    <t>涌田海岸</t>
    <rPh sb="0" eb="2">
      <t>ワクタ</t>
    </rPh>
    <rPh sb="2" eb="4">
      <t>カイガン</t>
    </rPh>
    <phoneticPr fontId="1"/>
  </si>
  <si>
    <t>11時～</t>
    <rPh sb="2" eb="3">
      <t>ジ</t>
    </rPh>
    <phoneticPr fontId="1"/>
  </si>
  <si>
    <t>美濃ヶ浜</t>
    <rPh sb="0" eb="2">
      <t>ミノ</t>
    </rPh>
    <rPh sb="3" eb="4">
      <t>ハマ</t>
    </rPh>
    <phoneticPr fontId="1"/>
  </si>
  <si>
    <t>14時～</t>
    <rPh sb="2" eb="3">
      <t>ジ</t>
    </rPh>
    <phoneticPr fontId="1"/>
  </si>
  <si>
    <t>13時30分～</t>
    <rPh sb="2" eb="3">
      <t>ジ</t>
    </rPh>
    <rPh sb="5" eb="6">
      <t>フン</t>
    </rPh>
    <phoneticPr fontId="1"/>
  </si>
  <si>
    <t>13時～</t>
    <rPh sb="2" eb="3">
      <t>ジ</t>
    </rPh>
    <phoneticPr fontId="1"/>
  </si>
  <si>
    <t>15時～</t>
    <rPh sb="2" eb="3">
      <t>ジ</t>
    </rPh>
    <phoneticPr fontId="1"/>
  </si>
  <si>
    <t>大畠海岸</t>
    <rPh sb="0" eb="2">
      <t>オオバタケ</t>
    </rPh>
    <rPh sb="2" eb="4">
      <t>カイガン</t>
    </rPh>
    <phoneticPr fontId="1"/>
  </si>
  <si>
    <t>柳井南小学校横</t>
    <rPh sb="0" eb="2">
      <t>ヤナイ</t>
    </rPh>
    <rPh sb="2" eb="3">
      <t>ミナミ</t>
    </rPh>
    <rPh sb="3" eb="6">
      <t>ショウガッコウ</t>
    </rPh>
    <rPh sb="6" eb="7">
      <t>ヨコ</t>
    </rPh>
    <phoneticPr fontId="1"/>
  </si>
  <si>
    <t>12:00～</t>
    <phoneticPr fontId="1"/>
  </si>
  <si>
    <t>11:00～</t>
    <phoneticPr fontId="1"/>
  </si>
  <si>
    <t>満潮線</t>
    <rPh sb="0" eb="2">
      <t>マンチョウ</t>
    </rPh>
    <rPh sb="2" eb="3">
      <t>セン</t>
    </rPh>
    <phoneticPr fontId="1"/>
  </si>
  <si>
    <t>立岩海岸</t>
    <rPh sb="0" eb="2">
      <t>タテイワ</t>
    </rPh>
    <rPh sb="2" eb="4">
      <t>カイガン</t>
    </rPh>
    <phoneticPr fontId="1"/>
  </si>
  <si>
    <t>曇</t>
    <rPh sb="0" eb="1">
      <t>クモ</t>
    </rPh>
    <phoneticPr fontId="1"/>
  </si>
  <si>
    <t>山口県環境保健センター</t>
    <rPh sb="0" eb="3">
      <t>ヤマグチケン</t>
    </rPh>
    <rPh sb="3" eb="5">
      <t>カンキョウ</t>
    </rPh>
    <rPh sb="5" eb="7">
      <t>ホケン</t>
    </rPh>
    <phoneticPr fontId="1"/>
  </si>
  <si>
    <t>角島大橋周辺海岸（下関市豊北町大字神田）</t>
    <rPh sb="0" eb="2">
      <t>ツノシマ</t>
    </rPh>
    <rPh sb="2" eb="4">
      <t>オオハシ</t>
    </rPh>
    <rPh sb="4" eb="6">
      <t>シュウヘン</t>
    </rPh>
    <rPh sb="6" eb="8">
      <t>カイガン</t>
    </rPh>
    <phoneticPr fontId="1"/>
  </si>
  <si>
    <t>晴</t>
    <rPh sb="0" eb="1">
      <t>ハレ</t>
    </rPh>
    <phoneticPr fontId="1"/>
  </si>
  <si>
    <t>フリースクールHappyEducation
(マリン体験学習会にて)</t>
    <phoneticPr fontId="1"/>
  </si>
  <si>
    <t>任意</t>
    <rPh sb="0" eb="2">
      <t>ニンイ</t>
    </rPh>
    <phoneticPr fontId="1"/>
  </si>
  <si>
    <t>採取地点</t>
    <rPh sb="0" eb="2">
      <t>サイシュ</t>
    </rPh>
    <phoneticPr fontId="1"/>
  </si>
  <si>
    <t>調査
年月日</t>
    <rPh sb="0" eb="2">
      <t>チョウサ</t>
    </rPh>
    <rPh sb="3" eb="6">
      <t>ネンガッピ</t>
    </rPh>
    <phoneticPr fontId="1"/>
  </si>
  <si>
    <t>調査
時間</t>
    <rPh sb="0" eb="2">
      <t>チョウサ</t>
    </rPh>
    <rPh sb="3" eb="5">
      <t>ジカン</t>
    </rPh>
    <phoneticPr fontId="1"/>
  </si>
  <si>
    <t>天気</t>
    <rPh sb="0" eb="2">
      <t>テンキ</t>
    </rPh>
    <phoneticPr fontId="1"/>
  </si>
  <si>
    <t>採取者</t>
    <rPh sb="0" eb="2">
      <t>サイシュ</t>
    </rPh>
    <rPh sb="2" eb="3">
      <t>シャ</t>
    </rPh>
    <phoneticPr fontId="1"/>
  </si>
  <si>
    <t>採取
位置</t>
    <rPh sb="0" eb="2">
      <t>サイシュ</t>
    </rPh>
    <rPh sb="3" eb="5">
      <t>イチ</t>
    </rPh>
    <phoneticPr fontId="1"/>
  </si>
  <si>
    <t>砂の
採取量
(cm3)</t>
    <rPh sb="0" eb="1">
      <t>スナ</t>
    </rPh>
    <rPh sb="3" eb="5">
      <t>サイシュ</t>
    </rPh>
    <rPh sb="5" eb="6">
      <t>リョウ</t>
    </rPh>
    <phoneticPr fontId="1"/>
  </si>
  <si>
    <t>備考</t>
    <rPh sb="0" eb="2">
      <t>ビコウ</t>
    </rPh>
    <phoneticPr fontId="1"/>
  </si>
  <si>
    <t>他</t>
    <rPh sb="0" eb="1">
      <t>タ</t>
    </rPh>
    <phoneticPr fontId="1"/>
  </si>
  <si>
    <t>ＰＥ</t>
    <phoneticPr fontId="1"/>
  </si>
  <si>
    <t>ＰＰ</t>
    <phoneticPr fontId="1"/>
  </si>
  <si>
    <t>密度
（Ｌ)</t>
    <rPh sb="0" eb="2">
      <t>ミツド</t>
    </rPh>
    <phoneticPr fontId="1"/>
  </si>
  <si>
    <t>只の浜</t>
    <rPh sb="0" eb="1">
      <t>タダ</t>
    </rPh>
    <rPh sb="2" eb="3">
      <t>ハマ</t>
    </rPh>
    <phoneticPr fontId="1"/>
  </si>
  <si>
    <t>2mmふるい</t>
    <phoneticPr fontId="1"/>
  </si>
  <si>
    <t>油谷大浦海岸</t>
    <rPh sb="0" eb="2">
      <t>ユヤ</t>
    </rPh>
    <rPh sb="2" eb="4">
      <t>オオウラ</t>
    </rPh>
    <rPh sb="4" eb="6">
      <t>カイガン</t>
    </rPh>
    <phoneticPr fontId="1"/>
  </si>
  <si>
    <t>PE+PP(1)</t>
    <phoneticPr fontId="1"/>
  </si>
  <si>
    <t>発泡
スチロール（ＰＳ）</t>
    <rPh sb="0" eb="2">
      <t>ハッポウ</t>
    </rPh>
    <phoneticPr fontId="1"/>
  </si>
  <si>
    <t>PVAC(1)</t>
    <phoneticPr fontId="1"/>
  </si>
  <si>
    <t>PE+PVAC(1)</t>
    <phoneticPr fontId="1"/>
  </si>
  <si>
    <t>山口県環境保健センター（採取：柳井健康福祉センター）</t>
    <rPh sb="0" eb="3">
      <t>ヤマグチケン</t>
    </rPh>
    <rPh sb="3" eb="5">
      <t>カンキョウ</t>
    </rPh>
    <rPh sb="5" eb="7">
      <t>ホケン</t>
    </rPh>
    <rPh sb="12" eb="14">
      <t>サイシュ</t>
    </rPh>
    <rPh sb="15" eb="17">
      <t>ヤナイ</t>
    </rPh>
    <rPh sb="17" eb="19">
      <t>ケンコウ</t>
    </rPh>
    <rPh sb="19" eb="21">
      <t>フクシ</t>
    </rPh>
    <phoneticPr fontId="1"/>
  </si>
  <si>
    <t>内訳</t>
    <rPh sb="0" eb="2">
      <t>ウチワケ</t>
    </rPh>
    <phoneticPr fontId="1"/>
  </si>
  <si>
    <t>マイクロプラスチック数</t>
    <rPh sb="10" eb="11">
      <t>スウ</t>
    </rPh>
    <phoneticPr fontId="1"/>
  </si>
  <si>
    <t>PVAC(1),EVA(5),PU(2)</t>
    <phoneticPr fontId="1"/>
  </si>
  <si>
    <t>PU(2)</t>
    <phoneticPr fontId="1"/>
  </si>
  <si>
    <t>EVA(9),PU(3)</t>
    <phoneticPr fontId="1"/>
  </si>
  <si>
    <t>PE+PVA(2)</t>
    <phoneticPr fontId="1"/>
  </si>
  <si>
    <t>16時～</t>
    <rPh sb="2" eb="3">
      <t>ジ</t>
    </rPh>
    <phoneticPr fontId="1"/>
  </si>
  <si>
    <t>PE+PMMA(2),PMMA(1)</t>
    <phoneticPr fontId="1"/>
  </si>
  <si>
    <t xml:space="preserve">PS(1) </t>
    <phoneticPr fontId="1"/>
  </si>
  <si>
    <t>PVC(1)</t>
    <phoneticPr fontId="1"/>
  </si>
  <si>
    <t>PP+PE(1)</t>
    <phoneticPr fontId="1"/>
  </si>
  <si>
    <t>PU(1)</t>
    <phoneticPr fontId="1"/>
  </si>
  <si>
    <t>晴(9/7台風接近)</t>
    <rPh sb="0" eb="1">
      <t>ハレ</t>
    </rPh>
    <phoneticPr fontId="1"/>
  </si>
  <si>
    <t>PVAC(1),不明(1)</t>
    <rPh sb="8" eb="10">
      <t>フメイ</t>
    </rPh>
    <phoneticPr fontId="1"/>
  </si>
  <si>
    <t>PEs or PU(3)</t>
    <phoneticPr fontId="1"/>
  </si>
  <si>
    <t>NO</t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</si>
  <si>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</si>
  <si>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周防大島</t>
    <rPh sb="0" eb="4">
      <t>スオウオオシマ</t>
    </rPh>
    <phoneticPr fontId="1"/>
  </si>
  <si>
    <t>光</t>
    <rPh sb="0" eb="1">
      <t>ヒカリ</t>
    </rPh>
    <phoneticPr fontId="1"/>
  </si>
  <si>
    <t>下関</t>
    <rPh sb="0" eb="2">
      <t>シモノセキ</t>
    </rPh>
    <phoneticPr fontId="1"/>
  </si>
  <si>
    <t>山口</t>
    <rPh sb="0" eb="2">
      <t>ヤマグチ</t>
    </rPh>
    <phoneticPr fontId="1"/>
  </si>
  <si>
    <t>長門</t>
    <rPh sb="0" eb="2">
      <t>ナガト</t>
    </rPh>
    <phoneticPr fontId="1"/>
  </si>
  <si>
    <t>柳井</t>
    <rPh sb="0" eb="2">
      <t>ヤナイ</t>
    </rPh>
    <phoneticPr fontId="1"/>
  </si>
  <si>
    <t>３－１－１</t>
    <phoneticPr fontId="1"/>
  </si>
  <si>
    <t>３－１－２</t>
    <phoneticPr fontId="1"/>
  </si>
  <si>
    <t>１７－１－１</t>
    <phoneticPr fontId="1"/>
  </si>
  <si>
    <t>１７－２－１</t>
    <phoneticPr fontId="1"/>
  </si>
  <si>
    <t>２－１－１</t>
    <phoneticPr fontId="1"/>
  </si>
  <si>
    <t>２－１－２</t>
    <phoneticPr fontId="1"/>
  </si>
  <si>
    <t>２－２－１</t>
    <phoneticPr fontId="1"/>
  </si>
  <si>
    <t>２－２－２</t>
    <phoneticPr fontId="1"/>
  </si>
  <si>
    <t>２－２－３</t>
    <phoneticPr fontId="1"/>
  </si>
  <si>
    <t>３－１－３</t>
    <phoneticPr fontId="1"/>
  </si>
  <si>
    <t>３－１－４</t>
    <phoneticPr fontId="1"/>
  </si>
  <si>
    <t>３－２－１</t>
    <phoneticPr fontId="1"/>
  </si>
  <si>
    <t>３－２－２</t>
    <phoneticPr fontId="1"/>
  </si>
  <si>
    <t>７－１－１</t>
    <phoneticPr fontId="1"/>
  </si>
  <si>
    <t>７－１－２</t>
    <phoneticPr fontId="1"/>
  </si>
  <si>
    <t>１１－１－１</t>
    <phoneticPr fontId="1"/>
  </si>
  <si>
    <t>１６－１－１</t>
    <phoneticPr fontId="1"/>
  </si>
  <si>
    <t>１６－１－２</t>
    <phoneticPr fontId="1"/>
  </si>
  <si>
    <t>１６－２－１</t>
    <phoneticPr fontId="1"/>
  </si>
  <si>
    <t>１１－２－１</t>
    <phoneticPr fontId="1"/>
  </si>
  <si>
    <t>【略称】</t>
    <rPh sb="1" eb="3">
      <t>リャクショウ</t>
    </rPh>
    <phoneticPr fontId="1"/>
  </si>
  <si>
    <t>PS：ポリスチレン、PE：ポリエチレン、PP：ポリプロピレン、PVAC：ポリ酢酸ビニル、PU：ポリウレタン、PVA：ポリビニルアルコール、PMMA：ポリメタクリル酸メチル、PVC：ポリ塩化ビニル、
EVA：エチレン-酢酸ビニル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</si>
</sst>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38" fontId="0" fillId="0" borderId="0" xfId="1" applyFont="1" applyAlignment="1"/>
    <xf numFmtId="0" fontId="4" fillId="0" borderId="1" xfId="0" applyFont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57" fontId="4" fillId="0" borderId="3" xfId="0" applyNumberFormat="1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20" fontId="4" fillId="0" borderId="3" xfId="0" applyNumberFormat="1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workbookViewId="0">
      <selection activeCell="B22" sqref="B22:B29"/>
    </sheetView>
  </sheetViews>
  <sheetFormatPr defaultRowHeight="13.5" x14ac:dyDescent="0.15"/>
  <cols>
    <col min="1" max="1" width="9.5" style="35" bestFit="1" customWidth="1"/>
    <col min="2" max="2" width="11" bestFit="1" customWidth="1"/>
    <col min="3" max="3" width="16.875" customWidth="1"/>
    <col min="4" max="4" width="9.5" bestFit="1" customWidth="1"/>
    <col min="5" max="5" width="11.5" customWidth="1"/>
    <col min="6" max="6" width="9.875" customWidth="1"/>
    <col min="7" max="7" width="15.25" customWidth="1"/>
    <col min="8" max="8" width="11.625" bestFit="1" customWidth="1"/>
    <col min="9" max="9" width="7.625" bestFit="1" customWidth="1"/>
    <col min="10" max="10" width="10.25" customWidth="1"/>
    <col min="11" max="11" width="11.625" customWidth="1"/>
    <col min="12" max="13" width="5.625" bestFit="1" customWidth="1"/>
    <col min="14" max="14" width="3.625" bestFit="1" customWidth="1"/>
    <col min="15" max="15" width="6.5" style="27" bestFit="1" customWidth="1"/>
    <col min="16" max="16" width="12.75" bestFit="1" customWidth="1"/>
    <col min="18" max="18" width="11" customWidth="1"/>
  </cols>
  <sheetData>
    <row r="1" spans="1:16" x14ac:dyDescent="0.15">
      <c r="A1" s="38" t="s">
        <v>59</v>
      </c>
      <c r="B1" s="39" t="s">
        <v>60</v>
      </c>
      <c r="C1" s="65" t="s">
        <v>24</v>
      </c>
      <c r="D1" s="65" t="s">
        <v>25</v>
      </c>
      <c r="E1" s="65" t="s">
        <v>26</v>
      </c>
      <c r="F1" s="65" t="s">
        <v>27</v>
      </c>
      <c r="G1" s="65" t="s">
        <v>28</v>
      </c>
      <c r="H1" s="65" t="s">
        <v>29</v>
      </c>
      <c r="I1" s="73" t="s">
        <v>30</v>
      </c>
      <c r="J1" s="67" t="s">
        <v>45</v>
      </c>
      <c r="K1" s="69" t="s">
        <v>44</v>
      </c>
      <c r="L1" s="69"/>
      <c r="M1" s="69"/>
      <c r="N1" s="70"/>
      <c r="O1" s="71" t="s">
        <v>35</v>
      </c>
      <c r="P1" s="51" t="s">
        <v>31</v>
      </c>
    </row>
    <row r="2" spans="1:16" ht="40.5" x14ac:dyDescent="0.15">
      <c r="A2" s="38"/>
      <c r="B2" s="40"/>
      <c r="C2" s="66"/>
      <c r="D2" s="66"/>
      <c r="E2" s="66"/>
      <c r="F2" s="66"/>
      <c r="G2" s="66"/>
      <c r="H2" s="66"/>
      <c r="I2" s="74"/>
      <c r="J2" s="68"/>
      <c r="K2" s="2" t="s">
        <v>40</v>
      </c>
      <c r="L2" s="1" t="s">
        <v>33</v>
      </c>
      <c r="M2" s="1" t="s">
        <v>34</v>
      </c>
      <c r="N2" s="1" t="s">
        <v>32</v>
      </c>
      <c r="O2" s="72"/>
      <c r="P2" s="52"/>
    </row>
    <row r="3" spans="1:16" ht="27" x14ac:dyDescent="0.15">
      <c r="A3" s="33" t="s">
        <v>71</v>
      </c>
      <c r="B3" s="29" t="s">
        <v>66</v>
      </c>
      <c r="C3" s="4" t="s">
        <v>12</v>
      </c>
      <c r="D3" s="5">
        <v>44383</v>
      </c>
      <c r="E3" s="6" t="s">
        <v>14</v>
      </c>
      <c r="F3" s="7" t="s">
        <v>21</v>
      </c>
      <c r="G3" s="6" t="s">
        <v>19</v>
      </c>
      <c r="H3" s="6" t="s">
        <v>16</v>
      </c>
      <c r="I3" s="7">
        <v>1200.5</v>
      </c>
      <c r="J3" s="6">
        <v>25</v>
      </c>
      <c r="K3" s="18">
        <v>19</v>
      </c>
      <c r="L3" s="7">
        <v>1</v>
      </c>
      <c r="M3" s="7"/>
      <c r="N3" s="7"/>
      <c r="O3" s="31">
        <f t="shared" ref="O3:O8" si="0">J3/I3*1000</f>
        <v>20.824656393169512</v>
      </c>
      <c r="P3" s="17"/>
    </row>
    <row r="4" spans="1:16" ht="27" x14ac:dyDescent="0.15">
      <c r="A4" s="33" t="s">
        <v>72</v>
      </c>
      <c r="B4" s="29" t="s">
        <v>66</v>
      </c>
      <c r="C4" s="4" t="s">
        <v>12</v>
      </c>
      <c r="D4" s="5">
        <v>44383</v>
      </c>
      <c r="E4" s="6" t="s">
        <v>14</v>
      </c>
      <c r="F4" s="7" t="s">
        <v>21</v>
      </c>
      <c r="G4" s="6" t="s">
        <v>19</v>
      </c>
      <c r="H4" s="6" t="s">
        <v>16</v>
      </c>
      <c r="I4" s="7">
        <v>1200.5</v>
      </c>
      <c r="J4" s="6">
        <v>17</v>
      </c>
      <c r="K4" s="18">
        <v>16</v>
      </c>
      <c r="L4" s="7">
        <v>1</v>
      </c>
      <c r="M4" s="7"/>
      <c r="N4" s="7"/>
      <c r="O4" s="31">
        <f t="shared" si="0"/>
        <v>14.160766347355267</v>
      </c>
      <c r="P4" s="17"/>
    </row>
    <row r="5" spans="1:16" ht="27" x14ac:dyDescent="0.15">
      <c r="A5" s="33" t="s">
        <v>73</v>
      </c>
      <c r="B5" s="29" t="s">
        <v>66</v>
      </c>
      <c r="C5" s="4" t="s">
        <v>13</v>
      </c>
      <c r="D5" s="5">
        <v>44383</v>
      </c>
      <c r="E5" s="6" t="s">
        <v>15</v>
      </c>
      <c r="F5" s="7" t="s">
        <v>21</v>
      </c>
      <c r="G5" s="6" t="s">
        <v>19</v>
      </c>
      <c r="H5" s="6" t="s">
        <v>16</v>
      </c>
      <c r="I5" s="7">
        <v>1200.5</v>
      </c>
      <c r="J5" s="6">
        <v>20</v>
      </c>
      <c r="K5" s="7">
        <v>17</v>
      </c>
      <c r="L5" s="7"/>
      <c r="M5" s="7"/>
      <c r="N5" s="7"/>
      <c r="O5" s="31">
        <f t="shared" si="0"/>
        <v>16.659725114535611</v>
      </c>
      <c r="P5" s="17"/>
    </row>
    <row r="6" spans="1:16" ht="27" x14ac:dyDescent="0.15">
      <c r="A6" s="33" t="s">
        <v>74</v>
      </c>
      <c r="B6" s="29" t="s">
        <v>66</v>
      </c>
      <c r="C6" s="4" t="s">
        <v>13</v>
      </c>
      <c r="D6" s="5">
        <v>44383</v>
      </c>
      <c r="E6" s="6" t="s">
        <v>15</v>
      </c>
      <c r="F6" s="7" t="s">
        <v>21</v>
      </c>
      <c r="G6" s="6" t="s">
        <v>19</v>
      </c>
      <c r="H6" s="6" t="s">
        <v>16</v>
      </c>
      <c r="I6" s="7">
        <v>1200.5</v>
      </c>
      <c r="J6" s="6">
        <v>62</v>
      </c>
      <c r="K6" s="7">
        <v>59</v>
      </c>
      <c r="L6" s="7"/>
      <c r="M6" s="7"/>
      <c r="N6" s="7"/>
      <c r="O6" s="31">
        <f t="shared" si="0"/>
        <v>51.645147855060394</v>
      </c>
      <c r="P6" s="17"/>
    </row>
    <row r="7" spans="1:16" ht="27" x14ac:dyDescent="0.15">
      <c r="A7" s="33" t="s">
        <v>75</v>
      </c>
      <c r="B7" s="29" t="s">
        <v>66</v>
      </c>
      <c r="C7" s="4" t="s">
        <v>13</v>
      </c>
      <c r="D7" s="5">
        <v>44411</v>
      </c>
      <c r="E7" s="15">
        <v>0.41666666666666669</v>
      </c>
      <c r="F7" s="7" t="s">
        <v>21</v>
      </c>
      <c r="G7" s="6" t="s">
        <v>19</v>
      </c>
      <c r="H7" s="6" t="s">
        <v>16</v>
      </c>
      <c r="I7" s="7">
        <v>1200.5</v>
      </c>
      <c r="J7" s="6">
        <v>15</v>
      </c>
      <c r="K7" s="7">
        <v>12</v>
      </c>
      <c r="L7" s="7">
        <v>1</v>
      </c>
      <c r="M7" s="7"/>
      <c r="N7" s="7">
        <v>2</v>
      </c>
      <c r="O7" s="31">
        <f t="shared" si="0"/>
        <v>12.494793835901708</v>
      </c>
      <c r="P7" s="4" t="s">
        <v>47</v>
      </c>
    </row>
    <row r="8" spans="1:16" ht="27" x14ac:dyDescent="0.15">
      <c r="A8" s="33" t="s">
        <v>67</v>
      </c>
      <c r="B8" s="29" t="s">
        <v>61</v>
      </c>
      <c r="C8" s="4" t="s">
        <v>1</v>
      </c>
      <c r="D8" s="5">
        <v>44089</v>
      </c>
      <c r="E8" s="6" t="s">
        <v>9</v>
      </c>
      <c r="F8" s="6" t="s">
        <v>56</v>
      </c>
      <c r="G8" s="6" t="s">
        <v>19</v>
      </c>
      <c r="H8" s="6" t="s">
        <v>0</v>
      </c>
      <c r="I8" s="7">
        <v>1200.5</v>
      </c>
      <c r="J8" s="6">
        <v>60</v>
      </c>
      <c r="K8" s="8">
        <v>20</v>
      </c>
      <c r="L8" s="8">
        <v>29</v>
      </c>
      <c r="M8" s="8">
        <v>10</v>
      </c>
      <c r="N8" s="8">
        <v>2</v>
      </c>
      <c r="O8" s="31">
        <f t="shared" si="0"/>
        <v>49.979175343606833</v>
      </c>
      <c r="P8" s="4" t="s">
        <v>57</v>
      </c>
    </row>
    <row r="9" spans="1:16" ht="27" x14ac:dyDescent="0.15">
      <c r="A9" s="33" t="s">
        <v>68</v>
      </c>
      <c r="B9" s="29" t="s">
        <v>61</v>
      </c>
      <c r="C9" s="4" t="s">
        <v>1</v>
      </c>
      <c r="D9" s="5">
        <v>44089</v>
      </c>
      <c r="E9" s="6" t="s">
        <v>9</v>
      </c>
      <c r="F9" s="6" t="s">
        <v>56</v>
      </c>
      <c r="G9" s="6" t="s">
        <v>19</v>
      </c>
      <c r="H9" s="6" t="s">
        <v>4</v>
      </c>
      <c r="I9" s="7">
        <v>1200.5</v>
      </c>
      <c r="J9" s="6">
        <v>26</v>
      </c>
      <c r="K9" s="7">
        <v>2</v>
      </c>
      <c r="L9" s="7">
        <v>24</v>
      </c>
      <c r="M9" s="7"/>
      <c r="N9" s="7"/>
      <c r="O9" s="31">
        <f t="shared" ref="O9" si="1">J9/I9*1000</f>
        <v>21.657642648896292</v>
      </c>
      <c r="P9" s="11"/>
    </row>
    <row r="10" spans="1:16" ht="27" x14ac:dyDescent="0.15">
      <c r="A10" s="33" t="s">
        <v>76</v>
      </c>
      <c r="B10" s="29" t="s">
        <v>61</v>
      </c>
      <c r="C10" s="4" t="s">
        <v>1</v>
      </c>
      <c r="D10" s="5">
        <v>44180</v>
      </c>
      <c r="E10" s="6" t="s">
        <v>11</v>
      </c>
      <c r="F10" s="7" t="s">
        <v>21</v>
      </c>
      <c r="G10" s="6" t="s">
        <v>19</v>
      </c>
      <c r="H10" s="6" t="s">
        <v>0</v>
      </c>
      <c r="I10" s="7">
        <v>1200.5</v>
      </c>
      <c r="J10" s="6">
        <v>452</v>
      </c>
      <c r="K10" s="8">
        <v>441</v>
      </c>
      <c r="L10" s="8">
        <v>8</v>
      </c>
      <c r="M10" s="6">
        <v>2</v>
      </c>
      <c r="N10" s="7">
        <v>1</v>
      </c>
      <c r="O10" s="31">
        <f>J10/I10*1000</f>
        <v>376.50978758850476</v>
      </c>
      <c r="P10" s="4" t="s">
        <v>52</v>
      </c>
    </row>
    <row r="11" spans="1:16" ht="27" x14ac:dyDescent="0.15">
      <c r="A11" s="33" t="s">
        <v>77</v>
      </c>
      <c r="B11" s="29" t="s">
        <v>61</v>
      </c>
      <c r="C11" s="4" t="s">
        <v>1</v>
      </c>
      <c r="D11" s="5">
        <v>44181</v>
      </c>
      <c r="E11" s="6" t="s">
        <v>50</v>
      </c>
      <c r="F11" s="7" t="s">
        <v>21</v>
      </c>
      <c r="G11" s="6" t="s">
        <v>19</v>
      </c>
      <c r="H11" s="6" t="s">
        <v>4</v>
      </c>
      <c r="I11" s="7">
        <v>1200.5</v>
      </c>
      <c r="J11" s="6">
        <v>16</v>
      </c>
      <c r="K11" s="7">
        <v>8</v>
      </c>
      <c r="L11" s="7">
        <v>4</v>
      </c>
      <c r="M11" s="7">
        <v>1</v>
      </c>
      <c r="N11" s="7">
        <v>3</v>
      </c>
      <c r="O11" s="31">
        <f>J11/I11*1000</f>
        <v>13.327780091628489</v>
      </c>
      <c r="P11" s="4" t="s">
        <v>51</v>
      </c>
    </row>
    <row r="12" spans="1:16" ht="54" x14ac:dyDescent="0.15">
      <c r="A12" s="33" t="s">
        <v>78</v>
      </c>
      <c r="B12" s="29" t="s">
        <v>61</v>
      </c>
      <c r="C12" s="13" t="s">
        <v>17</v>
      </c>
      <c r="D12" s="12">
        <v>44412</v>
      </c>
      <c r="E12" s="21">
        <v>0.41666666666666669</v>
      </c>
      <c r="F12" s="7" t="s">
        <v>21</v>
      </c>
      <c r="G12" s="6" t="s">
        <v>43</v>
      </c>
      <c r="H12" s="6" t="s">
        <v>16</v>
      </c>
      <c r="I12" s="18">
        <v>1200.5</v>
      </c>
      <c r="J12" s="8">
        <v>40</v>
      </c>
      <c r="K12" s="7">
        <v>18</v>
      </c>
      <c r="L12" s="7">
        <v>13</v>
      </c>
      <c r="M12" s="7">
        <v>1</v>
      </c>
      <c r="N12" s="7">
        <v>8</v>
      </c>
      <c r="O12" s="31">
        <f>J12/I12*1000</f>
        <v>33.319450229071222</v>
      </c>
      <c r="P12" s="13" t="s">
        <v>46</v>
      </c>
    </row>
    <row r="13" spans="1:16" ht="54" x14ac:dyDescent="0.15">
      <c r="A13" s="33" t="s">
        <v>79</v>
      </c>
      <c r="B13" s="29" t="s">
        <v>61</v>
      </c>
      <c r="C13" s="22" t="s">
        <v>17</v>
      </c>
      <c r="D13" s="12">
        <v>44412</v>
      </c>
      <c r="E13" s="21">
        <v>0.41666666666666669</v>
      </c>
      <c r="F13" s="7" t="s">
        <v>21</v>
      </c>
      <c r="G13" s="6" t="s">
        <v>43</v>
      </c>
      <c r="H13" s="6" t="s">
        <v>16</v>
      </c>
      <c r="I13" s="18">
        <v>1200.5</v>
      </c>
      <c r="J13" s="8">
        <v>72</v>
      </c>
      <c r="K13" s="7">
        <v>52</v>
      </c>
      <c r="L13" s="7">
        <v>6</v>
      </c>
      <c r="M13" s="7">
        <v>2</v>
      </c>
      <c r="N13" s="7">
        <v>12</v>
      </c>
      <c r="O13" s="31">
        <f>J13/I13*1000</f>
        <v>59.975010412328196</v>
      </c>
      <c r="P13" s="13" t="s">
        <v>48</v>
      </c>
    </row>
    <row r="14" spans="1:16" ht="27" x14ac:dyDescent="0.15">
      <c r="A14" s="34" t="s">
        <v>80</v>
      </c>
      <c r="B14" s="28" t="s">
        <v>62</v>
      </c>
      <c r="C14" s="23" t="s">
        <v>2</v>
      </c>
      <c r="D14" s="24">
        <v>44089</v>
      </c>
      <c r="E14" s="25" t="s">
        <v>6</v>
      </c>
      <c r="F14" s="25" t="s">
        <v>56</v>
      </c>
      <c r="G14" s="25" t="s">
        <v>19</v>
      </c>
      <c r="H14" s="25" t="s">
        <v>0</v>
      </c>
      <c r="I14" s="30">
        <v>1200.5</v>
      </c>
      <c r="J14" s="25">
        <v>5</v>
      </c>
      <c r="K14" s="9">
        <v>5</v>
      </c>
      <c r="L14" s="10"/>
      <c r="M14" s="10"/>
      <c r="N14" s="10"/>
      <c r="O14" s="32">
        <f>J14/I14*1000</f>
        <v>4.1649312786339028</v>
      </c>
      <c r="P14" s="26"/>
    </row>
    <row r="15" spans="1:16" ht="27" x14ac:dyDescent="0.15">
      <c r="A15" s="34" t="s">
        <v>81</v>
      </c>
      <c r="B15" s="29" t="s">
        <v>62</v>
      </c>
      <c r="C15" s="4" t="s">
        <v>2</v>
      </c>
      <c r="D15" s="5">
        <v>44089</v>
      </c>
      <c r="E15" s="6" t="s">
        <v>6</v>
      </c>
      <c r="F15" s="6" t="s">
        <v>56</v>
      </c>
      <c r="G15" s="6" t="s">
        <v>19</v>
      </c>
      <c r="H15" s="6" t="s">
        <v>4</v>
      </c>
      <c r="I15" s="7">
        <v>1200.5</v>
      </c>
      <c r="J15" s="6">
        <v>7</v>
      </c>
      <c r="K15" s="9">
        <v>6</v>
      </c>
      <c r="L15" s="10"/>
      <c r="M15" s="10"/>
      <c r="N15" s="10">
        <v>1</v>
      </c>
      <c r="O15" s="31">
        <f>J15/I15*1000</f>
        <v>5.8309037900874632</v>
      </c>
      <c r="P15" s="26" t="s">
        <v>55</v>
      </c>
    </row>
    <row r="16" spans="1:16" ht="27" x14ac:dyDescent="0.15">
      <c r="A16" s="33" t="s">
        <v>82</v>
      </c>
      <c r="B16" s="29" t="s">
        <v>64</v>
      </c>
      <c r="C16" s="4" t="s">
        <v>3</v>
      </c>
      <c r="D16" s="5">
        <v>44179</v>
      </c>
      <c r="E16" s="6" t="s">
        <v>8</v>
      </c>
      <c r="F16" s="7" t="s">
        <v>21</v>
      </c>
      <c r="G16" s="6" t="s">
        <v>19</v>
      </c>
      <c r="H16" s="6" t="s">
        <v>0</v>
      </c>
      <c r="I16" s="7">
        <v>1200.5</v>
      </c>
      <c r="J16" s="6">
        <v>1</v>
      </c>
      <c r="K16" s="8"/>
      <c r="L16" s="8"/>
      <c r="M16" s="6"/>
      <c r="N16" s="7">
        <v>1</v>
      </c>
      <c r="O16" s="31">
        <f t="shared" ref="O16:O17" si="2">J16/I16*1000</f>
        <v>0.83298625572678053</v>
      </c>
      <c r="P16" s="4" t="s">
        <v>53</v>
      </c>
    </row>
    <row r="17" spans="1:16" ht="27" x14ac:dyDescent="0.15">
      <c r="A17" s="33" t="s">
        <v>86</v>
      </c>
      <c r="B17" s="29" t="s">
        <v>64</v>
      </c>
      <c r="C17" s="4" t="s">
        <v>7</v>
      </c>
      <c r="D17" s="5">
        <v>44179</v>
      </c>
      <c r="E17" s="6" t="s">
        <v>6</v>
      </c>
      <c r="F17" s="7" t="s">
        <v>21</v>
      </c>
      <c r="G17" s="6" t="s">
        <v>19</v>
      </c>
      <c r="H17" s="6" t="s">
        <v>0</v>
      </c>
      <c r="I17" s="7">
        <v>1200.5</v>
      </c>
      <c r="J17" s="6">
        <v>99</v>
      </c>
      <c r="K17" s="8">
        <v>87</v>
      </c>
      <c r="L17" s="8">
        <v>9</v>
      </c>
      <c r="M17" s="6"/>
      <c r="N17" s="7">
        <v>3</v>
      </c>
      <c r="O17" s="31">
        <f t="shared" si="2"/>
        <v>82.465639316951268</v>
      </c>
      <c r="P17" s="4" t="s">
        <v>58</v>
      </c>
    </row>
    <row r="18" spans="1:16" ht="27" x14ac:dyDescent="0.15">
      <c r="A18" s="33" t="s">
        <v>83</v>
      </c>
      <c r="B18" s="29" t="s">
        <v>65</v>
      </c>
      <c r="C18" s="14" t="s">
        <v>38</v>
      </c>
      <c r="D18" s="12">
        <v>44176</v>
      </c>
      <c r="E18" s="7" t="s">
        <v>10</v>
      </c>
      <c r="F18" s="7" t="s">
        <v>21</v>
      </c>
      <c r="G18" s="6" t="s">
        <v>19</v>
      </c>
      <c r="H18" s="6" t="s">
        <v>0</v>
      </c>
      <c r="I18" s="7">
        <v>1200.5</v>
      </c>
      <c r="J18" s="7">
        <v>43</v>
      </c>
      <c r="K18" s="8">
        <v>36</v>
      </c>
      <c r="L18" s="8">
        <v>5</v>
      </c>
      <c r="M18" s="6">
        <v>1</v>
      </c>
      <c r="N18" s="7">
        <v>1</v>
      </c>
      <c r="O18" s="31">
        <f>J18/I18*1000</f>
        <v>35.818408996251563</v>
      </c>
      <c r="P18" s="11" t="s">
        <v>54</v>
      </c>
    </row>
    <row r="19" spans="1:16" ht="27" x14ac:dyDescent="0.15">
      <c r="A19" s="33" t="s">
        <v>84</v>
      </c>
      <c r="B19" s="29" t="s">
        <v>65</v>
      </c>
      <c r="C19" s="14" t="s">
        <v>38</v>
      </c>
      <c r="D19" s="5">
        <v>44327</v>
      </c>
      <c r="E19" s="15">
        <v>0.57916666666666672</v>
      </c>
      <c r="F19" s="6" t="s">
        <v>18</v>
      </c>
      <c r="G19" s="6" t="s">
        <v>19</v>
      </c>
      <c r="H19" s="6" t="s">
        <v>16</v>
      </c>
      <c r="I19" s="6">
        <f>24.5*(24.5*3)*2</f>
        <v>3601.5</v>
      </c>
      <c r="J19" s="16">
        <f>SUM(K19:N19)</f>
        <v>4</v>
      </c>
      <c r="K19" s="7">
        <v>1</v>
      </c>
      <c r="L19" s="7">
        <v>2</v>
      </c>
      <c r="M19" s="7"/>
      <c r="N19" s="7">
        <v>1</v>
      </c>
      <c r="O19" s="31">
        <f>J19/I19*1000</f>
        <v>1.1106483409690406</v>
      </c>
      <c r="P19" s="17" t="s">
        <v>39</v>
      </c>
    </row>
    <row r="20" spans="1:16" ht="27" x14ac:dyDescent="0.15">
      <c r="A20" s="33" t="s">
        <v>85</v>
      </c>
      <c r="B20" s="29" t="s">
        <v>65</v>
      </c>
      <c r="C20" s="14" t="s">
        <v>36</v>
      </c>
      <c r="D20" s="5">
        <v>44326</v>
      </c>
      <c r="E20" s="15">
        <v>0.64027777777777783</v>
      </c>
      <c r="F20" s="6" t="s">
        <v>21</v>
      </c>
      <c r="G20" s="6" t="s">
        <v>19</v>
      </c>
      <c r="H20" s="6" t="s">
        <v>16</v>
      </c>
      <c r="I20" s="6">
        <f>24.5*(24.5*3)*2</f>
        <v>3601.5</v>
      </c>
      <c r="J20" s="16">
        <f>SUM(K20:N20)</f>
        <v>26</v>
      </c>
      <c r="K20" s="7">
        <v>23</v>
      </c>
      <c r="L20" s="7">
        <v>2</v>
      </c>
      <c r="M20" s="7">
        <v>1</v>
      </c>
      <c r="N20" s="7"/>
      <c r="O20" s="31">
        <f>J20/I20*1000</f>
        <v>7.2192142162987647</v>
      </c>
      <c r="P20" s="17" t="s">
        <v>37</v>
      </c>
    </row>
    <row r="21" spans="1:16" ht="27" x14ac:dyDescent="0.15">
      <c r="A21" s="33" t="s">
        <v>69</v>
      </c>
      <c r="B21" s="29" t="s">
        <v>63</v>
      </c>
      <c r="C21" s="11" t="s">
        <v>5</v>
      </c>
      <c r="D21" s="12">
        <v>44147</v>
      </c>
      <c r="E21" s="7" t="s">
        <v>6</v>
      </c>
      <c r="F21" s="7" t="s">
        <v>21</v>
      </c>
      <c r="G21" s="6" t="s">
        <v>19</v>
      </c>
      <c r="H21" s="6" t="s">
        <v>0</v>
      </c>
      <c r="I21" s="7">
        <v>1200.5</v>
      </c>
      <c r="J21" s="7">
        <v>22</v>
      </c>
      <c r="K21" s="8">
        <v>11</v>
      </c>
      <c r="L21" s="8">
        <v>4</v>
      </c>
      <c r="M21" s="8">
        <v>5</v>
      </c>
      <c r="N21" s="8">
        <v>2</v>
      </c>
      <c r="O21" s="31">
        <f>J21/I21*1000</f>
        <v>18.325697625989172</v>
      </c>
      <c r="P21" s="11" t="s">
        <v>49</v>
      </c>
    </row>
    <row r="22" spans="1:16" x14ac:dyDescent="0.15">
      <c r="A22" s="48" t="s">
        <v>70</v>
      </c>
      <c r="B22" s="39" t="s">
        <v>63</v>
      </c>
      <c r="C22" s="53" t="s">
        <v>20</v>
      </c>
      <c r="D22" s="56">
        <v>44412</v>
      </c>
      <c r="E22" s="59" t="s">
        <v>10</v>
      </c>
      <c r="F22" s="42" t="s">
        <v>21</v>
      </c>
      <c r="G22" s="62" t="s">
        <v>22</v>
      </c>
      <c r="H22" s="42" t="s">
        <v>23</v>
      </c>
      <c r="I22" s="45">
        <v>3125</v>
      </c>
      <c r="J22" s="16">
        <f t="shared" ref="J22:J29" si="3">SUM(K22:N22)</f>
        <v>14</v>
      </c>
      <c r="K22" s="18">
        <v>6</v>
      </c>
      <c r="L22" s="18">
        <v>4</v>
      </c>
      <c r="M22" s="18">
        <v>4</v>
      </c>
      <c r="N22" s="18"/>
      <c r="O22" s="31">
        <f t="shared" ref="O22:O29" si="4">J22/$I$22*1000</f>
        <v>4.4799999999999995</v>
      </c>
      <c r="P22" s="13" t="s">
        <v>41</v>
      </c>
    </row>
    <row r="23" spans="1:16" x14ac:dyDescent="0.15">
      <c r="A23" s="49"/>
      <c r="B23" s="41"/>
      <c r="C23" s="54"/>
      <c r="D23" s="57"/>
      <c r="E23" s="60"/>
      <c r="F23" s="43"/>
      <c r="G23" s="63"/>
      <c r="H23" s="43"/>
      <c r="I23" s="46"/>
      <c r="J23" s="16">
        <f t="shared" si="3"/>
        <v>2</v>
      </c>
      <c r="K23" s="7">
        <v>2</v>
      </c>
      <c r="L23" s="7"/>
      <c r="M23" s="7"/>
      <c r="N23" s="7"/>
      <c r="O23" s="31">
        <f t="shared" si="4"/>
        <v>0.64</v>
      </c>
      <c r="P23" s="11"/>
    </row>
    <row r="24" spans="1:16" x14ac:dyDescent="0.15">
      <c r="A24" s="49"/>
      <c r="B24" s="41"/>
      <c r="C24" s="54"/>
      <c r="D24" s="57"/>
      <c r="E24" s="60"/>
      <c r="F24" s="43"/>
      <c r="G24" s="63"/>
      <c r="H24" s="43"/>
      <c r="I24" s="46"/>
      <c r="J24" s="16">
        <f t="shared" si="3"/>
        <v>2</v>
      </c>
      <c r="K24" s="7">
        <v>2</v>
      </c>
      <c r="L24" s="7"/>
      <c r="M24" s="7"/>
      <c r="N24" s="7"/>
      <c r="O24" s="31">
        <f t="shared" si="4"/>
        <v>0.64</v>
      </c>
      <c r="P24" s="11"/>
    </row>
    <row r="25" spans="1:16" x14ac:dyDescent="0.15">
      <c r="A25" s="49"/>
      <c r="B25" s="41"/>
      <c r="C25" s="54"/>
      <c r="D25" s="57"/>
      <c r="E25" s="60"/>
      <c r="F25" s="43"/>
      <c r="G25" s="63"/>
      <c r="H25" s="43"/>
      <c r="I25" s="46"/>
      <c r="J25" s="16">
        <f t="shared" si="3"/>
        <v>1</v>
      </c>
      <c r="K25" s="7"/>
      <c r="L25" s="7"/>
      <c r="M25" s="7">
        <v>1</v>
      </c>
      <c r="N25" s="7"/>
      <c r="O25" s="31">
        <f t="shared" si="4"/>
        <v>0.32</v>
      </c>
      <c r="P25" s="11"/>
    </row>
    <row r="26" spans="1:16" x14ac:dyDescent="0.15">
      <c r="A26" s="49"/>
      <c r="B26" s="41"/>
      <c r="C26" s="54"/>
      <c r="D26" s="57"/>
      <c r="E26" s="60"/>
      <c r="F26" s="43"/>
      <c r="G26" s="63"/>
      <c r="H26" s="43"/>
      <c r="I26" s="46"/>
      <c r="J26" s="16">
        <f t="shared" si="3"/>
        <v>6</v>
      </c>
      <c r="K26" s="7">
        <v>6</v>
      </c>
      <c r="L26" s="7"/>
      <c r="M26" s="7"/>
      <c r="N26" s="7"/>
      <c r="O26" s="31">
        <f t="shared" si="4"/>
        <v>1.9200000000000002</v>
      </c>
      <c r="P26" s="11"/>
    </row>
    <row r="27" spans="1:16" x14ac:dyDescent="0.15">
      <c r="A27" s="49"/>
      <c r="B27" s="41"/>
      <c r="C27" s="54"/>
      <c r="D27" s="57"/>
      <c r="E27" s="60"/>
      <c r="F27" s="43"/>
      <c r="G27" s="63"/>
      <c r="H27" s="43"/>
      <c r="I27" s="46"/>
      <c r="J27" s="16">
        <f t="shared" si="3"/>
        <v>8</v>
      </c>
      <c r="K27" s="18">
        <v>4</v>
      </c>
      <c r="L27" s="7">
        <v>1</v>
      </c>
      <c r="M27" s="7">
        <v>2</v>
      </c>
      <c r="N27" s="7">
        <v>1</v>
      </c>
      <c r="O27" s="31">
        <f t="shared" si="4"/>
        <v>2.56</v>
      </c>
      <c r="P27" s="11" t="s">
        <v>42</v>
      </c>
    </row>
    <row r="28" spans="1:16" x14ac:dyDescent="0.15">
      <c r="A28" s="49"/>
      <c r="B28" s="41"/>
      <c r="C28" s="54"/>
      <c r="D28" s="57"/>
      <c r="E28" s="60"/>
      <c r="F28" s="43"/>
      <c r="G28" s="63"/>
      <c r="H28" s="43"/>
      <c r="I28" s="46"/>
      <c r="J28" s="16">
        <f t="shared" si="3"/>
        <v>10</v>
      </c>
      <c r="K28" s="18">
        <v>10</v>
      </c>
      <c r="L28" s="7"/>
      <c r="M28" s="7"/>
      <c r="N28" s="7"/>
      <c r="O28" s="31">
        <f t="shared" si="4"/>
        <v>3.2</v>
      </c>
      <c r="P28" s="7"/>
    </row>
    <row r="29" spans="1:16" s="3" customFormat="1" x14ac:dyDescent="0.15">
      <c r="A29" s="50"/>
      <c r="B29" s="40"/>
      <c r="C29" s="55"/>
      <c r="D29" s="58"/>
      <c r="E29" s="61"/>
      <c r="F29" s="44"/>
      <c r="G29" s="64"/>
      <c r="H29" s="44"/>
      <c r="I29" s="47"/>
      <c r="J29" s="19">
        <f t="shared" si="3"/>
        <v>1</v>
      </c>
      <c r="K29" s="20"/>
      <c r="L29" s="20"/>
      <c r="M29" s="20">
        <v>1</v>
      </c>
      <c r="N29" s="20"/>
      <c r="O29" s="31">
        <f t="shared" si="4"/>
        <v>0.32</v>
      </c>
      <c r="P29" s="20"/>
    </row>
    <row r="31" spans="1:16" x14ac:dyDescent="0.15">
      <c r="A31" s="36" t="s">
        <v>87</v>
      </c>
    </row>
    <row r="32" spans="1:16" ht="13.5" customHeight="1" x14ac:dyDescent="0.15">
      <c r="A32" s="37" t="s">
        <v>88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</sheetData>
  <mergeCells count="23">
    <mergeCell ref="O1:O2"/>
    <mergeCell ref="I1:I2"/>
    <mergeCell ref="F1:F2"/>
    <mergeCell ref="G1:G2"/>
    <mergeCell ref="H1:H2"/>
    <mergeCell ref="J1:J2"/>
    <mergeCell ref="K1:N1"/>
    <mergeCell ref="A32:P33"/>
    <mergeCell ref="A1:A2"/>
    <mergeCell ref="B1:B2"/>
    <mergeCell ref="B22:B29"/>
    <mergeCell ref="H22:H29"/>
    <mergeCell ref="I22:I29"/>
    <mergeCell ref="A22:A29"/>
    <mergeCell ref="P1:P2"/>
    <mergeCell ref="C22:C29"/>
    <mergeCell ref="D22:D29"/>
    <mergeCell ref="E22:E29"/>
    <mergeCell ref="F22:F29"/>
    <mergeCell ref="G22:G29"/>
    <mergeCell ref="C1:C2"/>
    <mergeCell ref="D1:D2"/>
    <mergeCell ref="E1:E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2022-05-12T23:44:36Z</dcterms:modified>
</cp:coreProperties>
</file>