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70" windowWidth="15360" windowHeight="8985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<sst xmlns="http://schemas.openxmlformats.org/spreadsheetml/2006/main" count="47" uniqueCount="46">
  <si>
    <t>下 関 市</t>
  </si>
  <si>
    <t>宇 部 市</t>
  </si>
  <si>
    <t>山 口 市</t>
  </si>
  <si>
    <t>萩　　市</t>
  </si>
  <si>
    <t>防 府 市</t>
  </si>
  <si>
    <t>下 松 市</t>
  </si>
  <si>
    <t>岩 国 市</t>
  </si>
  <si>
    <t>光　　市</t>
  </si>
  <si>
    <t>長 門 市</t>
  </si>
  <si>
    <t>柳 井 市</t>
  </si>
  <si>
    <t>美 祢 市</t>
  </si>
  <si>
    <t>周 南 市</t>
  </si>
  <si>
    <t>山陽小野田市</t>
  </si>
  <si>
    <t>周防大島町</t>
  </si>
  <si>
    <t>大島郡計</t>
  </si>
  <si>
    <t>和 木 町</t>
  </si>
  <si>
    <t>玖珂郡計</t>
  </si>
  <si>
    <t>上 関 町</t>
  </si>
  <si>
    <t>田布施町</t>
  </si>
  <si>
    <t>平 生 町</t>
  </si>
  <si>
    <t>熊毛郡計</t>
  </si>
  <si>
    <t>阿 武 町</t>
  </si>
  <si>
    <t>阿武郡計</t>
  </si>
  <si>
    <t>町    計</t>
  </si>
  <si>
    <t>県　　計</t>
  </si>
  <si>
    <t>区　　分</t>
  </si>
  <si>
    <t>市   計</t>
  </si>
  <si>
    <t>増　　減　　等</t>
  </si>
  <si>
    <t>期日前投票率　Ｂ／Ａ　　　　　　　　　Ｃ</t>
  </si>
  <si>
    <t>登録者数増減　　Ａ－Ｄ</t>
  </si>
  <si>
    <t>投票者数増減　　Ｂ－Ｅ</t>
  </si>
  <si>
    <t>投票者数対比　　Ｂ／Ｅ</t>
  </si>
  <si>
    <t>　</t>
  </si>
  <si>
    <t>　</t>
  </si>
  <si>
    <t xml:space="preserve">  </t>
  </si>
  <si>
    <t>※　選挙人名簿登録者数は、在外選挙人を含む。</t>
  </si>
  <si>
    <t>　　</t>
  </si>
  <si>
    <t>R1.7.20現在</t>
  </si>
  <si>
    <t>　　第２５回参議院議員通常選挙  期日前投票の最終結果</t>
  </si>
  <si>
    <t xml:space="preserve">前回（H28.7.10執行) </t>
  </si>
  <si>
    <t xml:space="preserve">今回（R1.7.21執行) </t>
  </si>
  <si>
    <t>期日前投票者数Ｂ  
 (1.7.20)</t>
  </si>
  <si>
    <t>選挙人名簿登録者数Ａ　(1.7.3)</t>
  </si>
  <si>
    <t>選挙人名簿登録者数Ｄ　(28.6.21)</t>
  </si>
  <si>
    <t>期日前投票者数Ｅ  
 (28.7.9)</t>
  </si>
  <si>
    <t>期日前投票率　Ｅ／Ｄ　　　　　　　　　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</si>
</sst>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;[Red]\-#,##0.00\ "/>
  </numFmts>
  <fonts count="43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38" fontId="1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vertical="center" wrapText="1"/>
      <protection/>
    </xf>
    <xf numFmtId="38" fontId="3" fillId="0" borderId="0" xfId="48" applyFont="1" applyFill="1" applyAlignment="1" applyProtection="1">
      <alignment/>
      <protection/>
    </xf>
    <xf numFmtId="37" fontId="8" fillId="0" borderId="11" xfId="0" applyNumberFormat="1" applyFont="1" applyFill="1" applyBorder="1" applyAlignment="1" applyProtection="1">
      <alignment/>
      <protection locked="0"/>
    </xf>
    <xf numFmtId="37" fontId="8" fillId="0" borderId="12" xfId="0" applyNumberFormat="1" applyFont="1" applyFill="1" applyBorder="1" applyAlignment="1" applyProtection="1">
      <alignment/>
      <protection locked="0"/>
    </xf>
    <xf numFmtId="37" fontId="8" fillId="0" borderId="13" xfId="0" applyNumberFormat="1" applyFont="1" applyFill="1" applyBorder="1" applyAlignment="1" applyProtection="1">
      <alignment/>
      <protection/>
    </xf>
    <xf numFmtId="38" fontId="8" fillId="0" borderId="14" xfId="48" applyFont="1" applyFill="1" applyBorder="1" applyAlignment="1" applyProtection="1">
      <alignment/>
      <protection/>
    </xf>
    <xf numFmtId="38" fontId="1" fillId="0" borderId="15" xfId="48" applyFont="1" applyFill="1" applyBorder="1" applyAlignment="1" applyProtection="1">
      <alignment horizontal="center"/>
      <protection/>
    </xf>
    <xf numFmtId="37" fontId="8" fillId="0" borderId="11" xfId="0" applyNumberFormat="1" applyFont="1" applyFill="1" applyBorder="1" applyAlignment="1" applyProtection="1">
      <alignment/>
      <protection/>
    </xf>
    <xf numFmtId="10" fontId="8" fillId="0" borderId="15" xfId="48" applyNumberFormat="1" applyFont="1" applyFill="1" applyBorder="1" applyAlignment="1" applyProtection="1">
      <alignment/>
      <protection/>
    </xf>
    <xf numFmtId="38" fontId="8" fillId="0" borderId="15" xfId="48" applyFont="1" applyFill="1" applyBorder="1" applyAlignment="1" applyProtection="1">
      <alignment/>
      <protection/>
    </xf>
    <xf numFmtId="177" fontId="8" fillId="0" borderId="15" xfId="48" applyNumberFormat="1" applyFont="1" applyFill="1" applyBorder="1" applyAlignment="1" applyProtection="1">
      <alignment/>
      <protection/>
    </xf>
    <xf numFmtId="38" fontId="1" fillId="0" borderId="10" xfId="48" applyFont="1" applyFill="1" applyBorder="1" applyAlignment="1" applyProtection="1">
      <alignment horizontal="center"/>
      <protection/>
    </xf>
    <xf numFmtId="10" fontId="8" fillId="0" borderId="10" xfId="48" applyNumberFormat="1" applyFont="1" applyFill="1" applyBorder="1" applyAlignment="1" applyProtection="1">
      <alignment/>
      <protection/>
    </xf>
    <xf numFmtId="38" fontId="8" fillId="0" borderId="10" xfId="48" applyFont="1" applyFill="1" applyBorder="1" applyAlignment="1" applyProtection="1">
      <alignment/>
      <protection/>
    </xf>
    <xf numFmtId="177" fontId="8" fillId="0" borderId="10" xfId="48" applyNumberFormat="1" applyFont="1" applyFill="1" applyBorder="1" applyAlignment="1" applyProtection="1">
      <alignment/>
      <protection/>
    </xf>
    <xf numFmtId="38" fontId="1" fillId="0" borderId="16" xfId="48" applyFont="1" applyFill="1" applyBorder="1" applyAlignment="1" applyProtection="1">
      <alignment horizontal="center"/>
      <protection/>
    </xf>
    <xf numFmtId="37" fontId="8" fillId="0" borderId="12" xfId="0" applyNumberFormat="1" applyFont="1" applyFill="1" applyBorder="1" applyAlignment="1" applyProtection="1">
      <alignment/>
      <protection/>
    </xf>
    <xf numFmtId="10" fontId="8" fillId="0" borderId="16" xfId="48" applyNumberFormat="1" applyFont="1" applyFill="1" applyBorder="1" applyAlignment="1" applyProtection="1">
      <alignment/>
      <protection/>
    </xf>
    <xf numFmtId="38" fontId="8" fillId="0" borderId="16" xfId="48" applyFont="1" applyFill="1" applyBorder="1" applyAlignment="1" applyProtection="1">
      <alignment/>
      <protection/>
    </xf>
    <xf numFmtId="177" fontId="8" fillId="0" borderId="16" xfId="48" applyNumberFormat="1" applyFont="1" applyFill="1" applyBorder="1" applyAlignment="1" applyProtection="1">
      <alignment/>
      <protection/>
    </xf>
    <xf numFmtId="38" fontId="1" fillId="0" borderId="17" xfId="48" applyFont="1" applyFill="1" applyBorder="1" applyAlignment="1" applyProtection="1">
      <alignment horizontal="center"/>
      <protection/>
    </xf>
    <xf numFmtId="10" fontId="8" fillId="0" borderId="14" xfId="48" applyNumberFormat="1" applyFont="1" applyFill="1" applyBorder="1" applyAlignment="1" applyProtection="1">
      <alignment/>
      <protection/>
    </xf>
    <xf numFmtId="177" fontId="8" fillId="0" borderId="18" xfId="48" applyNumberFormat="1" applyFont="1" applyFill="1" applyBorder="1" applyAlignment="1" applyProtection="1">
      <alignment/>
      <protection/>
    </xf>
    <xf numFmtId="38" fontId="1" fillId="0" borderId="19" xfId="48" applyFont="1" applyFill="1" applyBorder="1" applyAlignment="1" applyProtection="1">
      <alignment horizontal="center"/>
      <protection/>
    </xf>
    <xf numFmtId="10" fontId="8" fillId="0" borderId="19" xfId="48" applyNumberFormat="1" applyFont="1" applyFill="1" applyBorder="1" applyAlignment="1" applyProtection="1">
      <alignment/>
      <protection/>
    </xf>
    <xf numFmtId="38" fontId="8" fillId="0" borderId="19" xfId="48" applyFont="1" applyFill="1" applyBorder="1" applyAlignment="1" applyProtection="1">
      <alignment/>
      <protection/>
    </xf>
    <xf numFmtId="177" fontId="8" fillId="0" borderId="19" xfId="48" applyNumberFormat="1" applyFont="1" applyFill="1" applyBorder="1" applyAlignment="1" applyProtection="1">
      <alignment/>
      <protection/>
    </xf>
    <xf numFmtId="38" fontId="4" fillId="0" borderId="0" xfId="48" applyFont="1" applyFill="1" applyAlignment="1" applyProtection="1">
      <alignment/>
      <protection/>
    </xf>
    <xf numFmtId="38" fontId="4" fillId="0" borderId="10" xfId="48" applyFont="1" applyFill="1" applyBorder="1" applyAlignment="1" applyProtection="1">
      <alignment horizontal="center" vertical="center" wrapText="1"/>
      <protection/>
    </xf>
    <xf numFmtId="38" fontId="4" fillId="0" borderId="11" xfId="48" applyFont="1" applyFill="1" applyBorder="1" applyAlignment="1" applyProtection="1">
      <alignment vertical="center" wrapText="1"/>
      <protection/>
    </xf>
    <xf numFmtId="38" fontId="4" fillId="0" borderId="15" xfId="48" applyFont="1" applyFill="1" applyBorder="1" applyAlignment="1" applyProtection="1">
      <alignment vertical="center" wrapText="1"/>
      <protection/>
    </xf>
    <xf numFmtId="0" fontId="4" fillId="0" borderId="15" xfId="48" applyNumberFormat="1" applyFont="1" applyFill="1" applyBorder="1" applyAlignment="1" applyProtection="1">
      <alignment vertical="center" wrapText="1"/>
      <protection/>
    </xf>
    <xf numFmtId="38" fontId="7" fillId="0" borderId="0" xfId="48" applyFont="1" applyFill="1" applyAlignment="1" applyProtection="1">
      <alignment/>
      <protection/>
    </xf>
    <xf numFmtId="40" fontId="1" fillId="0" borderId="0" xfId="48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 vertical="top" wrapText="1"/>
      <protection/>
    </xf>
    <xf numFmtId="38" fontId="4" fillId="0" borderId="20" xfId="48" applyFont="1" applyFill="1" applyBorder="1" applyAlignment="1" applyProtection="1">
      <alignment horizontal="center" vertical="center"/>
      <protection/>
    </xf>
    <xf numFmtId="38" fontId="4" fillId="0" borderId="21" xfId="48" applyFont="1" applyFill="1" applyBorder="1" applyAlignment="1" applyProtection="1">
      <alignment horizontal="center" vertical="center"/>
      <protection/>
    </xf>
    <xf numFmtId="38" fontId="4" fillId="0" borderId="22" xfId="48" applyFont="1" applyFill="1" applyBorder="1" applyAlignment="1" applyProtection="1">
      <alignment horizontal="center" vertical="center"/>
      <protection/>
    </xf>
    <xf numFmtId="38" fontId="5" fillId="0" borderId="0" xfId="48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38" fontId="4" fillId="0" borderId="20" xfId="48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vertical="center" wrapText="1"/>
      <protection/>
    </xf>
    <xf numFmtId="38" fontId="1" fillId="0" borderId="23" xfId="48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31" sqref="A31:J31"/>
    </sheetView>
  </sheetViews>
  <sheetFormatPr defaultColWidth="9.00390625" defaultRowHeight="13.5"/>
  <cols>
    <col min="1" max="1" width="14.375" style="1" customWidth="1"/>
    <col min="2" max="7" width="11.75390625" style="1" customWidth="1"/>
    <col min="8" max="10" width="9.375" style="1" customWidth="1"/>
    <col min="11" max="16384" width="9.00390625" style="1" customWidth="1"/>
  </cols>
  <sheetData>
    <row r="1" spans="1:10" ht="20.25" customHeight="1">
      <c r="A1" s="40" t="s">
        <v>38</v>
      </c>
      <c r="B1" s="40"/>
      <c r="C1" s="40"/>
      <c r="D1" s="40"/>
      <c r="E1" s="40"/>
      <c r="F1" s="40"/>
      <c r="G1" s="40"/>
      <c r="H1" s="41"/>
      <c r="I1" s="41"/>
      <c r="J1" s="41"/>
    </row>
    <row r="2" spans="8:10" ht="22.5" customHeight="1">
      <c r="H2" s="1" t="s">
        <v>34</v>
      </c>
      <c r="I2" s="46" t="s">
        <v>37</v>
      </c>
      <c r="J2" s="46"/>
    </row>
    <row r="3" spans="1:10" s="29" customFormat="1" ht="30" customHeight="1">
      <c r="A3" s="42" t="s">
        <v>25</v>
      </c>
      <c r="B3" s="44" t="s">
        <v>40</v>
      </c>
      <c r="C3" s="45"/>
      <c r="D3" s="45"/>
      <c r="E3" s="44" t="s">
        <v>39</v>
      </c>
      <c r="F3" s="45"/>
      <c r="G3" s="45"/>
      <c r="H3" s="37" t="s">
        <v>27</v>
      </c>
      <c r="I3" s="38"/>
      <c r="J3" s="39"/>
    </row>
    <row r="4" spans="1:10" s="29" customFormat="1" ht="59.25" customHeight="1">
      <c r="A4" s="43"/>
      <c r="B4" s="30" t="s">
        <v>42</v>
      </c>
      <c r="C4" s="2" t="s">
        <v>41</v>
      </c>
      <c r="D4" s="31" t="s">
        <v>28</v>
      </c>
      <c r="E4" s="30" t="s">
        <v>43</v>
      </c>
      <c r="F4" s="2" t="s">
        <v>44</v>
      </c>
      <c r="G4" s="31" t="s">
        <v>45</v>
      </c>
      <c r="H4" s="32" t="s">
        <v>29</v>
      </c>
      <c r="I4" s="33" t="s">
        <v>30</v>
      </c>
      <c r="J4" s="33" t="s">
        <v>31</v>
      </c>
    </row>
    <row r="5" spans="1:10" ht="31.5" customHeight="1">
      <c r="A5" s="8" t="s">
        <v>0</v>
      </c>
      <c r="B5" s="9">
        <v>223756</v>
      </c>
      <c r="C5" s="4">
        <v>32537</v>
      </c>
      <c r="D5" s="10">
        <f>+C5/B5</f>
        <v>0.145412860437262</v>
      </c>
      <c r="E5" s="9">
        <v>229662</v>
      </c>
      <c r="F5" s="4">
        <v>29012</v>
      </c>
      <c r="G5" s="10">
        <f>+F5/E5</f>
        <v>0.12632477292717123</v>
      </c>
      <c r="H5" s="11">
        <f>+B5-E5</f>
        <v>-5906</v>
      </c>
      <c r="I5" s="11">
        <f>+C5-F5</f>
        <v>3525</v>
      </c>
      <c r="J5" s="12">
        <f>+C5/F5</f>
        <v>1.1215014476768235</v>
      </c>
    </row>
    <row r="6" spans="1:10" ht="31.5" customHeight="1">
      <c r="A6" s="8" t="s">
        <v>1</v>
      </c>
      <c r="B6" s="9">
        <v>140128</v>
      </c>
      <c r="C6" s="4">
        <v>19575</v>
      </c>
      <c r="D6" s="10">
        <f aca="true" t="shared" si="0" ref="D6:D30">+C6/B6</f>
        <v>0.13969370860927152</v>
      </c>
      <c r="E6" s="9">
        <v>142283</v>
      </c>
      <c r="F6" s="4">
        <v>20444</v>
      </c>
      <c r="G6" s="10">
        <f aca="true" t="shared" si="1" ref="G6:G30">+F6/E6</f>
        <v>0.14368547191161277</v>
      </c>
      <c r="H6" s="11">
        <f aca="true" t="shared" si="2" ref="H6:H30">+B6-E6</f>
        <v>-2155</v>
      </c>
      <c r="I6" s="11">
        <f aca="true" t="shared" si="3" ref="I6:I30">+C6-F6</f>
        <v>-869</v>
      </c>
      <c r="J6" s="12">
        <f aca="true" t="shared" si="4" ref="J6:J30">+C6/F6</f>
        <v>0.9574936411661124</v>
      </c>
    </row>
    <row r="7" spans="1:10" ht="31.5" customHeight="1">
      <c r="A7" s="8" t="s">
        <v>2</v>
      </c>
      <c r="B7" s="9">
        <v>160734</v>
      </c>
      <c r="C7" s="4">
        <v>25166</v>
      </c>
      <c r="D7" s="10">
        <f t="shared" si="0"/>
        <v>0.15656923861784067</v>
      </c>
      <c r="E7" s="9">
        <v>161088</v>
      </c>
      <c r="F7" s="4">
        <v>22423</v>
      </c>
      <c r="G7" s="10">
        <f t="shared" si="1"/>
        <v>0.1391972089789432</v>
      </c>
      <c r="H7" s="11">
        <f t="shared" si="2"/>
        <v>-354</v>
      </c>
      <c r="I7" s="11">
        <f t="shared" si="3"/>
        <v>2743</v>
      </c>
      <c r="J7" s="12">
        <f t="shared" si="4"/>
        <v>1.1223297507024037</v>
      </c>
    </row>
    <row r="8" spans="1:10" ht="31.5" customHeight="1">
      <c r="A8" s="8" t="s">
        <v>3</v>
      </c>
      <c r="B8" s="9">
        <v>41718</v>
      </c>
      <c r="C8" s="4">
        <v>11106</v>
      </c>
      <c r="D8" s="10">
        <f t="shared" si="0"/>
        <v>0.2662160218610672</v>
      </c>
      <c r="E8" s="9">
        <v>44084</v>
      </c>
      <c r="F8" s="4">
        <v>9505</v>
      </c>
      <c r="G8" s="10">
        <f t="shared" si="1"/>
        <v>0.21561110607022957</v>
      </c>
      <c r="H8" s="11">
        <f t="shared" si="2"/>
        <v>-2366</v>
      </c>
      <c r="I8" s="11">
        <f t="shared" si="3"/>
        <v>1601</v>
      </c>
      <c r="J8" s="12">
        <f t="shared" si="4"/>
        <v>1.1684376643871646</v>
      </c>
    </row>
    <row r="9" spans="1:10" ht="31.5" customHeight="1">
      <c r="A9" s="8" t="s">
        <v>4</v>
      </c>
      <c r="B9" s="9">
        <v>97685</v>
      </c>
      <c r="C9" s="4">
        <v>14209</v>
      </c>
      <c r="D9" s="10">
        <f t="shared" si="0"/>
        <v>0.14545733735988126</v>
      </c>
      <c r="E9" s="9">
        <v>98074</v>
      </c>
      <c r="F9" s="4">
        <v>14264</v>
      </c>
      <c r="G9" s="10">
        <f t="shared" si="1"/>
        <v>0.14544119746314008</v>
      </c>
      <c r="H9" s="11">
        <f t="shared" si="2"/>
        <v>-389</v>
      </c>
      <c r="I9" s="11">
        <f t="shared" si="3"/>
        <v>-55</v>
      </c>
      <c r="J9" s="12">
        <f t="shared" si="4"/>
        <v>0.996144139091419</v>
      </c>
    </row>
    <row r="10" spans="1:10" ht="31.5" customHeight="1">
      <c r="A10" s="8" t="s">
        <v>5</v>
      </c>
      <c r="B10" s="9">
        <v>47318</v>
      </c>
      <c r="C10" s="4">
        <v>6663</v>
      </c>
      <c r="D10" s="10">
        <f t="shared" si="0"/>
        <v>0.14081322118432732</v>
      </c>
      <c r="E10" s="9">
        <v>46622</v>
      </c>
      <c r="F10" s="4">
        <v>5791</v>
      </c>
      <c r="G10" s="10">
        <f t="shared" si="1"/>
        <v>0.12421174552786238</v>
      </c>
      <c r="H10" s="11">
        <f t="shared" si="2"/>
        <v>696</v>
      </c>
      <c r="I10" s="11">
        <f t="shared" si="3"/>
        <v>872</v>
      </c>
      <c r="J10" s="12">
        <f t="shared" si="4"/>
        <v>1.1505784838542565</v>
      </c>
    </row>
    <row r="11" spans="1:10" ht="31.5" customHeight="1">
      <c r="A11" s="8" t="s">
        <v>6</v>
      </c>
      <c r="B11" s="9">
        <v>114855</v>
      </c>
      <c r="C11" s="4">
        <v>22692</v>
      </c>
      <c r="D11" s="10">
        <f t="shared" si="0"/>
        <v>0.19757085020242915</v>
      </c>
      <c r="E11" s="9">
        <v>117814</v>
      </c>
      <c r="F11" s="4">
        <v>23037</v>
      </c>
      <c r="G11" s="10">
        <f t="shared" si="1"/>
        <v>0.1955370329502436</v>
      </c>
      <c r="H11" s="11">
        <f t="shared" si="2"/>
        <v>-2959</v>
      </c>
      <c r="I11" s="11">
        <f t="shared" si="3"/>
        <v>-345</v>
      </c>
      <c r="J11" s="12">
        <f t="shared" si="4"/>
        <v>0.9850240916786039</v>
      </c>
    </row>
    <row r="12" spans="1:10" ht="31.5" customHeight="1">
      <c r="A12" s="8" t="s">
        <v>7</v>
      </c>
      <c r="B12" s="9">
        <v>43667</v>
      </c>
      <c r="C12" s="4">
        <v>5576</v>
      </c>
      <c r="D12" s="10">
        <f t="shared" si="0"/>
        <v>0.1276936817276204</v>
      </c>
      <c r="E12" s="9">
        <v>44417</v>
      </c>
      <c r="F12" s="4">
        <v>5391</v>
      </c>
      <c r="G12" s="10">
        <f t="shared" si="1"/>
        <v>0.12137244748632281</v>
      </c>
      <c r="H12" s="11">
        <f t="shared" si="2"/>
        <v>-750</v>
      </c>
      <c r="I12" s="11">
        <f t="shared" si="3"/>
        <v>185</v>
      </c>
      <c r="J12" s="12">
        <f t="shared" si="4"/>
        <v>1.0343164533481728</v>
      </c>
    </row>
    <row r="13" spans="1:10" ht="31.5" customHeight="1">
      <c r="A13" s="8" t="s">
        <v>8</v>
      </c>
      <c r="B13" s="9">
        <v>29828</v>
      </c>
      <c r="C13" s="4">
        <v>7389</v>
      </c>
      <c r="D13" s="10">
        <f t="shared" si="0"/>
        <v>0.24772026284028428</v>
      </c>
      <c r="E13" s="9">
        <v>31282</v>
      </c>
      <c r="F13" s="4">
        <v>7048</v>
      </c>
      <c r="G13" s="10">
        <f t="shared" si="1"/>
        <v>0.22530528738571703</v>
      </c>
      <c r="H13" s="11">
        <f t="shared" si="2"/>
        <v>-1454</v>
      </c>
      <c r="I13" s="11">
        <f t="shared" si="3"/>
        <v>341</v>
      </c>
      <c r="J13" s="12">
        <f t="shared" si="4"/>
        <v>1.048382519863791</v>
      </c>
    </row>
    <row r="14" spans="1:10" ht="31.5" customHeight="1">
      <c r="A14" s="8" t="s">
        <v>9</v>
      </c>
      <c r="B14" s="9">
        <v>27695</v>
      </c>
      <c r="C14" s="4">
        <v>5412</v>
      </c>
      <c r="D14" s="10">
        <f t="shared" si="0"/>
        <v>0.19541433471745803</v>
      </c>
      <c r="E14" s="9">
        <v>28654</v>
      </c>
      <c r="F14" s="4">
        <v>5164</v>
      </c>
      <c r="G14" s="10">
        <f t="shared" si="1"/>
        <v>0.18021916660850143</v>
      </c>
      <c r="H14" s="11">
        <f t="shared" si="2"/>
        <v>-959</v>
      </c>
      <c r="I14" s="11">
        <f t="shared" si="3"/>
        <v>248</v>
      </c>
      <c r="J14" s="12">
        <f t="shared" si="4"/>
        <v>1.048024786986832</v>
      </c>
    </row>
    <row r="15" spans="1:10" ht="31.5" customHeight="1">
      <c r="A15" s="8" t="s">
        <v>10</v>
      </c>
      <c r="B15" s="9">
        <v>21505</v>
      </c>
      <c r="C15" s="4">
        <v>5266</v>
      </c>
      <c r="D15" s="10">
        <f t="shared" si="0"/>
        <v>0.24487328528249244</v>
      </c>
      <c r="E15" s="9">
        <v>22715</v>
      </c>
      <c r="F15" s="4">
        <v>5015</v>
      </c>
      <c r="G15" s="10">
        <f t="shared" si="1"/>
        <v>0.22077922077922077</v>
      </c>
      <c r="H15" s="11">
        <f t="shared" si="2"/>
        <v>-1210</v>
      </c>
      <c r="I15" s="11">
        <f t="shared" si="3"/>
        <v>251</v>
      </c>
      <c r="J15" s="12">
        <f t="shared" si="4"/>
        <v>1.050049850448654</v>
      </c>
    </row>
    <row r="16" spans="1:10" ht="31.5" customHeight="1">
      <c r="A16" s="8" t="s">
        <v>11</v>
      </c>
      <c r="B16" s="9">
        <v>121614</v>
      </c>
      <c r="C16" s="4">
        <v>15029</v>
      </c>
      <c r="D16" s="10">
        <f t="shared" si="0"/>
        <v>0.1235795220944957</v>
      </c>
      <c r="E16" s="9">
        <v>124007</v>
      </c>
      <c r="F16" s="4">
        <v>11998</v>
      </c>
      <c r="G16" s="10">
        <f t="shared" si="1"/>
        <v>0.0967526026756554</v>
      </c>
      <c r="H16" s="11">
        <f t="shared" si="2"/>
        <v>-2393</v>
      </c>
      <c r="I16" s="11">
        <f t="shared" si="3"/>
        <v>3031</v>
      </c>
      <c r="J16" s="12">
        <f t="shared" si="4"/>
        <v>1.2526254375729289</v>
      </c>
    </row>
    <row r="17" spans="1:10" ht="31.5" customHeight="1" thickBot="1">
      <c r="A17" s="17" t="s">
        <v>12</v>
      </c>
      <c r="B17" s="18">
        <v>53049</v>
      </c>
      <c r="C17" s="5">
        <v>8424</v>
      </c>
      <c r="D17" s="19">
        <f t="shared" si="0"/>
        <v>0.15879658428999605</v>
      </c>
      <c r="E17" s="18">
        <v>53787</v>
      </c>
      <c r="F17" s="5">
        <v>8225</v>
      </c>
      <c r="G17" s="19">
        <f t="shared" si="1"/>
        <v>0.1529179913361965</v>
      </c>
      <c r="H17" s="20">
        <f t="shared" si="2"/>
        <v>-738</v>
      </c>
      <c r="I17" s="20">
        <f t="shared" si="3"/>
        <v>199</v>
      </c>
      <c r="J17" s="21">
        <f t="shared" si="4"/>
        <v>1.02419452887538</v>
      </c>
    </row>
    <row r="18" spans="1:10" ht="31.5" customHeight="1" thickBot="1">
      <c r="A18" s="22" t="s">
        <v>26</v>
      </c>
      <c r="B18" s="6">
        <f>SUM(B5:B17)</f>
        <v>1123552</v>
      </c>
      <c r="C18" s="6">
        <f>SUM(C5:C17)</f>
        <v>179044</v>
      </c>
      <c r="D18" s="23">
        <f t="shared" si="0"/>
        <v>0.15935533023838683</v>
      </c>
      <c r="E18" s="6">
        <f>SUM(E5:E17)</f>
        <v>1144489</v>
      </c>
      <c r="F18" s="6">
        <f>SUM(F5:F17)</f>
        <v>167317</v>
      </c>
      <c r="G18" s="23">
        <f t="shared" si="1"/>
        <v>0.14619362877231673</v>
      </c>
      <c r="H18" s="7">
        <f t="shared" si="2"/>
        <v>-20937</v>
      </c>
      <c r="I18" s="7">
        <f t="shared" si="3"/>
        <v>11727</v>
      </c>
      <c r="J18" s="24">
        <f t="shared" si="4"/>
        <v>1.0700885146159684</v>
      </c>
    </row>
    <row r="19" spans="1:10" ht="31.5" customHeight="1" thickBot="1">
      <c r="A19" s="25" t="s">
        <v>13</v>
      </c>
      <c r="B19" s="18">
        <v>14733</v>
      </c>
      <c r="C19" s="5">
        <v>3686</v>
      </c>
      <c r="D19" s="26">
        <f t="shared" si="0"/>
        <v>0.25018665580669247</v>
      </c>
      <c r="E19" s="18">
        <v>15823</v>
      </c>
      <c r="F19" s="5">
        <v>3665</v>
      </c>
      <c r="G19" s="26">
        <f t="shared" si="1"/>
        <v>0.23162484990204132</v>
      </c>
      <c r="H19" s="27">
        <f t="shared" si="2"/>
        <v>-1090</v>
      </c>
      <c r="I19" s="27">
        <f t="shared" si="3"/>
        <v>21</v>
      </c>
      <c r="J19" s="28">
        <f t="shared" si="4"/>
        <v>1.0057298772169168</v>
      </c>
    </row>
    <row r="20" spans="1:10" ht="31.5" customHeight="1" thickBot="1">
      <c r="A20" s="22" t="s">
        <v>14</v>
      </c>
      <c r="B20" s="7">
        <f>SUM(B19)</f>
        <v>14733</v>
      </c>
      <c r="C20" s="7">
        <f>SUM(C19)</f>
        <v>3686</v>
      </c>
      <c r="D20" s="23">
        <f t="shared" si="0"/>
        <v>0.25018665580669247</v>
      </c>
      <c r="E20" s="7">
        <f>SUM(E19)</f>
        <v>15823</v>
      </c>
      <c r="F20" s="7">
        <f>SUM(F19)</f>
        <v>3665</v>
      </c>
      <c r="G20" s="23">
        <f t="shared" si="1"/>
        <v>0.23162484990204132</v>
      </c>
      <c r="H20" s="7">
        <f t="shared" si="2"/>
        <v>-1090</v>
      </c>
      <c r="I20" s="7">
        <f t="shared" si="3"/>
        <v>21</v>
      </c>
      <c r="J20" s="24">
        <f t="shared" si="4"/>
        <v>1.0057298772169168</v>
      </c>
    </row>
    <row r="21" spans="1:10" ht="31.5" customHeight="1" thickBot="1">
      <c r="A21" s="25" t="s">
        <v>15</v>
      </c>
      <c r="B21" s="18">
        <v>5180</v>
      </c>
      <c r="C21" s="5">
        <v>1079</v>
      </c>
      <c r="D21" s="26">
        <f t="shared" si="0"/>
        <v>0.2083011583011583</v>
      </c>
      <c r="E21" s="18">
        <v>5212</v>
      </c>
      <c r="F21" s="5">
        <v>1088</v>
      </c>
      <c r="G21" s="26">
        <f t="shared" si="1"/>
        <v>0.20874904067536454</v>
      </c>
      <c r="H21" s="27">
        <f t="shared" si="2"/>
        <v>-32</v>
      </c>
      <c r="I21" s="27">
        <f t="shared" si="3"/>
        <v>-9</v>
      </c>
      <c r="J21" s="28">
        <f t="shared" si="4"/>
        <v>0.9917279411764706</v>
      </c>
    </row>
    <row r="22" spans="1:10" ht="31.5" customHeight="1" thickBot="1">
      <c r="A22" s="22" t="s">
        <v>16</v>
      </c>
      <c r="B22" s="7">
        <f>SUM(B21)</f>
        <v>5180</v>
      </c>
      <c r="C22" s="7">
        <f>SUM(C21)</f>
        <v>1079</v>
      </c>
      <c r="D22" s="23">
        <f t="shared" si="0"/>
        <v>0.2083011583011583</v>
      </c>
      <c r="E22" s="7">
        <f>SUM(E21)</f>
        <v>5212</v>
      </c>
      <c r="F22" s="7">
        <f>SUM(F21)</f>
        <v>1088</v>
      </c>
      <c r="G22" s="23">
        <f t="shared" si="1"/>
        <v>0.20874904067536454</v>
      </c>
      <c r="H22" s="7">
        <f t="shared" si="2"/>
        <v>-32</v>
      </c>
      <c r="I22" s="7">
        <f t="shared" si="3"/>
        <v>-9</v>
      </c>
      <c r="J22" s="24">
        <f t="shared" si="4"/>
        <v>0.9917279411764706</v>
      </c>
    </row>
    <row r="23" spans="1:10" ht="31.5" customHeight="1">
      <c r="A23" s="13" t="s">
        <v>17</v>
      </c>
      <c r="B23" s="9">
        <v>2554</v>
      </c>
      <c r="C23" s="4">
        <v>474</v>
      </c>
      <c r="D23" s="14">
        <f t="shared" si="0"/>
        <v>0.1855912294440094</v>
      </c>
      <c r="E23" s="9">
        <v>2790</v>
      </c>
      <c r="F23" s="4">
        <v>471</v>
      </c>
      <c r="G23" s="14">
        <f t="shared" si="1"/>
        <v>0.16881720430107527</v>
      </c>
      <c r="H23" s="15">
        <f t="shared" si="2"/>
        <v>-236</v>
      </c>
      <c r="I23" s="15">
        <f t="shared" si="3"/>
        <v>3</v>
      </c>
      <c r="J23" s="12">
        <f t="shared" si="4"/>
        <v>1.0063694267515924</v>
      </c>
    </row>
    <row r="24" spans="1:10" ht="31.5" customHeight="1">
      <c r="A24" s="8" t="s">
        <v>18</v>
      </c>
      <c r="B24" s="9">
        <v>13176</v>
      </c>
      <c r="C24" s="4">
        <v>3161</v>
      </c>
      <c r="D24" s="10">
        <f t="shared" si="0"/>
        <v>0.23990588949605343</v>
      </c>
      <c r="E24" s="9">
        <v>13398</v>
      </c>
      <c r="F24" s="4">
        <v>2804</v>
      </c>
      <c r="G24" s="10">
        <f t="shared" si="1"/>
        <v>0.20928496790565757</v>
      </c>
      <c r="H24" s="11">
        <f t="shared" si="2"/>
        <v>-222</v>
      </c>
      <c r="I24" s="11">
        <f t="shared" si="3"/>
        <v>357</v>
      </c>
      <c r="J24" s="12">
        <f t="shared" si="4"/>
        <v>1.127318116975749</v>
      </c>
    </row>
    <row r="25" spans="1:10" ht="31.5" customHeight="1" thickBot="1">
      <c r="A25" s="17" t="s">
        <v>19</v>
      </c>
      <c r="B25" s="18">
        <v>10380</v>
      </c>
      <c r="C25" s="5">
        <v>1947</v>
      </c>
      <c r="D25" s="19">
        <f t="shared" si="0"/>
        <v>0.18757225433526012</v>
      </c>
      <c r="E25" s="18">
        <v>10783</v>
      </c>
      <c r="F25" s="5">
        <v>1782</v>
      </c>
      <c r="G25" s="19">
        <f t="shared" si="1"/>
        <v>0.16526013168876935</v>
      </c>
      <c r="H25" s="20">
        <f t="shared" si="2"/>
        <v>-403</v>
      </c>
      <c r="I25" s="20">
        <f t="shared" si="3"/>
        <v>165</v>
      </c>
      <c r="J25" s="21">
        <f t="shared" si="4"/>
        <v>1.0925925925925926</v>
      </c>
    </row>
    <row r="26" spans="1:10" ht="31.5" customHeight="1" thickBot="1">
      <c r="A26" s="22" t="s">
        <v>20</v>
      </c>
      <c r="B26" s="6">
        <f>SUM(B23:B25)</f>
        <v>26110</v>
      </c>
      <c r="C26" s="6">
        <f>SUM(C23:C25)</f>
        <v>5582</v>
      </c>
      <c r="D26" s="23">
        <f t="shared" si="0"/>
        <v>0.21378782075833014</v>
      </c>
      <c r="E26" s="6">
        <f>SUM(E23:E25)</f>
        <v>26971</v>
      </c>
      <c r="F26" s="6">
        <f>SUM(F23:F25)</f>
        <v>5057</v>
      </c>
      <c r="G26" s="23">
        <f t="shared" si="1"/>
        <v>0.1874976826962293</v>
      </c>
      <c r="H26" s="7">
        <f t="shared" si="2"/>
        <v>-861</v>
      </c>
      <c r="I26" s="7">
        <f t="shared" si="3"/>
        <v>525</v>
      </c>
      <c r="J26" s="24">
        <f t="shared" si="4"/>
        <v>1.1038164919912992</v>
      </c>
    </row>
    <row r="27" spans="1:10" ht="31.5" customHeight="1" thickBot="1">
      <c r="A27" s="13" t="s">
        <v>21</v>
      </c>
      <c r="B27" s="9">
        <v>2932</v>
      </c>
      <c r="C27" s="4">
        <v>828</v>
      </c>
      <c r="D27" s="14">
        <f t="shared" si="0"/>
        <v>0.28240109140518416</v>
      </c>
      <c r="E27" s="9">
        <v>3167</v>
      </c>
      <c r="F27" s="4">
        <v>705</v>
      </c>
      <c r="G27" s="14">
        <f t="shared" si="1"/>
        <v>0.22260814651089358</v>
      </c>
      <c r="H27" s="15">
        <f t="shared" si="2"/>
        <v>-235</v>
      </c>
      <c r="I27" s="15">
        <f t="shared" si="3"/>
        <v>123</v>
      </c>
      <c r="J27" s="16">
        <f t="shared" si="4"/>
        <v>1.174468085106383</v>
      </c>
    </row>
    <row r="28" spans="1:10" ht="31.5" customHeight="1" thickBot="1">
      <c r="A28" s="22" t="s">
        <v>22</v>
      </c>
      <c r="B28" s="7">
        <f>SUM(B27:B27)</f>
        <v>2932</v>
      </c>
      <c r="C28" s="7">
        <f>SUM(C27:C27)</f>
        <v>828</v>
      </c>
      <c r="D28" s="23">
        <f t="shared" si="0"/>
        <v>0.28240109140518416</v>
      </c>
      <c r="E28" s="7">
        <f>SUM(E27:E27)</f>
        <v>3167</v>
      </c>
      <c r="F28" s="7">
        <f>SUM(F27:F27)</f>
        <v>705</v>
      </c>
      <c r="G28" s="23">
        <f t="shared" si="1"/>
        <v>0.22260814651089358</v>
      </c>
      <c r="H28" s="7">
        <f t="shared" si="2"/>
        <v>-235</v>
      </c>
      <c r="I28" s="7">
        <f t="shared" si="3"/>
        <v>123</v>
      </c>
      <c r="J28" s="24">
        <f t="shared" si="4"/>
        <v>1.174468085106383</v>
      </c>
    </row>
    <row r="29" spans="1:10" ht="31.5" customHeight="1" thickBot="1">
      <c r="A29" s="22" t="s">
        <v>23</v>
      </c>
      <c r="B29" s="7">
        <f>B20+B22+B26+B28</f>
        <v>48955</v>
      </c>
      <c r="C29" s="7">
        <f>C20+C22+C26+C28</f>
        <v>11175</v>
      </c>
      <c r="D29" s="23">
        <f t="shared" si="0"/>
        <v>0.22827086099479113</v>
      </c>
      <c r="E29" s="7">
        <f>E20+E22+E26+E28</f>
        <v>51173</v>
      </c>
      <c r="F29" s="7">
        <f>F20+F22+F26+F28</f>
        <v>10515</v>
      </c>
      <c r="G29" s="23">
        <f t="shared" si="1"/>
        <v>0.2054794520547945</v>
      </c>
      <c r="H29" s="7">
        <f t="shared" si="2"/>
        <v>-2218</v>
      </c>
      <c r="I29" s="7">
        <f t="shared" si="3"/>
        <v>660</v>
      </c>
      <c r="J29" s="24">
        <f t="shared" si="4"/>
        <v>1.0627674750356633</v>
      </c>
    </row>
    <row r="30" spans="1:10" ht="31.5" customHeight="1" thickBot="1">
      <c r="A30" s="22" t="s">
        <v>24</v>
      </c>
      <c r="B30" s="7">
        <f>B18+B29</f>
        <v>1172507</v>
      </c>
      <c r="C30" s="7">
        <f>C18+C29</f>
        <v>190219</v>
      </c>
      <c r="D30" s="23">
        <f t="shared" si="0"/>
        <v>0.16223272014580722</v>
      </c>
      <c r="E30" s="7">
        <f>E18+E29</f>
        <v>1195662</v>
      </c>
      <c r="F30" s="7">
        <f>F18+F29</f>
        <v>177832</v>
      </c>
      <c r="G30" s="23">
        <f t="shared" si="1"/>
        <v>0.148730995883452</v>
      </c>
      <c r="H30" s="7">
        <f t="shared" si="2"/>
        <v>-23155</v>
      </c>
      <c r="I30" s="7">
        <f t="shared" si="3"/>
        <v>12387</v>
      </c>
      <c r="J30" s="24">
        <f t="shared" si="4"/>
        <v>1.06965563003284</v>
      </c>
    </row>
    <row r="31" spans="1:10" s="3" customFormat="1" ht="7.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</row>
    <row r="32" ht="14.25">
      <c r="A32" s="34" t="s">
        <v>35</v>
      </c>
    </row>
    <row r="33" ht="14.25">
      <c r="A33" s="34" t="s">
        <v>36</v>
      </c>
    </row>
    <row r="35" ht="14.25">
      <c r="D35" s="35" t="s">
        <v>32</v>
      </c>
    </row>
    <row r="36" ht="14.25">
      <c r="D36" s="35" t="s">
        <v>33</v>
      </c>
    </row>
    <row r="37" ht="14.25">
      <c r="D37" s="35" t="s">
        <v>32</v>
      </c>
    </row>
    <row r="39" spans="1:10" s="3" customFormat="1" ht="24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7">
    <mergeCell ref="A31:J31"/>
    <mergeCell ref="H3:J3"/>
    <mergeCell ref="A1:J1"/>
    <mergeCell ref="A3:A4"/>
    <mergeCell ref="B3:D3"/>
    <mergeCell ref="E3:G3"/>
    <mergeCell ref="I2:J2"/>
  </mergeCells>
  <printOptions/>
  <pageMargins left="0.77" right="0.2" top="0.94" bottom="0.2" header="0.512" footer="0.5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角谷　泰男</cp:lastModifiedBy>
  <cp:lastPrinted>2019-07-20T22:58:22Z</cp:lastPrinted>
  <dcterms:created xsi:type="dcterms:W3CDTF">2007-07-11T06:07:00Z</dcterms:created>
  <dcterms:modified xsi:type="dcterms:W3CDTF">2019-07-20T23:39:08Z</dcterms:modified>
  <cp:category/>
  <cp:version/>
  <cp:contentType/>
  <cp:contentStatus/>
</cp:coreProperties>
</file>