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2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<sst xmlns="http://schemas.openxmlformats.org/spreadsheetml/2006/main" count="47" uniqueCount="46">
  <si>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</si>
  <si>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</si>
  <si>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</si>
  <si>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</si>
  <si>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</si>
  <si>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</si>
  <si>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</si>
  <si>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</si>
  <si>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</si>
  <si>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</si>
  <si>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</si>
  <si>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</si>
  <si>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</si>
  <si>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</si>
  <si>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</si>
  <si>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</si>
  <si>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</si>
  <si>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</si>
  <si>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</si>
  <si>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</si>
  <si>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</si>
  <si>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</si>
  <si>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</si>
  <si>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</si>
  <si>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</si>
  <si>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</si>
  <si>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</si>
  <si>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</si>
  <si>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</si>
  <si>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</si>
  <si>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</si>
  <si>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</si>
  <si>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>　</t>
  </si>
  <si>
    <t>　</t>
  </si>
  <si>
    <t xml:space="preserve">  </t>
  </si>
  <si>
    <t>※　選挙人名簿登録者数は、在外選挙人を含む。</t>
  </si>
  <si>
    <t>　　</t>
  </si>
  <si>
    <t>　　第２５回参議院議員通常選挙  期日前投票の中間状況（３回目）</t>
  </si>
  <si>
    <t>R1.7.19現在</t>
  </si>
  <si>
    <t xml:space="preserve">今回（R1.7.21執行) </t>
  </si>
  <si>
    <t>選挙人名簿登録者数Ａ　(1.7.3)</t>
  </si>
  <si>
    <t>期日前投票者数Ｂ  
 (1.7.19)</t>
  </si>
  <si>
    <t xml:space="preserve">前回（H28.7.10執行) </t>
  </si>
  <si>
    <t>選挙人名簿登録者数Ｄ　(28.6.21)</t>
  </si>
  <si>
    <t>期日前投票者数Ｅ  
 (28.7.8)</t>
  </si>
  <si>
    <t>期日前投票率　Ｅ／Ｄ　　　　　　　　　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</si>
</sst>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2" xfId="48" applyFont="1" applyFill="1" applyBorder="1" applyAlignment="1" applyProtection="1">
      <alignment vertical="center" wrapText="1"/>
      <protection/>
    </xf>
    <xf numFmtId="0" fontId="4" fillId="0" borderId="12" xfId="48" applyNumberFormat="1" applyFont="1" applyFill="1" applyBorder="1" applyAlignment="1" applyProtection="1">
      <alignment vertical="center" wrapText="1"/>
      <protection/>
    </xf>
    <xf numFmtId="38" fontId="1" fillId="0" borderId="12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 applyProtection="1">
      <alignment/>
      <protection/>
    </xf>
    <xf numFmtId="177" fontId="8" fillId="0" borderId="12" xfId="48" applyNumberFormat="1" applyFont="1" applyFill="1" applyBorder="1" applyAlignment="1" applyProtection="1">
      <alignment/>
      <protection/>
    </xf>
    <xf numFmtId="38" fontId="1" fillId="0" borderId="13" xfId="48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8" applyNumberFormat="1" applyFont="1" applyFill="1" applyBorder="1" applyAlignment="1" applyProtection="1">
      <alignment/>
      <protection/>
    </xf>
    <xf numFmtId="38" fontId="8" fillId="0" borderId="17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40" fontId="1" fillId="0" borderId="0" xfId="48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0" xfId="48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38" fontId="1" fillId="0" borderId="23" xfId="48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8" width="9.375" style="1" customWidth="1"/>
    <col min="9" max="9" width="9.625" style="1" customWidth="1"/>
    <col min="10" max="10" width="9.375" style="1" customWidth="1"/>
    <col min="11" max="16384" width="9.00390625" style="1" customWidth="1"/>
  </cols>
  <sheetData>
    <row r="1" spans="1:10" ht="20.25" customHeight="1">
      <c r="A1" s="40" t="s">
        <v>37</v>
      </c>
      <c r="B1" s="40"/>
      <c r="C1" s="40"/>
      <c r="D1" s="40"/>
      <c r="E1" s="40"/>
      <c r="F1" s="40"/>
      <c r="G1" s="40"/>
      <c r="H1" s="41"/>
      <c r="I1" s="41"/>
      <c r="J1" s="41"/>
    </row>
    <row r="2" spans="8:10" ht="22.5" customHeight="1">
      <c r="H2" s="1" t="s">
        <v>34</v>
      </c>
      <c r="I2" s="46" t="s">
        <v>38</v>
      </c>
      <c r="J2" s="46"/>
    </row>
    <row r="3" spans="1:10" s="2" customFormat="1" ht="30" customHeight="1">
      <c r="A3" s="42" t="s">
        <v>25</v>
      </c>
      <c r="B3" s="44" t="s">
        <v>39</v>
      </c>
      <c r="C3" s="45"/>
      <c r="D3" s="45"/>
      <c r="E3" s="44" t="s">
        <v>42</v>
      </c>
      <c r="F3" s="45"/>
      <c r="G3" s="45"/>
      <c r="H3" s="37" t="s">
        <v>27</v>
      </c>
      <c r="I3" s="38"/>
      <c r="J3" s="39"/>
    </row>
    <row r="4" spans="1:10" s="2" customFormat="1" ht="59.25" customHeight="1">
      <c r="A4" s="43"/>
      <c r="B4" s="3" t="s">
        <v>40</v>
      </c>
      <c r="C4" s="4" t="s">
        <v>41</v>
      </c>
      <c r="D4" s="5" t="s">
        <v>28</v>
      </c>
      <c r="E4" s="3" t="s">
        <v>43</v>
      </c>
      <c r="F4" s="4" t="s">
        <v>44</v>
      </c>
      <c r="G4" s="5" t="s">
        <v>45</v>
      </c>
      <c r="H4" s="6" t="s">
        <v>29</v>
      </c>
      <c r="I4" s="7" t="s">
        <v>30</v>
      </c>
      <c r="J4" s="7" t="s">
        <v>31</v>
      </c>
    </row>
    <row r="5" spans="1:10" ht="31.5" customHeight="1">
      <c r="A5" s="8" t="s">
        <v>0</v>
      </c>
      <c r="B5" s="9">
        <v>223756</v>
      </c>
      <c r="C5" s="10">
        <v>30129</v>
      </c>
      <c r="D5" s="11">
        <f>+C5/B5</f>
        <v>0.1346511378465829</v>
      </c>
      <c r="E5" s="9">
        <v>229662</v>
      </c>
      <c r="F5" s="10">
        <v>26253</v>
      </c>
      <c r="G5" s="11">
        <f>+F5/E5</f>
        <v>0.11431146641586332</v>
      </c>
      <c r="H5" s="12">
        <f>+B5-E5</f>
        <v>-5906</v>
      </c>
      <c r="I5" s="12">
        <f>+C5-F5</f>
        <v>3876</v>
      </c>
      <c r="J5" s="13">
        <f>+C5/F5</f>
        <v>1.1476402696834647</v>
      </c>
    </row>
    <row r="6" spans="1:10" ht="31.5" customHeight="1">
      <c r="A6" s="8" t="s">
        <v>1</v>
      </c>
      <c r="B6" s="9">
        <v>140128</v>
      </c>
      <c r="C6" s="10">
        <v>16959</v>
      </c>
      <c r="D6" s="11">
        <f aca="true" t="shared" si="0" ref="D6:D30">+C6/B6</f>
        <v>0.12102506279972597</v>
      </c>
      <c r="E6" s="9">
        <v>142283</v>
      </c>
      <c r="F6" s="10">
        <v>17736</v>
      </c>
      <c r="G6" s="11">
        <f aca="true" t="shared" si="1" ref="G6:G30">+F6/E6</f>
        <v>0.12465298032793798</v>
      </c>
      <c r="H6" s="12">
        <f aca="true" t="shared" si="2" ref="H6:H30">+B6-E6</f>
        <v>-2155</v>
      </c>
      <c r="I6" s="12">
        <f aca="true" t="shared" si="3" ref="I6:I30">+C6-F6</f>
        <v>-777</v>
      </c>
      <c r="J6" s="13">
        <f aca="true" t="shared" si="4" ref="J6:J30">+C6/F6</f>
        <v>0.956190798376184</v>
      </c>
    </row>
    <row r="7" spans="1:10" ht="31.5" customHeight="1">
      <c r="A7" s="8" t="s">
        <v>2</v>
      </c>
      <c r="B7" s="9">
        <v>160734</v>
      </c>
      <c r="C7" s="10">
        <v>19774</v>
      </c>
      <c r="D7" s="11">
        <f t="shared" si="0"/>
        <v>0.12302313138477236</v>
      </c>
      <c r="E7" s="9">
        <v>161088</v>
      </c>
      <c r="F7" s="10">
        <v>17185</v>
      </c>
      <c r="G7" s="11">
        <f t="shared" si="1"/>
        <v>0.10668082042113627</v>
      </c>
      <c r="H7" s="12">
        <f t="shared" si="2"/>
        <v>-354</v>
      </c>
      <c r="I7" s="12">
        <f t="shared" si="3"/>
        <v>2589</v>
      </c>
      <c r="J7" s="13">
        <f t="shared" si="4"/>
        <v>1.1506546406750073</v>
      </c>
    </row>
    <row r="8" spans="1:10" ht="31.5" customHeight="1">
      <c r="A8" s="8" t="s">
        <v>3</v>
      </c>
      <c r="B8" s="9">
        <v>41718</v>
      </c>
      <c r="C8" s="10">
        <v>9605</v>
      </c>
      <c r="D8" s="11">
        <f t="shared" si="0"/>
        <v>0.23023634881825591</v>
      </c>
      <c r="E8" s="9">
        <v>44084</v>
      </c>
      <c r="F8" s="10">
        <v>8009</v>
      </c>
      <c r="G8" s="11">
        <f t="shared" si="1"/>
        <v>0.181675891479902</v>
      </c>
      <c r="H8" s="12">
        <f t="shared" si="2"/>
        <v>-2366</v>
      </c>
      <c r="I8" s="12">
        <f t="shared" si="3"/>
        <v>1596</v>
      </c>
      <c r="J8" s="13">
        <f t="shared" si="4"/>
        <v>1.199275814708453</v>
      </c>
    </row>
    <row r="9" spans="1:10" ht="31.5" customHeight="1">
      <c r="A9" s="8" t="s">
        <v>4</v>
      </c>
      <c r="B9" s="9">
        <v>97685</v>
      </c>
      <c r="C9" s="10">
        <v>12742</v>
      </c>
      <c r="D9" s="11">
        <f t="shared" si="0"/>
        <v>0.13043967855863234</v>
      </c>
      <c r="E9" s="9">
        <v>98074</v>
      </c>
      <c r="F9" s="10">
        <v>12458</v>
      </c>
      <c r="G9" s="11">
        <f t="shared" si="1"/>
        <v>0.12702653098680589</v>
      </c>
      <c r="H9" s="12">
        <f t="shared" si="2"/>
        <v>-389</v>
      </c>
      <c r="I9" s="12">
        <f t="shared" si="3"/>
        <v>284</v>
      </c>
      <c r="J9" s="13">
        <f t="shared" si="4"/>
        <v>1.0227965965644565</v>
      </c>
    </row>
    <row r="10" spans="1:10" ht="31.5" customHeight="1">
      <c r="A10" s="8" t="s">
        <v>5</v>
      </c>
      <c r="B10" s="9">
        <v>47318</v>
      </c>
      <c r="C10" s="10">
        <v>5548</v>
      </c>
      <c r="D10" s="11">
        <f t="shared" si="0"/>
        <v>0.11724924975696352</v>
      </c>
      <c r="E10" s="9">
        <v>46622</v>
      </c>
      <c r="F10" s="10">
        <v>4695</v>
      </c>
      <c r="G10" s="11">
        <f t="shared" si="1"/>
        <v>0.10070353052207112</v>
      </c>
      <c r="H10" s="12">
        <f t="shared" si="2"/>
        <v>696</v>
      </c>
      <c r="I10" s="12">
        <f t="shared" si="3"/>
        <v>853</v>
      </c>
      <c r="J10" s="13">
        <f t="shared" si="4"/>
        <v>1.1816826411075612</v>
      </c>
    </row>
    <row r="11" spans="1:10" ht="31.5" customHeight="1">
      <c r="A11" s="8" t="s">
        <v>6</v>
      </c>
      <c r="B11" s="9">
        <v>114855</v>
      </c>
      <c r="C11" s="10">
        <v>19226</v>
      </c>
      <c r="D11" s="11">
        <f t="shared" si="0"/>
        <v>0.16739367027991817</v>
      </c>
      <c r="E11" s="9">
        <v>117814</v>
      </c>
      <c r="F11" s="10">
        <v>19078</v>
      </c>
      <c r="G11" s="11">
        <f t="shared" si="1"/>
        <v>0.1619332167654099</v>
      </c>
      <c r="H11" s="12">
        <f t="shared" si="2"/>
        <v>-2959</v>
      </c>
      <c r="I11" s="12">
        <f t="shared" si="3"/>
        <v>148</v>
      </c>
      <c r="J11" s="13">
        <f t="shared" si="4"/>
        <v>1.0077576265855959</v>
      </c>
    </row>
    <row r="12" spans="1:10" ht="31.5" customHeight="1">
      <c r="A12" s="8" t="s">
        <v>7</v>
      </c>
      <c r="B12" s="9">
        <v>43667</v>
      </c>
      <c r="C12" s="10">
        <v>4631</v>
      </c>
      <c r="D12" s="11">
        <f t="shared" si="0"/>
        <v>0.1060526255524767</v>
      </c>
      <c r="E12" s="9">
        <v>44417</v>
      </c>
      <c r="F12" s="10">
        <v>4413</v>
      </c>
      <c r="G12" s="11">
        <f t="shared" si="1"/>
        <v>0.09935385100299435</v>
      </c>
      <c r="H12" s="12">
        <f t="shared" si="2"/>
        <v>-750</v>
      </c>
      <c r="I12" s="12">
        <f t="shared" si="3"/>
        <v>218</v>
      </c>
      <c r="J12" s="13">
        <f t="shared" si="4"/>
        <v>1.049399501472921</v>
      </c>
    </row>
    <row r="13" spans="1:10" ht="31.5" customHeight="1">
      <c r="A13" s="8" t="s">
        <v>8</v>
      </c>
      <c r="B13" s="9">
        <v>29828</v>
      </c>
      <c r="C13" s="10">
        <v>6424</v>
      </c>
      <c r="D13" s="11">
        <f t="shared" si="0"/>
        <v>0.21536811050020116</v>
      </c>
      <c r="E13" s="9">
        <v>31282</v>
      </c>
      <c r="F13" s="10">
        <v>5992</v>
      </c>
      <c r="G13" s="11">
        <f t="shared" si="1"/>
        <v>0.1915478549964836</v>
      </c>
      <c r="H13" s="12">
        <f t="shared" si="2"/>
        <v>-1454</v>
      </c>
      <c r="I13" s="12">
        <f t="shared" si="3"/>
        <v>432</v>
      </c>
      <c r="J13" s="13">
        <f t="shared" si="4"/>
        <v>1.0720961281708945</v>
      </c>
    </row>
    <row r="14" spans="1:10" ht="31.5" customHeight="1">
      <c r="A14" s="8" t="s">
        <v>9</v>
      </c>
      <c r="B14" s="9">
        <v>27695</v>
      </c>
      <c r="C14" s="10">
        <v>4567</v>
      </c>
      <c r="D14" s="11">
        <f t="shared" si="0"/>
        <v>0.16490341216826143</v>
      </c>
      <c r="E14" s="9">
        <v>28654</v>
      </c>
      <c r="F14" s="10">
        <v>4359</v>
      </c>
      <c r="G14" s="11">
        <f t="shared" si="1"/>
        <v>0.15212535771620017</v>
      </c>
      <c r="H14" s="12">
        <f t="shared" si="2"/>
        <v>-959</v>
      </c>
      <c r="I14" s="12">
        <f t="shared" si="3"/>
        <v>208</v>
      </c>
      <c r="J14" s="13">
        <f t="shared" si="4"/>
        <v>1.0477173663684332</v>
      </c>
    </row>
    <row r="15" spans="1:10" ht="31.5" customHeight="1">
      <c r="A15" s="8" t="s">
        <v>10</v>
      </c>
      <c r="B15" s="9">
        <v>21505</v>
      </c>
      <c r="C15" s="10">
        <v>4566</v>
      </c>
      <c r="D15" s="11">
        <f t="shared" si="0"/>
        <v>0.21232271564752384</v>
      </c>
      <c r="E15" s="9">
        <v>22715</v>
      </c>
      <c r="F15" s="10">
        <v>4319</v>
      </c>
      <c r="G15" s="11">
        <f t="shared" si="1"/>
        <v>0.1901386748844376</v>
      </c>
      <c r="H15" s="12">
        <f t="shared" si="2"/>
        <v>-1210</v>
      </c>
      <c r="I15" s="12">
        <f t="shared" si="3"/>
        <v>247</v>
      </c>
      <c r="J15" s="13">
        <f t="shared" si="4"/>
        <v>1.05718916415837</v>
      </c>
    </row>
    <row r="16" spans="1:10" ht="31.5" customHeight="1">
      <c r="A16" s="8" t="s">
        <v>11</v>
      </c>
      <c r="B16" s="9">
        <v>121614</v>
      </c>
      <c r="C16" s="10">
        <v>12795</v>
      </c>
      <c r="D16" s="11">
        <f t="shared" si="0"/>
        <v>0.10520992648872662</v>
      </c>
      <c r="E16" s="9">
        <v>124007</v>
      </c>
      <c r="F16" s="10">
        <v>9842</v>
      </c>
      <c r="G16" s="11">
        <f t="shared" si="1"/>
        <v>0.07936648737571265</v>
      </c>
      <c r="H16" s="12">
        <f t="shared" si="2"/>
        <v>-2393</v>
      </c>
      <c r="I16" s="12">
        <f t="shared" si="3"/>
        <v>2953</v>
      </c>
      <c r="J16" s="13">
        <f t="shared" si="4"/>
        <v>1.3000406421459052</v>
      </c>
    </row>
    <row r="17" spans="1:10" ht="31.5" customHeight="1" thickBot="1">
      <c r="A17" s="14" t="s">
        <v>12</v>
      </c>
      <c r="B17" s="15">
        <v>53049</v>
      </c>
      <c r="C17" s="16">
        <v>7087</v>
      </c>
      <c r="D17" s="17">
        <f t="shared" si="0"/>
        <v>0.13359347018793946</v>
      </c>
      <c r="E17" s="15">
        <v>53787</v>
      </c>
      <c r="F17" s="16">
        <v>6884</v>
      </c>
      <c r="G17" s="17">
        <f t="shared" si="1"/>
        <v>0.1279863163961552</v>
      </c>
      <c r="H17" s="18">
        <f t="shared" si="2"/>
        <v>-738</v>
      </c>
      <c r="I17" s="18">
        <f t="shared" si="3"/>
        <v>203</v>
      </c>
      <c r="J17" s="19">
        <f t="shared" si="4"/>
        <v>1.0294886693782686</v>
      </c>
    </row>
    <row r="18" spans="1:10" ht="31.5" customHeight="1" thickBot="1">
      <c r="A18" s="20" t="s">
        <v>26</v>
      </c>
      <c r="B18" s="21">
        <f>SUM(B5:B17)</f>
        <v>1123552</v>
      </c>
      <c r="C18" s="21">
        <f>SUM(C5:C17)</f>
        <v>154053</v>
      </c>
      <c r="D18" s="22">
        <f t="shared" si="0"/>
        <v>0.1371124789951867</v>
      </c>
      <c r="E18" s="21">
        <f>SUM(E5:E17)</f>
        <v>1144489</v>
      </c>
      <c r="F18" s="21">
        <f>SUM(F5:F17)</f>
        <v>141223</v>
      </c>
      <c r="G18" s="22">
        <f t="shared" si="1"/>
        <v>0.1233939338866516</v>
      </c>
      <c r="H18" s="23">
        <f t="shared" si="2"/>
        <v>-20937</v>
      </c>
      <c r="I18" s="23">
        <f t="shared" si="3"/>
        <v>12830</v>
      </c>
      <c r="J18" s="24">
        <f t="shared" si="4"/>
        <v>1.0908492242764989</v>
      </c>
    </row>
    <row r="19" spans="1:10" ht="31.5" customHeight="1" thickBot="1">
      <c r="A19" s="25" t="s">
        <v>13</v>
      </c>
      <c r="B19" s="15">
        <v>14733</v>
      </c>
      <c r="C19" s="16">
        <v>3000</v>
      </c>
      <c r="D19" s="26">
        <f t="shared" si="0"/>
        <v>0.20362451639177356</v>
      </c>
      <c r="E19" s="15">
        <v>15823</v>
      </c>
      <c r="F19" s="16">
        <v>2961</v>
      </c>
      <c r="G19" s="26">
        <f t="shared" si="1"/>
        <v>0.18713265499589204</v>
      </c>
      <c r="H19" s="27">
        <f t="shared" si="2"/>
        <v>-1090</v>
      </c>
      <c r="I19" s="27">
        <f t="shared" si="3"/>
        <v>39</v>
      </c>
      <c r="J19" s="28">
        <f t="shared" si="4"/>
        <v>1.0131712259371835</v>
      </c>
    </row>
    <row r="20" spans="1:10" ht="31.5" customHeight="1" thickBot="1">
      <c r="A20" s="20" t="s">
        <v>14</v>
      </c>
      <c r="B20" s="23">
        <f>SUM(B19)</f>
        <v>14733</v>
      </c>
      <c r="C20" s="23">
        <f>SUM(C19)</f>
        <v>3000</v>
      </c>
      <c r="D20" s="22">
        <f t="shared" si="0"/>
        <v>0.20362451639177356</v>
      </c>
      <c r="E20" s="23">
        <f>SUM(E19)</f>
        <v>15823</v>
      </c>
      <c r="F20" s="23">
        <f>SUM(F19)</f>
        <v>2961</v>
      </c>
      <c r="G20" s="22">
        <f t="shared" si="1"/>
        <v>0.18713265499589204</v>
      </c>
      <c r="H20" s="23">
        <f t="shared" si="2"/>
        <v>-1090</v>
      </c>
      <c r="I20" s="23">
        <f t="shared" si="3"/>
        <v>39</v>
      </c>
      <c r="J20" s="24">
        <f t="shared" si="4"/>
        <v>1.0131712259371835</v>
      </c>
    </row>
    <row r="21" spans="1:10" ht="31.5" customHeight="1" thickBot="1">
      <c r="A21" s="25" t="s">
        <v>15</v>
      </c>
      <c r="B21" s="15">
        <v>5180</v>
      </c>
      <c r="C21" s="16">
        <v>883</v>
      </c>
      <c r="D21" s="26">
        <f t="shared" si="0"/>
        <v>0.17046332046332047</v>
      </c>
      <c r="E21" s="15">
        <v>5212</v>
      </c>
      <c r="F21" s="16">
        <v>840</v>
      </c>
      <c r="G21" s="26">
        <f t="shared" si="1"/>
        <v>0.16116653875671527</v>
      </c>
      <c r="H21" s="27">
        <f t="shared" si="2"/>
        <v>-32</v>
      </c>
      <c r="I21" s="27">
        <f t="shared" si="3"/>
        <v>43</v>
      </c>
      <c r="J21" s="28">
        <f t="shared" si="4"/>
        <v>1.0511904761904762</v>
      </c>
    </row>
    <row r="22" spans="1:10" ht="31.5" customHeight="1" thickBot="1">
      <c r="A22" s="20" t="s">
        <v>16</v>
      </c>
      <c r="B22" s="23">
        <f>SUM(B21)</f>
        <v>5180</v>
      </c>
      <c r="C22" s="23">
        <f>SUM(C21)</f>
        <v>883</v>
      </c>
      <c r="D22" s="22">
        <f t="shared" si="0"/>
        <v>0.17046332046332047</v>
      </c>
      <c r="E22" s="23">
        <f>SUM(E21)</f>
        <v>5212</v>
      </c>
      <c r="F22" s="23">
        <f>SUM(F21)</f>
        <v>840</v>
      </c>
      <c r="G22" s="22">
        <f t="shared" si="1"/>
        <v>0.16116653875671527</v>
      </c>
      <c r="H22" s="23">
        <f t="shared" si="2"/>
        <v>-32</v>
      </c>
      <c r="I22" s="23">
        <f t="shared" si="3"/>
        <v>43</v>
      </c>
      <c r="J22" s="24">
        <f t="shared" si="4"/>
        <v>1.0511904761904762</v>
      </c>
    </row>
    <row r="23" spans="1:10" ht="31.5" customHeight="1">
      <c r="A23" s="29" t="s">
        <v>17</v>
      </c>
      <c r="B23" s="9">
        <v>2554</v>
      </c>
      <c r="C23" s="10">
        <v>396</v>
      </c>
      <c r="D23" s="30">
        <f t="shared" si="0"/>
        <v>0.15505090054815976</v>
      </c>
      <c r="E23" s="9">
        <v>2790</v>
      </c>
      <c r="F23" s="10">
        <v>368</v>
      </c>
      <c r="G23" s="30">
        <f t="shared" si="1"/>
        <v>0.13189964157706094</v>
      </c>
      <c r="H23" s="31">
        <f t="shared" si="2"/>
        <v>-236</v>
      </c>
      <c r="I23" s="31">
        <f t="shared" si="3"/>
        <v>28</v>
      </c>
      <c r="J23" s="13">
        <f t="shared" si="4"/>
        <v>1.076086956521739</v>
      </c>
    </row>
    <row r="24" spans="1:10" ht="31.5" customHeight="1">
      <c r="A24" s="8" t="s">
        <v>18</v>
      </c>
      <c r="B24" s="9">
        <v>13176</v>
      </c>
      <c r="C24" s="10">
        <v>2663</v>
      </c>
      <c r="D24" s="11">
        <f t="shared" si="0"/>
        <v>0.20210989678202793</v>
      </c>
      <c r="E24" s="9">
        <v>13398</v>
      </c>
      <c r="F24" s="10">
        <v>2288</v>
      </c>
      <c r="G24" s="11">
        <f t="shared" si="1"/>
        <v>0.17077175697865354</v>
      </c>
      <c r="H24" s="12">
        <f t="shared" si="2"/>
        <v>-222</v>
      </c>
      <c r="I24" s="12">
        <f t="shared" si="3"/>
        <v>375</v>
      </c>
      <c r="J24" s="13">
        <f t="shared" si="4"/>
        <v>1.1638986013986015</v>
      </c>
    </row>
    <row r="25" spans="1:10" ht="31.5" customHeight="1" thickBot="1">
      <c r="A25" s="14" t="s">
        <v>19</v>
      </c>
      <c r="B25" s="15">
        <v>10380</v>
      </c>
      <c r="C25" s="16">
        <v>1588</v>
      </c>
      <c r="D25" s="17">
        <f t="shared" si="0"/>
        <v>0.15298651252408477</v>
      </c>
      <c r="E25" s="15">
        <v>10783</v>
      </c>
      <c r="F25" s="16">
        <v>1413</v>
      </c>
      <c r="G25" s="17">
        <f t="shared" si="1"/>
        <v>0.13103959936937773</v>
      </c>
      <c r="H25" s="18">
        <f t="shared" si="2"/>
        <v>-403</v>
      </c>
      <c r="I25" s="18">
        <f t="shared" si="3"/>
        <v>175</v>
      </c>
      <c r="J25" s="19">
        <f t="shared" si="4"/>
        <v>1.1238499646142959</v>
      </c>
    </row>
    <row r="26" spans="1:10" ht="31.5" customHeight="1" thickBot="1">
      <c r="A26" s="20" t="s">
        <v>20</v>
      </c>
      <c r="B26" s="21">
        <f>SUM(B23:B25)</f>
        <v>26110</v>
      </c>
      <c r="C26" s="21">
        <f>SUM(C23:C25)</f>
        <v>4647</v>
      </c>
      <c r="D26" s="22">
        <f t="shared" si="0"/>
        <v>0.17797778628877825</v>
      </c>
      <c r="E26" s="21">
        <f>SUM(E23:E25)</f>
        <v>26971</v>
      </c>
      <c r="F26" s="21">
        <f>SUM(F23:F25)</f>
        <v>4069</v>
      </c>
      <c r="G26" s="22">
        <f t="shared" si="1"/>
        <v>0.15086574468873976</v>
      </c>
      <c r="H26" s="23">
        <f t="shared" si="2"/>
        <v>-861</v>
      </c>
      <c r="I26" s="23">
        <f t="shared" si="3"/>
        <v>578</v>
      </c>
      <c r="J26" s="24">
        <f t="shared" si="4"/>
        <v>1.1420496436470877</v>
      </c>
    </row>
    <row r="27" spans="1:10" ht="31.5" customHeight="1" thickBot="1">
      <c r="A27" s="29" t="s">
        <v>21</v>
      </c>
      <c r="B27" s="9">
        <v>2932</v>
      </c>
      <c r="C27" s="10">
        <v>727</v>
      </c>
      <c r="D27" s="30">
        <f t="shared" si="0"/>
        <v>0.24795361527967258</v>
      </c>
      <c r="E27" s="9">
        <v>3167</v>
      </c>
      <c r="F27" s="10">
        <v>612</v>
      </c>
      <c r="G27" s="30">
        <f t="shared" si="1"/>
        <v>0.19324281654562678</v>
      </c>
      <c r="H27" s="31">
        <f t="shared" si="2"/>
        <v>-235</v>
      </c>
      <c r="I27" s="31">
        <f t="shared" si="3"/>
        <v>115</v>
      </c>
      <c r="J27" s="32">
        <f t="shared" si="4"/>
        <v>1.1879084967320261</v>
      </c>
    </row>
    <row r="28" spans="1:10" ht="31.5" customHeight="1" thickBot="1">
      <c r="A28" s="20" t="s">
        <v>22</v>
      </c>
      <c r="B28" s="23">
        <f>SUM(B27:B27)</f>
        <v>2932</v>
      </c>
      <c r="C28" s="23">
        <f>SUM(C27:C27)</f>
        <v>727</v>
      </c>
      <c r="D28" s="22">
        <f t="shared" si="0"/>
        <v>0.24795361527967258</v>
      </c>
      <c r="E28" s="23">
        <f>SUM(E27:E27)</f>
        <v>3167</v>
      </c>
      <c r="F28" s="23">
        <f>SUM(F27:F27)</f>
        <v>612</v>
      </c>
      <c r="G28" s="22">
        <f t="shared" si="1"/>
        <v>0.19324281654562678</v>
      </c>
      <c r="H28" s="23">
        <f t="shared" si="2"/>
        <v>-235</v>
      </c>
      <c r="I28" s="23">
        <f t="shared" si="3"/>
        <v>115</v>
      </c>
      <c r="J28" s="24">
        <f t="shared" si="4"/>
        <v>1.1879084967320261</v>
      </c>
    </row>
    <row r="29" spans="1:10" ht="31.5" customHeight="1" thickBot="1">
      <c r="A29" s="20" t="s">
        <v>23</v>
      </c>
      <c r="B29" s="23">
        <f>B20+B22+B26+B28</f>
        <v>48955</v>
      </c>
      <c r="C29" s="23">
        <f>C20+C22+C26+C28</f>
        <v>9257</v>
      </c>
      <c r="D29" s="22">
        <f t="shared" si="0"/>
        <v>0.18909202328669186</v>
      </c>
      <c r="E29" s="23">
        <f>E20+E22+E26+E28</f>
        <v>51173</v>
      </c>
      <c r="F29" s="23">
        <f>F20+F22+F26+F28</f>
        <v>8482</v>
      </c>
      <c r="G29" s="22">
        <f t="shared" si="1"/>
        <v>0.16575147050202255</v>
      </c>
      <c r="H29" s="23">
        <f t="shared" si="2"/>
        <v>-2218</v>
      </c>
      <c r="I29" s="23">
        <f t="shared" si="3"/>
        <v>775</v>
      </c>
      <c r="J29" s="24">
        <f t="shared" si="4"/>
        <v>1.0913699599151143</v>
      </c>
    </row>
    <row r="30" spans="1:10" ht="31.5" customHeight="1" thickBot="1">
      <c r="A30" s="20" t="s">
        <v>24</v>
      </c>
      <c r="B30" s="23">
        <f>B18+B29</f>
        <v>1172507</v>
      </c>
      <c r="C30" s="23">
        <f>C18+C29</f>
        <v>163310</v>
      </c>
      <c r="D30" s="22">
        <f t="shared" si="0"/>
        <v>0.139282750550743</v>
      </c>
      <c r="E30" s="23">
        <f>E18+E29</f>
        <v>1195662</v>
      </c>
      <c r="F30" s="23">
        <f>F18+F29</f>
        <v>149705</v>
      </c>
      <c r="G30" s="22">
        <f t="shared" si="1"/>
        <v>0.12520678920965958</v>
      </c>
      <c r="H30" s="23">
        <f t="shared" si="2"/>
        <v>-23155</v>
      </c>
      <c r="I30" s="23">
        <f t="shared" si="3"/>
        <v>13605</v>
      </c>
      <c r="J30" s="24">
        <f t="shared" si="4"/>
        <v>1.090878728165392</v>
      </c>
    </row>
    <row r="31" spans="1:10" s="33" customFormat="1" ht="7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ht="14.25">
      <c r="A32" s="34" t="s">
        <v>35</v>
      </c>
    </row>
    <row r="33" ht="14.25">
      <c r="A33" s="34" t="s">
        <v>36</v>
      </c>
    </row>
    <row r="35" ht="14.25">
      <c r="D35" s="35" t="s">
        <v>32</v>
      </c>
    </row>
    <row r="36" ht="14.25">
      <c r="D36" s="35" t="s">
        <v>33</v>
      </c>
    </row>
    <row r="37" ht="14.25">
      <c r="D37" s="35" t="s">
        <v>32</v>
      </c>
    </row>
    <row r="39" spans="1:10" s="33" customFormat="1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2019-07-19T23:59:28Z</cp:lastPrinted>
  <dcterms:created xsi:type="dcterms:W3CDTF">2007-07-11T06:07:00Z</dcterms:created>
  <dcterms:modified xsi:type="dcterms:W3CDTF">2019-07-20T00:42:08Z</dcterms:modified>
  <cp:category/>
  <cp:version/>
  <cp:contentType/>
  <cp:contentStatus/>
</cp:coreProperties>
</file>