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最終結果" sheetId="1" r:id="rId1"/>
  </sheets>
  <definedNames>
    <definedName name="_xlnm.Print_Area" localSheetId="0">'最終結果'!$A$1:$J$33</definedName>
  </definedNames>
  <calcPr fullCalcOnLoad="1"/>
</workbook>
</file>

<file path=xl/sharedStrings.xml><?xml version="1.0" encoding="utf-8"?>
<sst xmlns="http://schemas.openxmlformats.org/spreadsheetml/2006/main" count="84" uniqueCount="45">
  <si>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</si>
  <si>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</si>
  <si>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</si>
  <si>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</si>
  <si>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</si>
  <si>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</si>
  <si>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</si>
  <si>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</si>
  <si>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</si>
  <si>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</si>
  <si>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</si>
  <si>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</si>
  <si>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</si>
  <si>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</si>
  <si>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</si>
  <si>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</si>
  <si>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</si>
  <si>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</si>
  <si>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</si>
  <si>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</si>
  <si>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</si>
  <si>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</si>
  <si>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</si>
  <si>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</si>
  <si>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</si>
  <si>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</si>
  <si>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</si>
  <si>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</si>
  <si>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岩国市・和木町選挙区</t>
  </si>
  <si>
    <t>萩市・阿武町選挙区</t>
  </si>
  <si>
    <t>下松市選挙区</t>
  </si>
  <si>
    <t>－</t>
  </si>
  <si>
    <t>期日前投票率　Ｅ／Ｄ　　　　　　　　　Ｆ</t>
  </si>
  <si>
    <t>萩市</t>
  </si>
  <si>
    <t>阿武町</t>
  </si>
  <si>
    <t>美祢市選挙区</t>
  </si>
  <si>
    <t>平成３１年４月７日執行山口県議会議員一般選挙  期日前投票の最終結果</t>
  </si>
  <si>
    <t>H31.4.6現在</t>
  </si>
  <si>
    <t>前回（H27.4.12執行)　</t>
  </si>
  <si>
    <t>期日前投票者数Ｅ
 (27.4.11)</t>
  </si>
  <si>
    <t>選挙人名簿登録者数Ｄ　(27.4.2)</t>
  </si>
  <si>
    <t xml:space="preserve">今回（H31.4.7執行) </t>
  </si>
  <si>
    <t>期日前投票者数Ｂ
 (31.4.6)</t>
  </si>
  <si>
    <t>選挙人名簿登録者数Ａ　(31.3.28)</t>
  </si>
  <si>
    <t>無投票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</si>
</sst>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1" fillId="33" borderId="15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6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8" fontId="8" fillId="0" borderId="14" xfId="48" applyFont="1" applyBorder="1" applyAlignment="1" applyProtection="1">
      <alignment horizontal="center"/>
      <protection/>
    </xf>
    <xf numFmtId="177" fontId="8" fillId="0" borderId="19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0" fontId="8" fillId="0" borderId="10" xfId="48" applyNumberFormat="1" applyFont="1" applyBorder="1" applyAlignment="1" applyProtection="1">
      <alignment horizontal="center"/>
      <protection/>
    </xf>
    <xf numFmtId="38" fontId="8" fillId="0" borderId="10" xfId="48" applyFont="1" applyBorder="1" applyAlignment="1" applyProtection="1">
      <alignment horizontal="center"/>
      <protection/>
    </xf>
    <xf numFmtId="177" fontId="8" fillId="0" borderId="10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4" fillId="0" borderId="21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7" t="s">
        <v>36</v>
      </c>
      <c r="B1" s="47"/>
      <c r="C1" s="47"/>
      <c r="D1" s="47"/>
      <c r="E1" s="47"/>
      <c r="F1" s="47"/>
      <c r="G1" s="47"/>
      <c r="H1" s="48"/>
      <c r="I1" s="48"/>
      <c r="J1" s="48"/>
    </row>
    <row r="2" spans="8:10" ht="26.25" customHeight="1">
      <c r="H2" s="1" t="s">
        <v>7</v>
      </c>
      <c r="I2" s="56" t="s">
        <v>37</v>
      </c>
      <c r="J2" s="56"/>
    </row>
    <row r="3" ht="9" customHeight="1"/>
    <row r="4" spans="1:10" s="3" customFormat="1" ht="30" customHeight="1">
      <c r="A4" s="49" t="s">
        <v>1</v>
      </c>
      <c r="B4" s="51" t="s">
        <v>41</v>
      </c>
      <c r="C4" s="52"/>
      <c r="D4" s="52"/>
      <c r="E4" s="53" t="s">
        <v>38</v>
      </c>
      <c r="F4" s="54"/>
      <c r="G4" s="55"/>
      <c r="H4" s="57" t="s">
        <v>2</v>
      </c>
      <c r="I4" s="58"/>
      <c r="J4" s="59"/>
    </row>
    <row r="5" spans="1:10" s="3" customFormat="1" ht="59.25" customHeight="1">
      <c r="A5" s="50"/>
      <c r="B5" s="4" t="s">
        <v>43</v>
      </c>
      <c r="C5" s="5" t="s">
        <v>42</v>
      </c>
      <c r="D5" s="6" t="s">
        <v>3</v>
      </c>
      <c r="E5" s="4" t="s">
        <v>40</v>
      </c>
      <c r="F5" s="5" t="s">
        <v>39</v>
      </c>
      <c r="G5" s="6" t="s">
        <v>32</v>
      </c>
      <c r="H5" s="7" t="s">
        <v>4</v>
      </c>
      <c r="I5" s="8" t="s">
        <v>5</v>
      </c>
      <c r="J5" s="8" t="s">
        <v>6</v>
      </c>
    </row>
    <row r="6" spans="1:10" ht="36.75" customHeight="1">
      <c r="A6" s="21" t="s">
        <v>10</v>
      </c>
      <c r="B6" s="13">
        <v>223019</v>
      </c>
      <c r="C6" s="13">
        <v>24162</v>
      </c>
      <c r="D6" s="14">
        <f aca="true" t="shared" si="0" ref="D6:D27">+C6/B6</f>
        <v>0.10834054497598859</v>
      </c>
      <c r="E6" s="13">
        <v>226960</v>
      </c>
      <c r="F6" s="13">
        <v>21546</v>
      </c>
      <c r="G6" s="14">
        <f aca="true" t="shared" si="1" ref="G6:G27">+F6/E6</f>
        <v>0.09493302784631653</v>
      </c>
      <c r="H6" s="15">
        <f aca="true" t="shared" si="2" ref="H6:H27">+B6-E6</f>
        <v>-3941</v>
      </c>
      <c r="I6" s="15">
        <f aca="true" t="shared" si="3" ref="I6:I27">+C6-F6</f>
        <v>2616</v>
      </c>
      <c r="J6" s="16">
        <f aca="true" t="shared" si="4" ref="J6:J27">+C6/F6</f>
        <v>1.1214146477304372</v>
      </c>
    </row>
    <row r="7" spans="1:10" ht="36.75" customHeight="1">
      <c r="A7" s="21" t="s">
        <v>11</v>
      </c>
      <c r="B7" s="38" t="s">
        <v>44</v>
      </c>
      <c r="C7" s="38" t="s">
        <v>31</v>
      </c>
      <c r="D7" s="39" t="s">
        <v>31</v>
      </c>
      <c r="E7" s="12">
        <v>139664</v>
      </c>
      <c r="F7" s="12">
        <v>14574</v>
      </c>
      <c r="G7" s="14">
        <f t="shared" si="1"/>
        <v>0.1043504410585405</v>
      </c>
      <c r="H7" s="40" t="s">
        <v>31</v>
      </c>
      <c r="I7" s="40" t="s">
        <v>31</v>
      </c>
      <c r="J7" s="41" t="s">
        <v>31</v>
      </c>
    </row>
    <row r="8" spans="1:10" ht="36.75" customHeight="1">
      <c r="A8" s="21" t="s">
        <v>12</v>
      </c>
      <c r="B8" s="12">
        <v>159910</v>
      </c>
      <c r="C8" s="12">
        <v>20814</v>
      </c>
      <c r="D8" s="14">
        <f t="shared" si="0"/>
        <v>0.13016071540241386</v>
      </c>
      <c r="E8" s="12">
        <v>157466</v>
      </c>
      <c r="F8" s="12">
        <v>13457</v>
      </c>
      <c r="G8" s="14">
        <f t="shared" si="1"/>
        <v>0.08545971828839241</v>
      </c>
      <c r="H8" s="15">
        <f t="shared" si="2"/>
        <v>2444</v>
      </c>
      <c r="I8" s="15">
        <f t="shared" si="3"/>
        <v>7357</v>
      </c>
      <c r="J8" s="16">
        <f t="shared" si="4"/>
        <v>1.5467043174555992</v>
      </c>
    </row>
    <row r="9" spans="1:10" ht="36.75" customHeight="1">
      <c r="A9" s="22" t="s">
        <v>29</v>
      </c>
      <c r="B9" s="12">
        <f>SUM(B10:B11)</f>
        <v>44565</v>
      </c>
      <c r="C9" s="12">
        <f>SUM(C10:C11)</f>
        <v>11205</v>
      </c>
      <c r="D9" s="14">
        <f t="shared" si="0"/>
        <v>0.25143049478290136</v>
      </c>
      <c r="E9" s="12">
        <v>47118</v>
      </c>
      <c r="F9" s="12">
        <f>SUM(F10:F11)</f>
        <v>7949</v>
      </c>
      <c r="G9" s="14">
        <f>+F9/E9</f>
        <v>0.16870410458847998</v>
      </c>
      <c r="H9" s="15">
        <f aca="true" t="shared" si="5" ref="H9:I11">+B9-E9</f>
        <v>-2553</v>
      </c>
      <c r="I9" s="15">
        <f t="shared" si="5"/>
        <v>3256</v>
      </c>
      <c r="J9" s="16">
        <f>+C9/F9</f>
        <v>1.4096112718580953</v>
      </c>
    </row>
    <row r="10" spans="1:10" ht="36.75" customHeight="1">
      <c r="A10" s="23" t="s">
        <v>33</v>
      </c>
      <c r="B10" s="13">
        <v>41637</v>
      </c>
      <c r="C10" s="13">
        <v>10388</v>
      </c>
      <c r="D10" s="14">
        <f t="shared" si="0"/>
        <v>0.24948963662127435</v>
      </c>
      <c r="E10" s="13">
        <v>43917</v>
      </c>
      <c r="F10" s="13">
        <v>7314</v>
      </c>
      <c r="G10" s="14">
        <f>+F10/E10</f>
        <v>0.1665414304255755</v>
      </c>
      <c r="H10" s="15">
        <f t="shared" si="5"/>
        <v>-2280</v>
      </c>
      <c r="I10" s="15">
        <f t="shared" si="5"/>
        <v>3074</v>
      </c>
      <c r="J10" s="16">
        <f>+C10/F10</f>
        <v>1.4202898550724639</v>
      </c>
    </row>
    <row r="11" spans="1:10" ht="36.75" customHeight="1">
      <c r="A11" s="24" t="s">
        <v>34</v>
      </c>
      <c r="B11" s="13">
        <v>2928</v>
      </c>
      <c r="C11" s="13">
        <v>817</v>
      </c>
      <c r="D11" s="14">
        <f t="shared" si="0"/>
        <v>0.27903005464480873</v>
      </c>
      <c r="E11" s="13">
        <v>3201</v>
      </c>
      <c r="F11" s="13">
        <v>635</v>
      </c>
      <c r="G11" s="14">
        <f>+F11/E11</f>
        <v>0.19837550765385817</v>
      </c>
      <c r="H11" s="15">
        <f t="shared" si="5"/>
        <v>-273</v>
      </c>
      <c r="I11" s="15">
        <f t="shared" si="5"/>
        <v>182</v>
      </c>
      <c r="J11" s="16">
        <f>+C11/F11</f>
        <v>1.2866141732283465</v>
      </c>
    </row>
    <row r="12" spans="1:10" ht="36.75" customHeight="1">
      <c r="A12" s="21" t="s">
        <v>13</v>
      </c>
      <c r="B12" s="12">
        <v>97045</v>
      </c>
      <c r="C12" s="12">
        <v>13213</v>
      </c>
      <c r="D12" s="14">
        <f t="shared" si="0"/>
        <v>0.1361533309289505</v>
      </c>
      <c r="E12" s="12">
        <v>96226</v>
      </c>
      <c r="F12" s="12">
        <v>11779</v>
      </c>
      <c r="G12" s="14">
        <f t="shared" si="1"/>
        <v>0.12240974372830628</v>
      </c>
      <c r="H12" s="15">
        <f t="shared" si="2"/>
        <v>819</v>
      </c>
      <c r="I12" s="15">
        <f t="shared" si="3"/>
        <v>1434</v>
      </c>
      <c r="J12" s="16">
        <f t="shared" si="4"/>
        <v>1.121742083368707</v>
      </c>
    </row>
    <row r="13" spans="1:10" ht="36.75" customHeight="1">
      <c r="A13" s="21" t="s">
        <v>30</v>
      </c>
      <c r="B13" s="38" t="s">
        <v>44</v>
      </c>
      <c r="C13" s="38" t="s">
        <v>31</v>
      </c>
      <c r="D13" s="39" t="s">
        <v>31</v>
      </c>
      <c r="E13" s="12">
        <v>45499</v>
      </c>
      <c r="F13" s="12">
        <v>4242</v>
      </c>
      <c r="G13" s="14">
        <f>+F13/E13</f>
        <v>0.09323281830369898</v>
      </c>
      <c r="H13" s="40" t="s">
        <v>31</v>
      </c>
      <c r="I13" s="40" t="s">
        <v>31</v>
      </c>
      <c r="J13" s="41" t="s">
        <v>31</v>
      </c>
    </row>
    <row r="14" spans="1:10" ht="36.75" customHeight="1">
      <c r="A14" s="22" t="s">
        <v>28</v>
      </c>
      <c r="B14" s="12">
        <f>SUM(B15:B16)</f>
        <v>119371</v>
      </c>
      <c r="C14" s="12">
        <f>SUM(C15:C16)</f>
        <v>18617</v>
      </c>
      <c r="D14" s="14">
        <f t="shared" si="0"/>
        <v>0.15595915255799148</v>
      </c>
      <c r="E14" s="12">
        <v>121383</v>
      </c>
      <c r="F14" s="12">
        <f>SUM(F15:F16)</f>
        <v>17684</v>
      </c>
      <c r="G14" s="14">
        <f t="shared" si="1"/>
        <v>0.14568761688210047</v>
      </c>
      <c r="H14" s="15">
        <f t="shared" si="2"/>
        <v>-2012</v>
      </c>
      <c r="I14" s="15">
        <f t="shared" si="3"/>
        <v>933</v>
      </c>
      <c r="J14" s="16">
        <f t="shared" si="4"/>
        <v>1.0527595566613888</v>
      </c>
    </row>
    <row r="15" spans="1:10" ht="36.75" customHeight="1">
      <c r="A15" s="23" t="s">
        <v>14</v>
      </c>
      <c r="B15" s="13">
        <v>114225</v>
      </c>
      <c r="C15" s="13">
        <v>17814</v>
      </c>
      <c r="D15" s="14">
        <f t="shared" si="0"/>
        <v>0.1559553512803677</v>
      </c>
      <c r="E15" s="13">
        <v>116331</v>
      </c>
      <c r="F15" s="13">
        <v>16865</v>
      </c>
      <c r="G15" s="14">
        <f t="shared" si="1"/>
        <v>0.1449742544979412</v>
      </c>
      <c r="H15" s="15">
        <f t="shared" si="2"/>
        <v>-2106</v>
      </c>
      <c r="I15" s="15">
        <f t="shared" si="3"/>
        <v>949</v>
      </c>
      <c r="J15" s="16">
        <f t="shared" si="4"/>
        <v>1.0562703824488586</v>
      </c>
    </row>
    <row r="16" spans="1:10" ht="36.75" customHeight="1">
      <c r="A16" s="24" t="s">
        <v>15</v>
      </c>
      <c r="B16" s="13">
        <v>5146</v>
      </c>
      <c r="C16" s="13">
        <v>803</v>
      </c>
      <c r="D16" s="14">
        <f t="shared" si="0"/>
        <v>0.15604352895452778</v>
      </c>
      <c r="E16" s="13">
        <v>5052</v>
      </c>
      <c r="F16" s="13">
        <v>819</v>
      </c>
      <c r="G16" s="14">
        <f t="shared" si="1"/>
        <v>0.16211401425178149</v>
      </c>
      <c r="H16" s="15">
        <f t="shared" si="2"/>
        <v>94</v>
      </c>
      <c r="I16" s="15">
        <f t="shared" si="3"/>
        <v>-16</v>
      </c>
      <c r="J16" s="16">
        <f t="shared" si="4"/>
        <v>0.9804639804639804</v>
      </c>
    </row>
    <row r="17" spans="1:10" ht="36.75" customHeight="1">
      <c r="A17" s="21" t="s">
        <v>16</v>
      </c>
      <c r="B17" s="38" t="s">
        <v>44</v>
      </c>
      <c r="C17" s="38" t="s">
        <v>31</v>
      </c>
      <c r="D17" s="39" t="s">
        <v>31</v>
      </c>
      <c r="E17" s="12">
        <v>43642</v>
      </c>
      <c r="F17" s="12">
        <v>3737</v>
      </c>
      <c r="G17" s="14">
        <f>+F17/E17</f>
        <v>0.0856285229824481</v>
      </c>
      <c r="H17" s="40" t="s">
        <v>31</v>
      </c>
      <c r="I17" s="40" t="s">
        <v>31</v>
      </c>
      <c r="J17" s="41" t="s">
        <v>31</v>
      </c>
    </row>
    <row r="18" spans="1:10" ht="36.75" customHeight="1">
      <c r="A18" s="21" t="s">
        <v>17</v>
      </c>
      <c r="B18" s="42" t="s">
        <v>44</v>
      </c>
      <c r="C18" s="42" t="s">
        <v>31</v>
      </c>
      <c r="D18" s="39" t="s">
        <v>31</v>
      </c>
      <c r="E18" s="13">
        <v>31223</v>
      </c>
      <c r="F18" s="13">
        <v>7535</v>
      </c>
      <c r="G18" s="14">
        <f t="shared" si="1"/>
        <v>0.2413285078307658</v>
      </c>
      <c r="H18" s="40" t="s">
        <v>31</v>
      </c>
      <c r="I18" s="40" t="s">
        <v>31</v>
      </c>
      <c r="J18" s="41" t="s">
        <v>31</v>
      </c>
    </row>
    <row r="19" spans="1:10" ht="36.75" customHeight="1">
      <c r="A19" s="21" t="s">
        <v>18</v>
      </c>
      <c r="B19" s="13">
        <v>27597</v>
      </c>
      <c r="C19" s="13">
        <v>4431</v>
      </c>
      <c r="D19" s="14">
        <f t="shared" si="0"/>
        <v>0.16056093053592782</v>
      </c>
      <c r="E19" s="13">
        <v>28408</v>
      </c>
      <c r="F19" s="13">
        <v>4402</v>
      </c>
      <c r="G19" s="14">
        <f t="shared" si="1"/>
        <v>0.15495635032385244</v>
      </c>
      <c r="H19" s="15">
        <f t="shared" si="2"/>
        <v>-811</v>
      </c>
      <c r="I19" s="15">
        <f t="shared" si="3"/>
        <v>29</v>
      </c>
      <c r="J19" s="16">
        <f t="shared" si="4"/>
        <v>1.0065879145842798</v>
      </c>
    </row>
    <row r="20" spans="1:10" ht="36.75" customHeight="1">
      <c r="A20" s="21" t="s">
        <v>35</v>
      </c>
      <c r="B20" s="12">
        <v>21508</v>
      </c>
      <c r="C20" s="12">
        <v>3454</v>
      </c>
      <c r="D20" s="14">
        <f>+C20/B20</f>
        <v>0.16059140784824252</v>
      </c>
      <c r="E20" s="12">
        <v>22589</v>
      </c>
      <c r="F20" s="12">
        <v>2893</v>
      </c>
      <c r="G20" s="14">
        <f>+F20/E20</f>
        <v>0.1280711850900881</v>
      </c>
      <c r="H20" s="15">
        <f>+B20-E20</f>
        <v>-1081</v>
      </c>
      <c r="I20" s="15">
        <f>+C20-F20</f>
        <v>561</v>
      </c>
      <c r="J20" s="16">
        <f>+C20/F20</f>
        <v>1.193916349809886</v>
      </c>
    </row>
    <row r="21" spans="1:10" ht="36.75" customHeight="1">
      <c r="A21" s="21" t="s">
        <v>19</v>
      </c>
      <c r="B21" s="13">
        <v>121155</v>
      </c>
      <c r="C21" s="13">
        <v>10345</v>
      </c>
      <c r="D21" s="14">
        <f t="shared" si="0"/>
        <v>0.08538648838265032</v>
      </c>
      <c r="E21" s="13">
        <v>121684</v>
      </c>
      <c r="F21" s="13">
        <v>9090</v>
      </c>
      <c r="G21" s="14">
        <f t="shared" si="1"/>
        <v>0.07470168633509747</v>
      </c>
      <c r="H21" s="15">
        <f t="shared" si="2"/>
        <v>-529</v>
      </c>
      <c r="I21" s="15">
        <f t="shared" si="3"/>
        <v>1255</v>
      </c>
      <c r="J21" s="16">
        <f t="shared" si="4"/>
        <v>1.138063806380638</v>
      </c>
    </row>
    <row r="22" spans="1:10" ht="36.75" customHeight="1">
      <c r="A22" s="21" t="s">
        <v>20</v>
      </c>
      <c r="B22" s="34">
        <v>52836</v>
      </c>
      <c r="C22" s="34">
        <v>6264</v>
      </c>
      <c r="D22" s="14">
        <f t="shared" si="0"/>
        <v>0.1185555303202362</v>
      </c>
      <c r="E22" s="34">
        <v>52635</v>
      </c>
      <c r="F22" s="34">
        <v>5436</v>
      </c>
      <c r="G22" s="14">
        <f t="shared" si="1"/>
        <v>0.10327728697634654</v>
      </c>
      <c r="H22" s="15">
        <f t="shared" si="2"/>
        <v>201</v>
      </c>
      <c r="I22" s="15">
        <f t="shared" si="3"/>
        <v>828</v>
      </c>
      <c r="J22" s="16">
        <f t="shared" si="4"/>
        <v>1.1523178807947019</v>
      </c>
    </row>
    <row r="23" spans="1:13" ht="36.75" customHeight="1">
      <c r="A23" s="35" t="s">
        <v>26</v>
      </c>
      <c r="B23" s="42" t="s">
        <v>44</v>
      </c>
      <c r="C23" s="42" t="s">
        <v>31</v>
      </c>
      <c r="D23" s="43" t="s">
        <v>31</v>
      </c>
      <c r="E23" s="13">
        <v>15925</v>
      </c>
      <c r="F23" s="13">
        <v>3281</v>
      </c>
      <c r="G23" s="33">
        <f t="shared" si="1"/>
        <v>0.20602825745682887</v>
      </c>
      <c r="H23" s="44" t="s">
        <v>31</v>
      </c>
      <c r="I23" s="44" t="s">
        <v>31</v>
      </c>
      <c r="J23" s="45" t="s">
        <v>31</v>
      </c>
      <c r="M23" s="1" t="s">
        <v>22</v>
      </c>
    </row>
    <row r="24" spans="1:10" ht="36.75" customHeight="1">
      <c r="A24" s="22" t="s">
        <v>27</v>
      </c>
      <c r="B24" s="12">
        <f>SUM(B25:B27)</f>
        <v>26047</v>
      </c>
      <c r="C24" s="12">
        <f>SUM(C25:C27)</f>
        <v>4373</v>
      </c>
      <c r="D24" s="14">
        <f t="shared" si="0"/>
        <v>0.16788881637040734</v>
      </c>
      <c r="E24" s="12">
        <v>26769</v>
      </c>
      <c r="F24" s="12">
        <f>SUM(F25:F27)</f>
        <v>4067</v>
      </c>
      <c r="G24" s="14">
        <f t="shared" si="1"/>
        <v>0.15192947065635623</v>
      </c>
      <c r="H24" s="15">
        <f t="shared" si="2"/>
        <v>-722</v>
      </c>
      <c r="I24" s="15">
        <f t="shared" si="3"/>
        <v>306</v>
      </c>
      <c r="J24" s="16">
        <f t="shared" si="4"/>
        <v>1.075239734447996</v>
      </c>
    </row>
    <row r="25" spans="1:10" ht="36.75" customHeight="1">
      <c r="A25" s="23" t="s">
        <v>8</v>
      </c>
      <c r="B25" s="13">
        <v>2555</v>
      </c>
      <c r="C25" s="13">
        <v>496</v>
      </c>
      <c r="D25" s="14">
        <f t="shared" si="0"/>
        <v>0.19412915851272017</v>
      </c>
      <c r="E25" s="13">
        <v>2917</v>
      </c>
      <c r="F25" s="13">
        <v>383</v>
      </c>
      <c r="G25" s="14">
        <f t="shared" si="1"/>
        <v>0.13129928008227632</v>
      </c>
      <c r="H25" s="15">
        <f t="shared" si="2"/>
        <v>-362</v>
      </c>
      <c r="I25" s="15">
        <f t="shared" si="3"/>
        <v>113</v>
      </c>
      <c r="J25" s="16">
        <f t="shared" si="4"/>
        <v>1.2950391644908616</v>
      </c>
    </row>
    <row r="26" spans="1:10" ht="36.75" customHeight="1">
      <c r="A26" s="23" t="s">
        <v>0</v>
      </c>
      <c r="B26" s="13">
        <v>13152</v>
      </c>
      <c r="C26" s="13">
        <v>2439</v>
      </c>
      <c r="D26" s="14">
        <f t="shared" si="0"/>
        <v>0.1854470802919708</v>
      </c>
      <c r="E26" s="13">
        <v>13190</v>
      </c>
      <c r="F26" s="13">
        <v>2269</v>
      </c>
      <c r="G26" s="14">
        <f t="shared" si="1"/>
        <v>0.1720242608036391</v>
      </c>
      <c r="H26" s="15">
        <f t="shared" si="2"/>
        <v>-38</v>
      </c>
      <c r="I26" s="15">
        <f t="shared" si="3"/>
        <v>170</v>
      </c>
      <c r="J26" s="16">
        <f t="shared" si="4"/>
        <v>1.0749228735125607</v>
      </c>
    </row>
    <row r="27" spans="1:10" ht="36.75" customHeight="1" thickBot="1">
      <c r="A27" s="24" t="s">
        <v>9</v>
      </c>
      <c r="B27" s="13">
        <v>10340</v>
      </c>
      <c r="C27" s="13">
        <v>1438</v>
      </c>
      <c r="D27" s="14">
        <f t="shared" si="0"/>
        <v>0.1390715667311412</v>
      </c>
      <c r="E27" s="13">
        <v>10662</v>
      </c>
      <c r="F27" s="13">
        <v>1415</v>
      </c>
      <c r="G27" s="14">
        <f t="shared" si="1"/>
        <v>0.1327143125117239</v>
      </c>
      <c r="H27" s="15">
        <f t="shared" si="2"/>
        <v>-322</v>
      </c>
      <c r="I27" s="15">
        <f t="shared" si="3"/>
        <v>23</v>
      </c>
      <c r="J27" s="16">
        <f t="shared" si="4"/>
        <v>1.0162544169611307</v>
      </c>
    </row>
    <row r="28" spans="1:10" ht="36.75" customHeight="1" thickBot="1">
      <c r="A28" s="20" t="s">
        <v>21</v>
      </c>
      <c r="B28" s="17">
        <f>B6+B8+B9+B12+B14+B19+B20+B21+B22+B24</f>
        <v>893053</v>
      </c>
      <c r="C28" s="17">
        <f>C6+C8+C9+C12+C14+C19+C20+C21+C22+C24</f>
        <v>116878</v>
      </c>
      <c r="D28" s="18">
        <f>+C28/B28</f>
        <v>0.13087465133648282</v>
      </c>
      <c r="E28" s="17">
        <f>E6+E7+E8+E9+E12+E13+E14+E17+E18+E19+E20+E21+E22+E23+E24</f>
        <v>1177191</v>
      </c>
      <c r="F28" s="17">
        <f>F6+F7+F8+F9+F12+F13+F14+F17+F18+F19+F20+F21+F22+F23+F24</f>
        <v>131672</v>
      </c>
      <c r="G28" s="19">
        <f>+F28/E28</f>
        <v>0.1118527069948717</v>
      </c>
      <c r="H28" s="36" t="s">
        <v>31</v>
      </c>
      <c r="I28" s="36" t="s">
        <v>31</v>
      </c>
      <c r="J28" s="37" t="s">
        <v>31</v>
      </c>
    </row>
    <row r="29" spans="1:13" s="9" customFormat="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"/>
      <c r="L29" s="1"/>
      <c r="M29" s="1"/>
    </row>
    <row r="30" spans="1:13" s="9" customFormat="1" ht="17.25" customHeight="1">
      <c r="A30" s="32"/>
      <c r="B30" s="31"/>
      <c r="C30" s="31"/>
      <c r="D30" s="31"/>
      <c r="E30" s="31"/>
      <c r="F30" s="31"/>
      <c r="G30" s="31"/>
      <c r="H30" s="25"/>
      <c r="I30" s="25"/>
      <c r="J30" s="25"/>
      <c r="K30" s="1"/>
      <c r="L30" s="1"/>
      <c r="M30" s="1"/>
    </row>
    <row r="31" spans="1:10" s="26" customFormat="1" ht="18.75" customHeight="1">
      <c r="A31" s="46"/>
      <c r="B31" s="46"/>
      <c r="C31" s="46"/>
      <c r="D31" s="46"/>
      <c r="E31" s="46"/>
      <c r="F31" s="46"/>
      <c r="G31" s="46"/>
      <c r="H31" s="30"/>
      <c r="I31" s="30"/>
      <c r="J31" s="30"/>
    </row>
    <row r="32" spans="5:7" s="26" customFormat="1" ht="18" customHeight="1">
      <c r="E32" s="27"/>
      <c r="F32" s="27"/>
      <c r="G32" s="27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9" t="s">
        <v>25</v>
      </c>
      <c r="E34" s="28"/>
      <c r="F34" s="28"/>
      <c r="G34" s="28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7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2019-04-06T23:42:40Z</cp:lastPrinted>
  <dcterms:created xsi:type="dcterms:W3CDTF">2007-07-11T06:07:00Z</dcterms:created>
  <dcterms:modified xsi:type="dcterms:W3CDTF">2019-04-06T23:44:06Z</dcterms:modified>
  <cp:category/>
  <cp:version/>
  <cp:contentType/>
  <cp:contentStatus/>
</cp:coreProperties>
</file>