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<sst xmlns="http://schemas.openxmlformats.org/spreadsheetml/2006/main" count="42" uniqueCount="42">
  <si>
    <t>　　</t>
  </si>
  <si>
    <t>区　　分</t>
  </si>
  <si>
    <t>増　　減　　等</t>
  </si>
  <si>
    <t>期日前投票率Ｂ／Ａ
    Ｃ</t>
  </si>
  <si>
    <t>期日前投票率Ｅ／Ｄ
    Ｆ</t>
  </si>
  <si>
    <t>登録者数増減
 Ａ－Ｄ</t>
  </si>
  <si>
    <t>投票者数増減
 Ｂ－Ｅ</t>
  </si>
  <si>
    <t>投票者数対比
 Ｂ／Ｅ</t>
  </si>
  <si>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</si>
  <si>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</si>
  <si>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</si>
  <si>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</si>
  <si>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</si>
  <si>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</si>
  <si>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</si>
  <si>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</si>
  <si>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</si>
  <si>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</si>
  <si>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</si>
  <si>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</si>
  <si>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</si>
  <si>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市   計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</si>
  <si>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</si>
  <si>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</si>
  <si>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</si>
  <si>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</si>
  <si>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</si>
  <si>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</si>
  <si>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</si>
  <si>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</si>
  <si>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</si>
  <si>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</si>
  <si>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</si>
  <si>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</si>
  <si>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　　平成30年2月4日執行山口県知事選挙  期日前投票の中間状況（2回目）</t>
  </si>
  <si>
    <t>H30.1.28現在</t>
  </si>
  <si>
    <t xml:space="preserve">前回（H26.2.23執行) </t>
  </si>
  <si>
    <t xml:space="preserve">今回（H30.2.4執行) </t>
  </si>
  <si>
    <t>選挙人名簿登録者数Ａ　(30.1.17)</t>
  </si>
  <si>
    <t>期日前投票者数Ｂ
 (30.1.28)</t>
  </si>
  <si>
    <t>選挙人名簿登録者数Ｄ　(26.2.5)</t>
  </si>
  <si>
    <t>期日前投票者数Ｅ
 (26.2.16)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</si>
</sst>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 horizontal="right"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38" fontId="1" fillId="0" borderId="0" xfId="48" applyFont="1" applyAlignment="1">
      <alignment/>
    </xf>
    <xf numFmtId="38" fontId="1" fillId="0" borderId="20" xfId="48" applyFont="1" applyBorder="1" applyAlignment="1">
      <alignment horizontal="right"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4" fillId="0" borderId="23" xfId="48" applyFont="1" applyFill="1" applyBorder="1" applyAlignment="1" applyProtection="1">
      <alignment horizontal="center" vertical="center"/>
      <protection/>
    </xf>
    <xf numFmtId="38" fontId="5" fillId="0" borderId="0" xfId="48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 wrapText="1"/>
      <protection/>
    </xf>
    <xf numFmtId="38" fontId="4" fillId="0" borderId="22" xfId="48" applyFont="1" applyFill="1" applyBorder="1" applyAlignment="1" applyProtection="1">
      <alignment horizontal="center" vertical="center" wrapText="1"/>
      <protection/>
    </xf>
    <xf numFmtId="38" fontId="4" fillId="0" borderId="23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2" t="s">
        <v>34</v>
      </c>
      <c r="B1" s="42"/>
      <c r="C1" s="42"/>
      <c r="D1" s="42"/>
      <c r="E1" s="42"/>
      <c r="F1" s="42"/>
      <c r="G1" s="42"/>
      <c r="H1" s="43"/>
      <c r="I1" s="43"/>
      <c r="J1" s="43"/>
    </row>
    <row r="2" spans="1:10" ht="22.5" customHeight="1">
      <c r="A2" s="36"/>
      <c r="B2" s="36"/>
      <c r="C2" s="36"/>
      <c r="D2" s="36"/>
      <c r="E2" s="36"/>
      <c r="F2" s="36"/>
      <c r="G2" s="36"/>
      <c r="H2" s="37" t="s">
        <v>35</v>
      </c>
      <c r="I2" s="37"/>
      <c r="J2" s="37"/>
    </row>
    <row r="3" spans="1:10" s="2" customFormat="1" ht="30" customHeight="1">
      <c r="A3" s="44" t="s">
        <v>1</v>
      </c>
      <c r="B3" s="46" t="s">
        <v>37</v>
      </c>
      <c r="C3" s="47"/>
      <c r="D3" s="48"/>
      <c r="E3" s="46" t="s">
        <v>36</v>
      </c>
      <c r="F3" s="47"/>
      <c r="G3" s="48"/>
      <c r="H3" s="39" t="s">
        <v>2</v>
      </c>
      <c r="I3" s="40"/>
      <c r="J3" s="41"/>
    </row>
    <row r="4" spans="1:10" s="2" customFormat="1" ht="59.25" customHeight="1">
      <c r="A4" s="45"/>
      <c r="B4" s="3" t="s">
        <v>38</v>
      </c>
      <c r="C4" s="4" t="s">
        <v>39</v>
      </c>
      <c r="D4" s="5" t="s">
        <v>3</v>
      </c>
      <c r="E4" s="3" t="s">
        <v>40</v>
      </c>
      <c r="F4" s="4" t="s">
        <v>41</v>
      </c>
      <c r="G4" s="5" t="s">
        <v>4</v>
      </c>
      <c r="H4" s="6" t="s">
        <v>5</v>
      </c>
      <c r="I4" s="7" t="s">
        <v>6</v>
      </c>
      <c r="J4" s="7" t="s">
        <v>7</v>
      </c>
    </row>
    <row r="5" spans="1:10" ht="31.5" customHeight="1">
      <c r="A5" s="8" t="s">
        <v>8</v>
      </c>
      <c r="B5" s="9">
        <v>225762</v>
      </c>
      <c r="C5" s="10">
        <v>5936</v>
      </c>
      <c r="D5" s="11">
        <f>+C5/B5</f>
        <v>0.026293175999503902</v>
      </c>
      <c r="E5" s="9">
        <v>229061</v>
      </c>
      <c r="F5" s="10">
        <v>1885</v>
      </c>
      <c r="G5" s="11">
        <f>+F5/E5</f>
        <v>0.008229248977346646</v>
      </c>
      <c r="H5" s="12">
        <f>+B5-E5</f>
        <v>-3299</v>
      </c>
      <c r="I5" s="12">
        <f>+C5-F5</f>
        <v>4051</v>
      </c>
      <c r="J5" s="13">
        <f>+C5/F5</f>
        <v>3.1490716180371354</v>
      </c>
    </row>
    <row r="6" spans="1:10" ht="31.5" customHeight="1">
      <c r="A6" s="8" t="s">
        <v>9</v>
      </c>
      <c r="B6" s="9">
        <v>140520</v>
      </c>
      <c r="C6" s="10">
        <v>5668</v>
      </c>
      <c r="D6" s="11">
        <f aca="true" t="shared" si="0" ref="D6:D30">+C6/B6</f>
        <v>0.0403358952462283</v>
      </c>
      <c r="E6" s="9">
        <v>140759</v>
      </c>
      <c r="F6" s="10">
        <v>3046</v>
      </c>
      <c r="G6" s="11">
        <f aca="true" t="shared" si="1" ref="G6:G30">+F6/E6</f>
        <v>0.021639824096505375</v>
      </c>
      <c r="H6" s="12">
        <f aca="true" t="shared" si="2" ref="H6:I30">+B6-E6</f>
        <v>-239</v>
      </c>
      <c r="I6" s="12">
        <f t="shared" si="2"/>
        <v>2622</v>
      </c>
      <c r="J6" s="13">
        <f aca="true" t="shared" si="3" ref="J6:J30">+C6/F6</f>
        <v>1.860801050558109</v>
      </c>
    </row>
    <row r="7" spans="1:10" ht="31.5" customHeight="1">
      <c r="A7" s="8" t="s">
        <v>10</v>
      </c>
      <c r="B7" s="9">
        <v>160518</v>
      </c>
      <c r="C7" s="10">
        <v>5818</v>
      </c>
      <c r="D7" s="11">
        <f t="shared" si="0"/>
        <v>0.036245156306457846</v>
      </c>
      <c r="E7" s="9">
        <v>157870</v>
      </c>
      <c r="F7" s="10">
        <v>4381</v>
      </c>
      <c r="G7" s="11">
        <f t="shared" si="1"/>
        <v>0.027750680940013935</v>
      </c>
      <c r="H7" s="12">
        <f t="shared" si="2"/>
        <v>2648</v>
      </c>
      <c r="I7" s="12">
        <f t="shared" si="2"/>
        <v>1437</v>
      </c>
      <c r="J7" s="13">
        <f t="shared" si="3"/>
        <v>1.328007304268432</v>
      </c>
    </row>
    <row r="8" spans="1:10" ht="31.5" customHeight="1">
      <c r="A8" s="8" t="s">
        <v>11</v>
      </c>
      <c r="B8" s="9">
        <v>42693</v>
      </c>
      <c r="C8" s="10">
        <v>2320</v>
      </c>
      <c r="D8" s="11">
        <f t="shared" si="0"/>
        <v>0.05434146112945916</v>
      </c>
      <c r="E8" s="9">
        <v>44665</v>
      </c>
      <c r="F8" s="10">
        <v>1521</v>
      </c>
      <c r="G8" s="11">
        <f t="shared" si="1"/>
        <v>0.034053509459308184</v>
      </c>
      <c r="H8" s="12">
        <f t="shared" si="2"/>
        <v>-1972</v>
      </c>
      <c r="I8" s="12">
        <f t="shared" si="2"/>
        <v>799</v>
      </c>
      <c r="J8" s="13">
        <f t="shared" si="3"/>
        <v>1.5253122945430637</v>
      </c>
    </row>
    <row r="9" spans="1:10" ht="31.5" customHeight="1">
      <c r="A9" s="8" t="s">
        <v>12</v>
      </c>
      <c r="B9" s="9">
        <v>97292</v>
      </c>
      <c r="C9" s="10">
        <v>4502</v>
      </c>
      <c r="D9" s="11">
        <f t="shared" si="0"/>
        <v>0.04627307486740945</v>
      </c>
      <c r="E9" s="9">
        <v>96221</v>
      </c>
      <c r="F9" s="10">
        <v>2964</v>
      </c>
      <c r="G9" s="11">
        <f t="shared" si="1"/>
        <v>0.030804086426040055</v>
      </c>
      <c r="H9" s="12">
        <f t="shared" si="2"/>
        <v>1071</v>
      </c>
      <c r="I9" s="12">
        <f t="shared" si="2"/>
        <v>1538</v>
      </c>
      <c r="J9" s="13">
        <f t="shared" si="3"/>
        <v>1.51889338731444</v>
      </c>
    </row>
    <row r="10" spans="1:10" ht="31.5" customHeight="1">
      <c r="A10" s="8" t="s">
        <v>13</v>
      </c>
      <c r="B10" s="9">
        <v>46997</v>
      </c>
      <c r="C10" s="10">
        <v>1520</v>
      </c>
      <c r="D10" s="11">
        <f t="shared" si="0"/>
        <v>0.03234248994616678</v>
      </c>
      <c r="E10" s="9">
        <v>45670</v>
      </c>
      <c r="F10" s="10">
        <v>1367</v>
      </c>
      <c r="G10" s="11">
        <f t="shared" si="1"/>
        <v>0.02993212174293847</v>
      </c>
      <c r="H10" s="12">
        <f t="shared" si="2"/>
        <v>1327</v>
      </c>
      <c r="I10" s="12">
        <f t="shared" si="2"/>
        <v>153</v>
      </c>
      <c r="J10" s="13">
        <f t="shared" si="3"/>
        <v>1.1119239209948792</v>
      </c>
    </row>
    <row r="11" spans="1:10" ht="31.5" customHeight="1">
      <c r="A11" s="8" t="s">
        <v>14</v>
      </c>
      <c r="B11" s="9">
        <v>115652</v>
      </c>
      <c r="C11" s="10">
        <v>3889</v>
      </c>
      <c r="D11" s="11">
        <f t="shared" si="0"/>
        <v>0.03362674229585308</v>
      </c>
      <c r="E11" s="9">
        <v>117617</v>
      </c>
      <c r="F11" s="10">
        <v>4030</v>
      </c>
      <c r="G11" s="11">
        <f t="shared" si="1"/>
        <v>0.034263754389246455</v>
      </c>
      <c r="H11" s="12">
        <f t="shared" si="2"/>
        <v>-1965</v>
      </c>
      <c r="I11" s="12">
        <f t="shared" si="2"/>
        <v>-141</v>
      </c>
      <c r="J11" s="13">
        <f t="shared" si="3"/>
        <v>0.9650124069478908</v>
      </c>
    </row>
    <row r="12" spans="1:10" ht="31.5" customHeight="1">
      <c r="A12" s="8" t="s">
        <v>15</v>
      </c>
      <c r="B12" s="9">
        <v>43953</v>
      </c>
      <c r="C12" s="10">
        <v>1706</v>
      </c>
      <c r="D12" s="11">
        <f t="shared" si="0"/>
        <v>0.03881418788251086</v>
      </c>
      <c r="E12" s="9">
        <v>43909</v>
      </c>
      <c r="F12" s="10">
        <v>1326</v>
      </c>
      <c r="G12" s="11">
        <f t="shared" si="1"/>
        <v>0.030198820287412602</v>
      </c>
      <c r="H12" s="12">
        <f t="shared" si="2"/>
        <v>44</v>
      </c>
      <c r="I12" s="12">
        <f t="shared" si="2"/>
        <v>380</v>
      </c>
      <c r="J12" s="13">
        <f t="shared" si="3"/>
        <v>1.2865761689291102</v>
      </c>
    </row>
    <row r="13" spans="1:10" ht="31.5" customHeight="1">
      <c r="A13" s="8" t="s">
        <v>16</v>
      </c>
      <c r="B13" s="9">
        <v>30399</v>
      </c>
      <c r="C13" s="10">
        <v>2629</v>
      </c>
      <c r="D13" s="11">
        <f t="shared" si="0"/>
        <v>0.08648310799697359</v>
      </c>
      <c r="E13" s="9">
        <v>31787</v>
      </c>
      <c r="F13" s="10">
        <v>1801</v>
      </c>
      <c r="G13" s="11">
        <f t="shared" si="1"/>
        <v>0.05665838235756756</v>
      </c>
      <c r="H13" s="12">
        <f t="shared" si="2"/>
        <v>-1388</v>
      </c>
      <c r="I13" s="12">
        <f t="shared" si="2"/>
        <v>828</v>
      </c>
      <c r="J13" s="13">
        <f t="shared" si="3"/>
        <v>1.4597445863409217</v>
      </c>
    </row>
    <row r="14" spans="1:10" ht="31.5" customHeight="1">
      <c r="A14" s="8" t="s">
        <v>17</v>
      </c>
      <c r="B14" s="9">
        <v>28035</v>
      </c>
      <c r="C14" s="10">
        <v>1572</v>
      </c>
      <c r="D14" s="11">
        <f t="shared" si="0"/>
        <v>0.05607276618512574</v>
      </c>
      <c r="E14" s="9">
        <v>28744</v>
      </c>
      <c r="F14" s="10">
        <v>1000</v>
      </c>
      <c r="G14" s="11">
        <f t="shared" si="1"/>
        <v>0.034789869190091846</v>
      </c>
      <c r="H14" s="12">
        <f t="shared" si="2"/>
        <v>-709</v>
      </c>
      <c r="I14" s="12">
        <f t="shared" si="2"/>
        <v>572</v>
      </c>
      <c r="J14" s="13">
        <f t="shared" si="3"/>
        <v>1.572</v>
      </c>
    </row>
    <row r="15" spans="1:10" ht="31.5" customHeight="1">
      <c r="A15" s="8" t="s">
        <v>18</v>
      </c>
      <c r="B15" s="9">
        <v>22092</v>
      </c>
      <c r="C15" s="10">
        <v>1231</v>
      </c>
      <c r="D15" s="11">
        <f t="shared" si="0"/>
        <v>0.05572152815498823</v>
      </c>
      <c r="E15" s="9">
        <v>23011</v>
      </c>
      <c r="F15" s="10">
        <v>766</v>
      </c>
      <c r="G15" s="11">
        <f t="shared" si="1"/>
        <v>0.03328842727391248</v>
      </c>
      <c r="H15" s="12">
        <f t="shared" si="2"/>
        <v>-919</v>
      </c>
      <c r="I15" s="12">
        <f t="shared" si="2"/>
        <v>465</v>
      </c>
      <c r="J15" s="13">
        <f t="shared" si="3"/>
        <v>1.6070496083550914</v>
      </c>
    </row>
    <row r="16" spans="1:10" ht="31.5" customHeight="1">
      <c r="A16" s="8" t="s">
        <v>19</v>
      </c>
      <c r="B16" s="9">
        <v>122497</v>
      </c>
      <c r="C16" s="10">
        <v>4082</v>
      </c>
      <c r="D16" s="11">
        <f t="shared" si="0"/>
        <v>0.03332326505955248</v>
      </c>
      <c r="E16" s="9">
        <v>122667</v>
      </c>
      <c r="F16" s="10">
        <v>2666</v>
      </c>
      <c r="G16" s="11">
        <f t="shared" si="1"/>
        <v>0.021733636593378822</v>
      </c>
      <c r="H16" s="12">
        <f t="shared" si="2"/>
        <v>-170</v>
      </c>
      <c r="I16" s="12">
        <f t="shared" si="2"/>
        <v>1416</v>
      </c>
      <c r="J16" s="13">
        <f t="shared" si="3"/>
        <v>1.531132783195799</v>
      </c>
    </row>
    <row r="17" spans="1:10" ht="31.5" customHeight="1" thickBot="1">
      <c r="A17" s="14" t="s">
        <v>20</v>
      </c>
      <c r="B17" s="15">
        <v>53279</v>
      </c>
      <c r="C17" s="16">
        <v>2159</v>
      </c>
      <c r="D17" s="17">
        <f t="shared" si="0"/>
        <v>0.040522532329811</v>
      </c>
      <c r="E17" s="15">
        <v>52953</v>
      </c>
      <c r="F17" s="16">
        <v>937</v>
      </c>
      <c r="G17" s="17">
        <f t="shared" si="1"/>
        <v>0.017694937019621174</v>
      </c>
      <c r="H17" s="18">
        <f t="shared" si="2"/>
        <v>326</v>
      </c>
      <c r="I17" s="18">
        <f t="shared" si="2"/>
        <v>1222</v>
      </c>
      <c r="J17" s="19">
        <f t="shared" si="3"/>
        <v>2.304162219850587</v>
      </c>
    </row>
    <row r="18" spans="1:10" ht="31.5" customHeight="1" thickBot="1">
      <c r="A18" s="20" t="s">
        <v>21</v>
      </c>
      <c r="B18" s="21">
        <f>SUM(B5:B17)</f>
        <v>1129689</v>
      </c>
      <c r="C18" s="21">
        <f>SUM(C5:C17)</f>
        <v>43032</v>
      </c>
      <c r="D18" s="22">
        <f t="shared" si="0"/>
        <v>0.03809189962901294</v>
      </c>
      <c r="E18" s="21">
        <f>SUM(E5:E17)</f>
        <v>1134934</v>
      </c>
      <c r="F18" s="21">
        <f>SUM(F5:F17)</f>
        <v>27690</v>
      </c>
      <c r="G18" s="22">
        <f t="shared" si="1"/>
        <v>0.024397894503116482</v>
      </c>
      <c r="H18" s="23">
        <f t="shared" si="2"/>
        <v>-5245</v>
      </c>
      <c r="I18" s="23">
        <f t="shared" si="2"/>
        <v>15342</v>
      </c>
      <c r="J18" s="24">
        <f t="shared" si="3"/>
        <v>1.554062838569881</v>
      </c>
    </row>
    <row r="19" spans="1:10" ht="31.5" customHeight="1" thickBot="1">
      <c r="A19" s="25" t="s">
        <v>22</v>
      </c>
      <c r="B19" s="15">
        <v>15180</v>
      </c>
      <c r="C19" s="16">
        <v>741</v>
      </c>
      <c r="D19" s="26">
        <f t="shared" si="0"/>
        <v>0.04881422924901186</v>
      </c>
      <c r="E19" s="15">
        <v>16377</v>
      </c>
      <c r="F19" s="16">
        <v>539</v>
      </c>
      <c r="G19" s="26">
        <f t="shared" si="1"/>
        <v>0.03291201074677902</v>
      </c>
      <c r="H19" s="27">
        <f t="shared" si="2"/>
        <v>-1197</v>
      </c>
      <c r="I19" s="27">
        <f t="shared" si="2"/>
        <v>202</v>
      </c>
      <c r="J19" s="28">
        <f t="shared" si="3"/>
        <v>1.3747680890538034</v>
      </c>
    </row>
    <row r="20" spans="1:10" ht="31.5" customHeight="1" thickBot="1">
      <c r="A20" s="20" t="s">
        <v>23</v>
      </c>
      <c r="B20" s="23">
        <f>SUM(B19)</f>
        <v>15180</v>
      </c>
      <c r="C20" s="23">
        <f>SUM(C19)</f>
        <v>741</v>
      </c>
      <c r="D20" s="22">
        <f t="shared" si="0"/>
        <v>0.04881422924901186</v>
      </c>
      <c r="E20" s="23">
        <f>SUM(E19)</f>
        <v>16377</v>
      </c>
      <c r="F20" s="23">
        <f>SUM(F19)</f>
        <v>539</v>
      </c>
      <c r="G20" s="22">
        <f t="shared" si="1"/>
        <v>0.03291201074677902</v>
      </c>
      <c r="H20" s="23">
        <f t="shared" si="2"/>
        <v>-1197</v>
      </c>
      <c r="I20" s="23">
        <f t="shared" si="2"/>
        <v>202</v>
      </c>
      <c r="J20" s="24">
        <f t="shared" si="3"/>
        <v>1.3747680890538034</v>
      </c>
    </row>
    <row r="21" spans="1:10" ht="31.5" customHeight="1" thickBot="1">
      <c r="A21" s="25" t="s">
        <v>24</v>
      </c>
      <c r="B21" s="15">
        <v>5163</v>
      </c>
      <c r="C21" s="16">
        <v>175</v>
      </c>
      <c r="D21" s="26">
        <f t="shared" si="0"/>
        <v>0.03389502227387178</v>
      </c>
      <c r="E21" s="15">
        <v>5123</v>
      </c>
      <c r="F21" s="16">
        <v>232</v>
      </c>
      <c r="G21" s="26">
        <f t="shared" si="1"/>
        <v>0.04528596525473355</v>
      </c>
      <c r="H21" s="27">
        <f t="shared" si="2"/>
        <v>40</v>
      </c>
      <c r="I21" s="27">
        <f t="shared" si="2"/>
        <v>-57</v>
      </c>
      <c r="J21" s="28">
        <f t="shared" si="3"/>
        <v>0.7543103448275862</v>
      </c>
    </row>
    <row r="22" spans="1:10" ht="31.5" customHeight="1" thickBot="1">
      <c r="A22" s="20" t="s">
        <v>25</v>
      </c>
      <c r="B22" s="23">
        <f>SUM(B21)</f>
        <v>5163</v>
      </c>
      <c r="C22" s="23">
        <f>SUM(C21)</f>
        <v>175</v>
      </c>
      <c r="D22" s="22">
        <f t="shared" si="0"/>
        <v>0.03389502227387178</v>
      </c>
      <c r="E22" s="23">
        <f>SUM(E21)</f>
        <v>5123</v>
      </c>
      <c r="F22" s="23">
        <f>SUM(F21)</f>
        <v>232</v>
      </c>
      <c r="G22" s="22">
        <f t="shared" si="1"/>
        <v>0.04528596525473355</v>
      </c>
      <c r="H22" s="23">
        <f t="shared" si="2"/>
        <v>40</v>
      </c>
      <c r="I22" s="23">
        <f t="shared" si="2"/>
        <v>-57</v>
      </c>
      <c r="J22" s="24">
        <f t="shared" si="3"/>
        <v>0.7543103448275862</v>
      </c>
    </row>
    <row r="23" spans="1:10" ht="31.5" customHeight="1">
      <c r="A23" s="29" t="s">
        <v>26</v>
      </c>
      <c r="B23" s="9">
        <v>2669</v>
      </c>
      <c r="C23" s="10">
        <v>108</v>
      </c>
      <c r="D23" s="30">
        <f t="shared" si="0"/>
        <v>0.040464593480704386</v>
      </c>
      <c r="E23" s="9">
        <v>3007</v>
      </c>
      <c r="F23" s="10">
        <v>346</v>
      </c>
      <c r="G23" s="30">
        <f t="shared" si="1"/>
        <v>0.11506484868639841</v>
      </c>
      <c r="H23" s="31">
        <f t="shared" si="2"/>
        <v>-338</v>
      </c>
      <c r="I23" s="31">
        <f t="shared" si="2"/>
        <v>-238</v>
      </c>
      <c r="J23" s="32">
        <f t="shared" si="3"/>
        <v>0.31213872832369943</v>
      </c>
    </row>
    <row r="24" spans="1:10" ht="31.5" customHeight="1">
      <c r="A24" s="8" t="s">
        <v>27</v>
      </c>
      <c r="B24" s="9">
        <v>13237</v>
      </c>
      <c r="C24" s="10">
        <v>1110</v>
      </c>
      <c r="D24" s="11">
        <f t="shared" si="0"/>
        <v>0.0838558585782277</v>
      </c>
      <c r="E24" s="9">
        <v>13324</v>
      </c>
      <c r="F24" s="10">
        <v>729</v>
      </c>
      <c r="G24" s="11">
        <f t="shared" si="1"/>
        <v>0.05471329930951666</v>
      </c>
      <c r="H24" s="12">
        <f t="shared" si="2"/>
        <v>-87</v>
      </c>
      <c r="I24" s="12">
        <f t="shared" si="2"/>
        <v>381</v>
      </c>
      <c r="J24" s="13">
        <f t="shared" si="3"/>
        <v>1.522633744855967</v>
      </c>
    </row>
    <row r="25" spans="1:10" ht="31.5" customHeight="1" thickBot="1">
      <c r="A25" s="14" t="s">
        <v>28</v>
      </c>
      <c r="B25" s="15">
        <v>10528</v>
      </c>
      <c r="C25" s="16">
        <v>602</v>
      </c>
      <c r="D25" s="17">
        <f t="shared" si="0"/>
        <v>0.057180851063829786</v>
      </c>
      <c r="E25" s="15">
        <v>10787</v>
      </c>
      <c r="F25" s="16">
        <v>379</v>
      </c>
      <c r="G25" s="17">
        <f t="shared" si="1"/>
        <v>0.03513488458329471</v>
      </c>
      <c r="H25" s="18">
        <f t="shared" si="2"/>
        <v>-259</v>
      </c>
      <c r="I25" s="18">
        <f t="shared" si="2"/>
        <v>223</v>
      </c>
      <c r="J25" s="19">
        <f t="shared" si="3"/>
        <v>1.5883905013192612</v>
      </c>
    </row>
    <row r="26" spans="1:10" ht="31.5" customHeight="1" thickBot="1">
      <c r="A26" s="20" t="s">
        <v>29</v>
      </c>
      <c r="B26" s="21">
        <f>SUM(B23:B25)</f>
        <v>26434</v>
      </c>
      <c r="C26" s="21">
        <f>SUM(C23:C25)</f>
        <v>1820</v>
      </c>
      <c r="D26" s="22">
        <f t="shared" si="0"/>
        <v>0.06885072255428615</v>
      </c>
      <c r="E26" s="21">
        <f>SUM(E23:E25)</f>
        <v>27118</v>
      </c>
      <c r="F26" s="21">
        <f>SUM(F23:F25)</f>
        <v>1454</v>
      </c>
      <c r="G26" s="22">
        <f t="shared" si="1"/>
        <v>0.05361752341618113</v>
      </c>
      <c r="H26" s="23">
        <f t="shared" si="2"/>
        <v>-684</v>
      </c>
      <c r="I26" s="23">
        <f t="shared" si="2"/>
        <v>366</v>
      </c>
      <c r="J26" s="24">
        <f t="shared" si="3"/>
        <v>1.2517193947730398</v>
      </c>
    </row>
    <row r="27" spans="1:10" ht="31.5" customHeight="1" thickBot="1">
      <c r="A27" s="29" t="s">
        <v>30</v>
      </c>
      <c r="B27" s="9">
        <v>3015</v>
      </c>
      <c r="C27" s="10">
        <v>188</v>
      </c>
      <c r="D27" s="30">
        <f t="shared" si="0"/>
        <v>0.062354892205638474</v>
      </c>
      <c r="E27" s="9">
        <v>3269</v>
      </c>
      <c r="F27" s="10">
        <v>122</v>
      </c>
      <c r="G27" s="30">
        <f t="shared" si="1"/>
        <v>0.03732028143163047</v>
      </c>
      <c r="H27" s="31">
        <f t="shared" si="2"/>
        <v>-254</v>
      </c>
      <c r="I27" s="31">
        <f t="shared" si="2"/>
        <v>66</v>
      </c>
      <c r="J27" s="33">
        <f t="shared" si="3"/>
        <v>1.540983606557377</v>
      </c>
    </row>
    <row r="28" spans="1:10" ht="31.5" customHeight="1" thickBot="1">
      <c r="A28" s="20" t="s">
        <v>31</v>
      </c>
      <c r="B28" s="23">
        <f>SUM(B27:B27)</f>
        <v>3015</v>
      </c>
      <c r="C28" s="23">
        <f>SUM(C27:C27)</f>
        <v>188</v>
      </c>
      <c r="D28" s="22">
        <f t="shared" si="0"/>
        <v>0.062354892205638474</v>
      </c>
      <c r="E28" s="23">
        <f>SUM(E27:E27)</f>
        <v>3269</v>
      </c>
      <c r="F28" s="23">
        <f>SUM(F27:F27)</f>
        <v>122</v>
      </c>
      <c r="G28" s="22">
        <f t="shared" si="1"/>
        <v>0.03732028143163047</v>
      </c>
      <c r="H28" s="23">
        <f t="shared" si="2"/>
        <v>-254</v>
      </c>
      <c r="I28" s="23">
        <f t="shared" si="2"/>
        <v>66</v>
      </c>
      <c r="J28" s="24">
        <f t="shared" si="3"/>
        <v>1.540983606557377</v>
      </c>
    </row>
    <row r="29" spans="1:10" ht="31.5" customHeight="1" thickBot="1">
      <c r="A29" s="20" t="s">
        <v>32</v>
      </c>
      <c r="B29" s="23">
        <f>B20+B22+B26+B28</f>
        <v>49792</v>
      </c>
      <c r="C29" s="23">
        <f>C20+C22+C26+C28</f>
        <v>2924</v>
      </c>
      <c r="D29" s="22">
        <f t="shared" si="0"/>
        <v>0.058724293059125965</v>
      </c>
      <c r="E29" s="23">
        <f>E20+E22+E26+E28</f>
        <v>51887</v>
      </c>
      <c r="F29" s="23">
        <f>F20+F22+F26+F28</f>
        <v>2347</v>
      </c>
      <c r="G29" s="22">
        <f t="shared" si="1"/>
        <v>0.045232909977451</v>
      </c>
      <c r="H29" s="23">
        <f t="shared" si="2"/>
        <v>-2095</v>
      </c>
      <c r="I29" s="23">
        <f t="shared" si="2"/>
        <v>577</v>
      </c>
      <c r="J29" s="24">
        <f t="shared" si="3"/>
        <v>1.245845760545377</v>
      </c>
    </row>
    <row r="30" spans="1:10" ht="31.5" customHeight="1" thickBot="1">
      <c r="A30" s="20" t="s">
        <v>33</v>
      </c>
      <c r="B30" s="23">
        <f>B18+B29</f>
        <v>1179481</v>
      </c>
      <c r="C30" s="23">
        <f>C18+C29</f>
        <v>45956</v>
      </c>
      <c r="D30" s="22">
        <f t="shared" si="0"/>
        <v>0.038962899783888</v>
      </c>
      <c r="E30" s="23">
        <f>E18+E29</f>
        <v>1186821</v>
      </c>
      <c r="F30" s="23">
        <f>F18+F29</f>
        <v>30037</v>
      </c>
      <c r="G30" s="22">
        <f t="shared" si="1"/>
        <v>0.025308787087522044</v>
      </c>
      <c r="H30" s="23">
        <f t="shared" si="2"/>
        <v>-7340</v>
      </c>
      <c r="I30" s="23">
        <f t="shared" si="2"/>
        <v>15919</v>
      </c>
      <c r="J30" s="24">
        <f t="shared" si="3"/>
        <v>1.5299796917135533</v>
      </c>
    </row>
    <row r="31" spans="1:10" s="34" customFormat="1" ht="7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ht="14.25">
      <c r="A32" s="35"/>
    </row>
    <row r="33" ht="14.25">
      <c r="A33" s="35" t="s">
        <v>0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H2:J2"/>
    <mergeCell ref="A31:J31"/>
    <mergeCell ref="H3:J3"/>
    <mergeCell ref="A1:J1"/>
    <mergeCell ref="A3:A4"/>
    <mergeCell ref="B3:D3"/>
    <mergeCell ref="E3:G3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2018-01-29T00:05:46Z</cp:lastPrinted>
  <dcterms:created xsi:type="dcterms:W3CDTF">2007-07-11T06:07:00Z</dcterms:created>
  <dcterms:modified xsi:type="dcterms:W3CDTF">2018-01-29T00:18:49Z</dcterms:modified>
  <cp:category/>
  <cp:version/>
  <cp:contentType/>
  <cp:contentStatus/>
</cp:coreProperties>
</file>