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5D4709B4-939F-4F8F-88EB-D034F08F8554}"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<sst xmlns="http://schemas.openxmlformats.org/spreadsheetml/2006/main" count="1151" uniqueCount="635">
  <si>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</si>
  <si>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</si>
  <si>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</si>
  <si>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</si>
  <si>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</si>
  <si>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</si>
  <si>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</si>
  <si>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</si>
  <si>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</si>
  <si>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</si>
  <si>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</si>
  <si>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</si>
  <si>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</si>
  <si>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</si>
  <si>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</si>
  <si>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</si>
  <si>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</si>
  <si>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</si>
  <si>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</si>
  <si>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</si>
  <si>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</si>
  <si>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</si>
  <si>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</si>
  <si>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</si>
  <si>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</si>
  <si>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</si>
  <si>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</si>
  <si>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</si>
  <si>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</si>
  <si>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</si>
  <si>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</si>
  <si>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</si>
  <si>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</si>
  <si>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</si>
  <si>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</si>
  <si>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</si>
  <si>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</si>
  <si>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</si>
  <si>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</si>
  <si>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</si>
  <si>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</si>
  <si>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</si>
  <si>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</si>
  <si>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</si>
  <si>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</si>
  <si>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</si>
  <si>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</si>
  <si>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</si>
  <si>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</si>
  <si>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</si>
  <si>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</si>
  <si>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</si>
  <si>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</si>
  <si>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</si>
  <si>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</si>
  <si>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</si>
  <si>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</si>
  <si>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</si>
  <si>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</si>
  <si>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</si>
  <si>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</si>
  <si>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</si>
  <si>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</si>
  <si>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</si>
  <si>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</si>
  <si>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</si>
  <si>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</si>
  <si>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</si>
  <si>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</si>
  <si>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</si>
  <si>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</si>
  <si>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</si>
  <si>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</si>
  <si>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</si>
  <si>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</si>
  <si>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</si>
  <si>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</si>
  <si>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</si>
  <si>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</si>
  <si>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</si>
  <si>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</si>
  <si>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</si>
  <si>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</si>
  <si>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</si>
  <si>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</si>
  <si>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</si>
  <si>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</si>
  <si>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</si>
  <si>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</si>
  <si>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</si>
  <si>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</si>
  <si>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</si>
  <si>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</si>
  <si>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</si>
  <si>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</si>
  <si>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</si>
  <si>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</si>
  <si>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</si>
  <si>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</si>
  <si>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</si>
  <si>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</si>
  <si>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</si>
  <si>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</si>
  <si>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</si>
  <si>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</si>
  <si>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</si>
  <si>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</si>
  <si>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</si>
  <si>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</si>
  <si>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</si>
  <si>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</si>
  <si>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</si>
  <si>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</si>
  <si>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</si>
  <si>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</si>
  <si>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</si>
  <si>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</si>
  <si>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</si>
  <si>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</si>
  <si>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</si>
  <si>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</si>
  <si>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</si>
  <si>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</si>
  <si>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</si>
  <si>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</si>
  <si>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</si>
  <si>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</si>
  <si>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</si>
  <si>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</si>
  <si>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</si>
  <si>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</si>
  <si>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</si>
  <si>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</si>
  <si>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</si>
  <si>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</si>
  <si>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</si>
  <si>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</si>
  <si>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</si>
  <si>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</si>
  <si>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</si>
  <si>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</si>
  <si>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</si>
  <si>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</si>
  <si>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</si>
  <si>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</si>
  <si>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</si>
  <si>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</si>
  <si>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</si>
  <si>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</si>
  <si>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</si>
  <si>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</si>
  <si>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</si>
  <si>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</si>
  <si>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</si>
  <si>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</si>
  <si>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</si>
  <si>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</si>
  <si>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</si>
  <si>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</si>
  <si>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</si>
  <si>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</si>
  <si>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</si>
  <si>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</si>
  <si>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</si>
  <si>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</si>
  <si>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</si>
  <si>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</si>
  <si>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</si>
  <si>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</si>
  <si>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</si>
  <si>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</si>
  <si>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</si>
  <si>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</si>
  <si>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</si>
  <si>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</si>
  <si>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</si>
  <si>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</si>
  <si>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</si>
  <si>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</si>
  <si>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</si>
  <si>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</si>
  <si>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</si>
  <si>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</si>
  <si>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</si>
  <si>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</si>
  <si>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</si>
  <si>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</si>
  <si>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</si>
  <si>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</si>
  <si>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</si>
  <si>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</si>
  <si>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</si>
  <si>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</si>
  <si>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</si>
  <si>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</si>
  <si>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</si>
  <si>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</si>
  <si>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</si>
  <si>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</si>
  <si>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</si>
  <si>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</si>
  <si>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</si>
  <si>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</si>
  <si>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</si>
  <si>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</si>
  <si>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</si>
  <si>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</si>
  <si>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</si>
  <si>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</si>
  <si>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山口県岩国市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</si>
  <si>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</si>
  <si>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</si>
  <si>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</si>
  <si>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</si>
  <si>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</si>
  <si>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</si>
  <si>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</si>
  <si>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</si>
  <si>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</si>
  <si>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</si>
  <si>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</si>
  <si>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</si>
  <si>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</si>
  <si>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</si>
  <si>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</si>
  <si>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</si>
  <si>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</si>
  <si>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</si>
  <si>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</si>
  <si>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</si>
  <si>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</si>
  <si>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</si>
  <si>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</si>
  <si>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</si>
  <si>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</si>
  <si>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</si>
  <si>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</si>
  <si>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</si>
  <si>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</si>
  <si>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</si>
  <si>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</si>
  <si>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</si>
  <si>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</si>
  <si>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</si>
  <si>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</si>
  <si>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</si>
  <si>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</si>
  <si>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</si>
  <si>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</si>
  <si>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</si>
  <si>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</si>
  <si>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</si>
  <si>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</si>
  <si>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</si>
  <si>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</si>
  <si>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</si>
  <si>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</si>
  <si>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</si>
  <si>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</si>
  <si>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</si>
  <si>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</si>
  <si>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</si>
  <si>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</si>
  <si>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</si>
  <si>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</si>
  <si>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</si>
  <si>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</si>
  <si>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</si>
  <si>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</si>
  <si>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</si>
  <si>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</si>
  <si>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</si>
  <si>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</si>
  <si>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</si>
  <si>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</si>
  <si>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</si>
  <si>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</si>
  <si>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</si>
  <si>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</si>
  <si>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</si>
  <si>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</si>
  <si>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</si>
  <si>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</si>
  <si>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</si>
  <si>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</si>
  <si>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</si>
  <si>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</si>
  <si>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</si>
  <si>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</si>
  <si>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</si>
  <si>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</si>
  <si>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</si>
  <si>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</si>
  <si>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</si>
  <si>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</si>
  <si>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</si>
  <si>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</si>
  <si>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</si>
  <si>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</si>
  <si>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</si>
  <si>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</si>
  <si>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</si>
  <si>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</si>
  <si>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</si>
  <si>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</si>
  <si>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</si>
  <si>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</si>
  <si>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</si>
  <si>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</si>
  <si>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</si>
  <si>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</si>
  <si>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</si>
  <si>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</si>
  <si>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</si>
  <si>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</si>
  <si>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</si>
  <si>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</si>
  <si>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</si>
  <si>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</si>
  <si>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</si>
  <si>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</si>
  <si>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</si>
  <si>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</si>
  <si>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</si>
  <si>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</si>
  <si>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</si>
  <si>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</si>
  <si>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</si>
  <si>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</si>
  <si>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</si>
  <si>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</si>
  <si>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</si>
  <si>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</si>
  <si>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</si>
  <si>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</si>
  <si>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</si>
  <si>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</si>
  <si>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</si>
  <si>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</si>
  <si>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</si>
  <si>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</si>
  <si>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</si>
  <si>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</si>
  <si>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</si>
  <si>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</si>
  <si>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</si>
  <si>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</si>
  <si>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</si>
  <si>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</si>
  <si>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</si>
  <si>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</si>
  <si>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</si>
  <si>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</si>
  <si>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</si>
  <si>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</si>
  <si>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</si>
  <si>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</si>
  <si>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</si>
  <si>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</si>
  <si>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</si>
  <si>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</si>
  <si>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</si>
  <si>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</si>
  <si>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</si>
  <si>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山口県岩国市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</si>
  <si>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</si>
  <si>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</si>
  <si>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</si>
  <si>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</si>
  <si>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</si>
  <si>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</si>
  <si>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</si>
  <si>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</si>
  <si>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</si>
  <si>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</si>
  <si>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</si>
  <si>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</si>
  <si>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</si>
  <si>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</si>
  <si>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</si>
  <si>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</si>
  <si>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</si>
  <si>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</si>
  <si>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</si>
  <si>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</si>
  <si>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</si>
  <si>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</si>
  <si>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</si>
  <si>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</si>
  <si>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</si>
  <si>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</si>
  <si>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</si>
  <si>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</si>
  <si>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</si>
  <si>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</si>
  <si>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</si>
  <si>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</si>
  <si>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</si>
  <si>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</si>
  <si>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</si>
  <si>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</si>
  <si>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</si>
  <si>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</si>
  <si>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</si>
  <si>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</si>
  <si>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</si>
  <si>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</si>
  <si>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</si>
  <si>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</si>
  <si>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</si>
  <si>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</si>
  <si>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</si>
  <si>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</si>
  <si>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</si>
  <si>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</si>
  <si>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</si>
  <si>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法非適用企業</t>
    <phoneticPr fontId="5"/>
  </si>
  <si>
    <t>錦帯橋管理特別会計</t>
    <phoneticPr fontId="5"/>
  </si>
  <si>
    <t>法非適用企業</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</si>
  <si>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</si>
  <si>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</si>
  <si>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</si>
  <si>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</si>
  <si>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</si>
  <si>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</si>
  <si>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</si>
  <si>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</si>
  <si>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</si>
  <si>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</si>
  <si>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</si>
  <si>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</si>
  <si>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</si>
  <si>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</si>
  <si>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</si>
  <si>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</si>
  <si>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</si>
  <si>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</si>
  <si>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</si>
  <si>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</si>
  <si>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</si>
  <si>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</si>
  <si>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</si>
  <si>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</si>
  <si>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</si>
  <si>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</si>
  <si>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</si>
  <si>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</si>
  <si>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</si>
  <si>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</si>
  <si>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</si>
  <si>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</si>
  <si>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</si>
  <si>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</si>
  <si>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</si>
  <si>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</si>
  <si>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</si>
  <si>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</si>
  <si>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</si>
  <si>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</si>
  <si>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</si>
  <si>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</si>
  <si>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</si>
  <si>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</si>
  <si>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</si>
  <si>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</si>
  <si>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</si>
  <si>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</si>
  <si>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</si>
  <si>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</si>
  <si>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</si>
  <si>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</si>
  <si>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</si>
  <si>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</si>
  <si>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</si>
  <si>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</si>
  <si>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</si>
  <si>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</si>
  <si>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</si>
  <si>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</si>
  <si>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</si>
  <si>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</si>
  <si>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</si>
  <si>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</si>
  <si>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</si>
  <si>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</si>
  <si>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</si>
  <si>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</si>
  <si>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周東食肉センター事業特別会計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</si>
  <si>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</si>
  <si>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</si>
  <si>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</si>
  <si>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</si>
  <si>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</si>
  <si>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</si>
  <si>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</si>
  <si>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</si>
  <si>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</si>
  <si>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</si>
  <si>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</si>
  <si>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</si>
  <si>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</si>
  <si>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</si>
  <si>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</si>
  <si>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</si>
  <si>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</si>
  <si>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</si>
  <si>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</si>
  <si>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</si>
  <si>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</si>
  <si>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</si>
  <si>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</si>
  <si>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</si>
  <si>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</si>
  <si>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</si>
  <si>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</si>
  <si>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</si>
  <si>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</si>
  <si>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</si>
  <si>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</si>
  <si>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</si>
  <si>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</si>
  <si>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</si>
  <si>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</si>
  <si>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</si>
  <si>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</si>
  <si>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</si>
  <si>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</si>
  <si>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</si>
  <si>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</si>
  <si>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</si>
  <si>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</si>
  <si>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</si>
  <si>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</si>
  <si>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</si>
  <si>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</si>
  <si>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</si>
  <si>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</si>
  <si>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</si>
  <si>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</si>
  <si>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</si>
  <si>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</si>
  <si>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</si>
  <si>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</si>
  <si>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</si>
  <si>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</si>
  <si>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</si>
  <si>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</si>
  <si>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</si>
  <si>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</si>
  <si>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</si>
  <si>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</si>
  <si>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</si>
  <si>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</si>
  <si>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</si>
  <si>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</si>
  <si>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</si>
  <si>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</si>
  <si>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</si>
  <si>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</si>
  <si>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</si>
  <si>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</si>
  <si>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</si>
  <si>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</si>
  <si>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</si>
  <si>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</si>
  <si>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</si>
  <si>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</si>
  <si>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</si>
  <si>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</si>
  <si>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</si>
  <si>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</si>
  <si>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</si>
  <si>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</si>
  <si>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</si>
  <si>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</si>
  <si>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2.16</t>
  </si>
  <si>
    <t>▲ 3.34</t>
  </si>
  <si>
    <t>水道事業会計</t>
  </si>
  <si>
    <t>一般会計</t>
  </si>
  <si>
    <t>工業用水道事業会計</t>
  </si>
  <si>
    <t>病院事業会計</t>
  </si>
  <si>
    <t>国民健康保険特別会計</t>
  </si>
  <si>
    <t>介護保険特別会計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</si>
  <si>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</si>
  <si>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</si>
  <si>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</si>
  <si>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</si>
  <si>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</si>
  <si>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</si>
  <si>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</si>
  <si>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</si>
  <si>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</si>
  <si>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</si>
  <si>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</si>
  <si>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</si>
  <si>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</si>
  <si>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</si>
  <si>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</si>
  <si>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</si>
  <si>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</si>
  <si>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</si>
  <si>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</si>
  <si>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</si>
  <si>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</si>
  <si>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</si>
  <si>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</si>
  <si>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岩国市土地開発開発公社</t>
    <rPh sb="0" eb="3">
      <t>イワクニシ</t>
    </rPh>
    <rPh sb="3" eb="5">
      <t>トチ</t>
    </rPh>
    <rPh sb="5" eb="7">
      <t>カイハツ</t>
    </rPh>
    <rPh sb="7" eb="9">
      <t>カイハツ</t>
    </rPh>
    <rPh sb="9" eb="11">
      <t>コウシャ</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</si>
  <si>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</si>
  <si>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</si>
  <si>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</si>
  <si>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</si>
  <si>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</si>
  <si>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</si>
  <si>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</si>
  <si>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8"/>
  </si>
  <si>
    <t>○</t>
    <phoneticPr fontId="2"/>
  </si>
  <si>
    <t>子育て支援基金</t>
  </si>
  <si>
    <t>社会福祉基金</t>
  </si>
  <si>
    <t>学校給食運営基金</t>
  </si>
  <si>
    <t>学校給食施設管理運営基金</t>
  </si>
  <si>
    <t>一般乗合旅客自動車運送事業経営対策基金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</si>
  <si>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</si>
  <si>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</si>
  <si>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</si>
  <si>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</si>
  <si>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</si>
  <si>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の軽減に基づいた地方債発行抑制等の成果により、将来負担比率及び実質公債費比率においては毎年低下傾向で推移してきたが、将来負担比率については、現在実施している大規模事業により、分子を構成する地方債現在高が増加したことで、増加に転じた。</t>
    <rPh sb="62" eb="64">
      <t>ショウライ</t>
    </rPh>
    <rPh sb="64" eb="66">
      <t>フタン</t>
    </rPh>
    <rPh sb="66" eb="68">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</si>
  <si>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</si>
  <si>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</si>
  <si>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</si>
  <si>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</si>
  <si>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</si>
  <si>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</si>
  <si>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</si>
  <si>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大規模事業の実施により地方債現在高が増加したことから、将来負担比率は昨年度と比較して増加した。有形固定資産減価償却率は類似団体よりも高くなっているが、主な要因としては、認定こども園・幼稚園・保育所の有形固定資産減価償却率が90.5％であることなどが挙げられる。公共施設等総合管理計画に基づき、今後、老朽化対策に積極的に取り組んでいく。
・将来負担比率及び有形固定資産減価償却率は、類似団体内平均値より高い水準になっている。今後、個別計画において、将来負担比率を低い水準で推移させながら、有形固定資産減価償却率を低い水準に移行できるよう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</si>
</sst>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80" fontId="1" fillId="0" borderId="0" xfId="16" applyNumberFormat="1" applyFont="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E229-49E0-9239-30E2CBD120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106954</c:v>
                </c:pt>
                <c:pt idx="1">
                  <c:v>139770</c:v>
                </c:pt>
                <c:pt idx="2">
                  <c:v>175972</c:v>
                </c:pt>
                <c:pt idx="3">
                  <c:v>81728</c:v>
                </c:pt>
                <c:pt idx="4">
                  <c:v>89083</c:v>
                </c:pt>
              </c:numCache>
            </c:numRef>
          </c:val>
          <c:smooth val="0"/>
          <c:extLst>
            <c:ext xmlns:c16="http://schemas.microsoft.com/office/drawing/2014/chart" uri="{C3380CC4-5D6E-409C-BE32-E72D297353CC}">
              <c16:uniqueId val="{00000001-E229-49E0-9239-30E2CBD12027}"/>
            </c:ext>
          </c:extLst>
        </c:ser>
        <c:dLbls>
          <c:showLegendKey val="0"/>
          <c:showVal val="0"/>
          <c:showCatName val="0"/>
          <c:showSerName val="0"/>
          <c:showPercent val="0"/>
          <c:showBubbleSize val="0"/>
        </c:dLbls>
        <c:marker val="1"/>
        <c:smooth val="0"/>
        <c:axId val="465169904"/>
        <c:axId val="465162064"/>
      </c:lineChart>
      <c:catAx>
        <c:axId val="46516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162064"/>
        <c:crosses val="autoZero"/>
        <c:auto val="1"/>
        <c:lblAlgn val="ctr"/>
        <c:lblOffset val="100"/>
        <c:tickLblSkip val="1"/>
        <c:tickMarkSkip val="1"/>
        <c:noMultiLvlLbl val="0"/>
      </c:catAx>
      <c:valAx>
        <c:axId val="4651620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16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3.79</c:v>
                </c:pt>
                <c:pt idx="1">
                  <c:v>2.69</c:v>
                </c:pt>
                <c:pt idx="2">
                  <c:v>2.82</c:v>
                </c:pt>
                <c:pt idx="3">
                  <c:v>3.47</c:v>
                </c:pt>
                <c:pt idx="4">
                  <c:v>3.33</c:v>
                </c:pt>
              </c:numCache>
            </c:numRef>
          </c:val>
          <c:extLst>
            <c:ext xmlns:c16="http://schemas.microsoft.com/office/drawing/2014/chart" uri="{C3380CC4-5D6E-409C-BE32-E72D297353CC}">
              <c16:uniqueId val="{00000000-916C-42BD-B6B9-74C72D2E42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23.9</c:v>
                </c:pt>
                <c:pt idx="1">
                  <c:v>27.33</c:v>
                </c:pt>
                <c:pt idx="2">
                  <c:v>24.6</c:v>
                </c:pt>
                <c:pt idx="3">
                  <c:v>24.86</c:v>
                </c:pt>
                <c:pt idx="4">
                  <c:v>21.15</c:v>
                </c:pt>
              </c:numCache>
            </c:numRef>
          </c:val>
          <c:extLst>
            <c:ext xmlns:c16="http://schemas.microsoft.com/office/drawing/2014/chart" uri="{C3380CC4-5D6E-409C-BE32-E72D297353CC}">
              <c16:uniqueId val="{00000001-916C-42BD-B6B9-74C72D2E42E6}"/>
            </c:ext>
          </c:extLst>
        </c:ser>
        <c:dLbls>
          <c:showLegendKey val="0"/>
          <c:showVal val="0"/>
          <c:showCatName val="0"/>
          <c:showSerName val="0"/>
          <c:showPercent val="0"/>
          <c:showBubbleSize val="0"/>
        </c:dLbls>
        <c:gapWidth val="250"/>
        <c:overlap val="100"/>
        <c:axId val="465165984"/>
        <c:axId val="46516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1.95</c:v>
                </c:pt>
                <c:pt idx="1">
                  <c:v>0.94</c:v>
                </c:pt>
                <c:pt idx="2">
                  <c:v>-2.16</c:v>
                </c:pt>
                <c:pt idx="3">
                  <c:v>0.48</c:v>
                </c:pt>
                <c:pt idx="4">
                  <c:v>-3.34</c:v>
                </c:pt>
              </c:numCache>
            </c:numRef>
          </c:val>
          <c:smooth val="0"/>
          <c:extLst>
            <c:ext xmlns:c16="http://schemas.microsoft.com/office/drawing/2014/chart" uri="{C3380CC4-5D6E-409C-BE32-E72D297353CC}">
              <c16:uniqueId val="{00000002-916C-42BD-B6B9-74C72D2E42E6}"/>
            </c:ext>
          </c:extLst>
        </c:ser>
        <c:dLbls>
          <c:showLegendKey val="0"/>
          <c:showVal val="0"/>
          <c:showCatName val="0"/>
          <c:showSerName val="0"/>
          <c:showPercent val="0"/>
          <c:showBubbleSize val="0"/>
        </c:dLbls>
        <c:marker val="1"/>
        <c:smooth val="0"/>
        <c:axId val="465165984"/>
        <c:axId val="465165200"/>
      </c:lineChart>
      <c:catAx>
        <c:axId val="4651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165200"/>
        <c:crosses val="autoZero"/>
        <c:auto val="1"/>
        <c:lblAlgn val="ctr"/>
        <c:lblOffset val="100"/>
        <c:tickLblSkip val="1"/>
        <c:tickMarkSkip val="1"/>
        <c:noMultiLvlLbl val="0"/>
      </c:catAx>
      <c:valAx>
        <c:axId val="46516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0.16</c:v>
                </c:pt>
                <c:pt idx="4">
                  <c:v>#N/A</c:v>
                </c:pt>
                <c:pt idx="5">
                  <c:v>0.16</c:v>
                </c:pt>
                <c:pt idx="6">
                  <c:v>#N/A</c:v>
                </c:pt>
                <c:pt idx="7">
                  <c:v>0.12</c:v>
                </c:pt>
                <c:pt idx="8">
                  <c:v>#N/A</c:v>
                </c:pt>
                <c:pt idx="9">
                  <c:v>0.06</c:v>
                </c:pt>
              </c:numCache>
            </c:numRef>
          </c:val>
          <c:extLst>
            <c:ext xmlns:c16="http://schemas.microsoft.com/office/drawing/2014/chart" uri="{C3380CC4-5D6E-409C-BE32-E72D297353CC}">
              <c16:uniqueId val="{00000000-268A-47C6-9EA9-AEDF26FB96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8A-47C6-9EA9-AEDF26FB968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c:v>
                </c:pt>
                <c:pt idx="2">
                  <c:v>#N/A</c:v>
                </c:pt>
                <c:pt idx="3">
                  <c:v>0.21</c:v>
                </c:pt>
                <c:pt idx="4">
                  <c:v>#N/A</c:v>
                </c:pt>
                <c:pt idx="5">
                  <c:v>0.21</c:v>
                </c:pt>
                <c:pt idx="6">
                  <c:v>#N/A</c:v>
                </c:pt>
                <c:pt idx="7">
                  <c:v>0.22</c:v>
                </c:pt>
                <c:pt idx="8">
                  <c:v>#N/A</c:v>
                </c:pt>
                <c:pt idx="9">
                  <c:v>0.21</c:v>
                </c:pt>
              </c:numCache>
            </c:numRef>
          </c:val>
          <c:extLst>
            <c:ext xmlns:c16="http://schemas.microsoft.com/office/drawing/2014/chart" uri="{C3380CC4-5D6E-409C-BE32-E72D297353CC}">
              <c16:uniqueId val="{00000002-268A-47C6-9EA9-AEDF26FB9687}"/>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0.85</c:v>
                </c:pt>
                <c:pt idx="2">
                  <c:v>#N/A</c:v>
                </c:pt>
                <c:pt idx="3">
                  <c:v>0.42</c:v>
                </c:pt>
                <c:pt idx="4">
                  <c:v>#N/A</c:v>
                </c:pt>
                <c:pt idx="5">
                  <c:v>0.3</c:v>
                </c:pt>
                <c:pt idx="6">
                  <c:v>#N/A</c:v>
                </c:pt>
                <c:pt idx="7">
                  <c:v>0.45</c:v>
                </c:pt>
                <c:pt idx="8">
                  <c:v>#N/A</c:v>
                </c:pt>
                <c:pt idx="9">
                  <c:v>0.52</c:v>
                </c:pt>
              </c:numCache>
            </c:numRef>
          </c:val>
          <c:extLst>
            <c:ext xmlns:c16="http://schemas.microsoft.com/office/drawing/2014/chart" uri="{C3380CC4-5D6E-409C-BE32-E72D297353CC}">
              <c16:uniqueId val="{00000003-268A-47C6-9EA9-AEDF26FB968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0.66</c:v>
                </c:pt>
                <c:pt idx="2">
                  <c:v>#N/A</c:v>
                </c:pt>
                <c:pt idx="3">
                  <c:v>0.42</c:v>
                </c:pt>
                <c:pt idx="4">
                  <c:v>#N/A</c:v>
                </c:pt>
                <c:pt idx="5">
                  <c:v>0.95</c:v>
                </c:pt>
                <c:pt idx="6">
                  <c:v>#N/A</c:v>
                </c:pt>
                <c:pt idx="7">
                  <c:v>0.7</c:v>
                </c:pt>
                <c:pt idx="8">
                  <c:v>#N/A</c:v>
                </c:pt>
                <c:pt idx="9">
                  <c:v>0.85</c:v>
                </c:pt>
              </c:numCache>
            </c:numRef>
          </c:val>
          <c:extLst>
            <c:ext xmlns:c16="http://schemas.microsoft.com/office/drawing/2014/chart" uri="{C3380CC4-5D6E-409C-BE32-E72D297353CC}">
              <c16:uniqueId val="{00000004-268A-47C6-9EA9-AEDF26FB968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1.93</c:v>
                </c:pt>
                <c:pt idx="2">
                  <c:v>#N/A</c:v>
                </c:pt>
                <c:pt idx="3">
                  <c:v>3.05</c:v>
                </c:pt>
                <c:pt idx="4">
                  <c:v>#N/A</c:v>
                </c:pt>
                <c:pt idx="5">
                  <c:v>1.17</c:v>
                </c:pt>
                <c:pt idx="6">
                  <c:v>#N/A</c:v>
                </c:pt>
                <c:pt idx="7">
                  <c:v>0.71</c:v>
                </c:pt>
                <c:pt idx="8">
                  <c:v>#N/A</c:v>
                </c:pt>
                <c:pt idx="9">
                  <c:v>0.87</c:v>
                </c:pt>
              </c:numCache>
            </c:numRef>
          </c:val>
          <c:extLst>
            <c:ext xmlns:c16="http://schemas.microsoft.com/office/drawing/2014/chart" uri="{C3380CC4-5D6E-409C-BE32-E72D297353CC}">
              <c16:uniqueId val="{00000005-268A-47C6-9EA9-AEDF26FB968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2.92</c:v>
                </c:pt>
                <c:pt idx="2">
                  <c:v>#N/A</c:v>
                </c:pt>
                <c:pt idx="3">
                  <c:v>2.89</c:v>
                </c:pt>
                <c:pt idx="4">
                  <c:v>#N/A</c:v>
                </c:pt>
                <c:pt idx="5">
                  <c:v>2.48</c:v>
                </c:pt>
                <c:pt idx="6">
                  <c:v>#N/A</c:v>
                </c:pt>
                <c:pt idx="7">
                  <c:v>1.96</c:v>
                </c:pt>
                <c:pt idx="8">
                  <c:v>#N/A</c:v>
                </c:pt>
                <c:pt idx="9">
                  <c:v>1.35</c:v>
                </c:pt>
              </c:numCache>
            </c:numRef>
          </c:val>
          <c:extLst>
            <c:ext xmlns:c16="http://schemas.microsoft.com/office/drawing/2014/chart" uri="{C3380CC4-5D6E-409C-BE32-E72D297353CC}">
              <c16:uniqueId val="{00000006-268A-47C6-9EA9-AEDF26FB968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1.95</c:v>
                </c:pt>
                <c:pt idx="2">
                  <c:v>#N/A</c:v>
                </c:pt>
                <c:pt idx="3">
                  <c:v>2.06</c:v>
                </c:pt>
                <c:pt idx="4">
                  <c:v>#N/A</c:v>
                </c:pt>
                <c:pt idx="5">
                  <c:v>1.97</c:v>
                </c:pt>
                <c:pt idx="6">
                  <c:v>#N/A</c:v>
                </c:pt>
                <c:pt idx="7">
                  <c:v>2.04</c:v>
                </c:pt>
                <c:pt idx="8">
                  <c:v>#N/A</c:v>
                </c:pt>
                <c:pt idx="9">
                  <c:v>1.75</c:v>
                </c:pt>
              </c:numCache>
            </c:numRef>
          </c:val>
          <c:extLst>
            <c:ext xmlns:c16="http://schemas.microsoft.com/office/drawing/2014/chart" uri="{C3380CC4-5D6E-409C-BE32-E72D297353CC}">
              <c16:uniqueId val="{00000007-268A-47C6-9EA9-AEDF26FB96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3.79</c:v>
                </c:pt>
                <c:pt idx="2">
                  <c:v>#N/A</c:v>
                </c:pt>
                <c:pt idx="3">
                  <c:v>2.68</c:v>
                </c:pt>
                <c:pt idx="4">
                  <c:v>#N/A</c:v>
                </c:pt>
                <c:pt idx="5">
                  <c:v>2.82</c:v>
                </c:pt>
                <c:pt idx="6">
                  <c:v>#N/A</c:v>
                </c:pt>
                <c:pt idx="7">
                  <c:v>3.47</c:v>
                </c:pt>
                <c:pt idx="8">
                  <c:v>#N/A</c:v>
                </c:pt>
                <c:pt idx="9">
                  <c:v>3.32</c:v>
                </c:pt>
              </c:numCache>
            </c:numRef>
          </c:val>
          <c:extLst>
            <c:ext xmlns:c16="http://schemas.microsoft.com/office/drawing/2014/chart" uri="{C3380CC4-5D6E-409C-BE32-E72D297353CC}">
              <c16:uniqueId val="{00000008-268A-47C6-9EA9-AEDF26FB96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5.34</c:v>
                </c:pt>
                <c:pt idx="2">
                  <c:v>#N/A</c:v>
                </c:pt>
                <c:pt idx="3">
                  <c:v>5.64</c:v>
                </c:pt>
                <c:pt idx="4">
                  <c:v>#N/A</c:v>
                </c:pt>
                <c:pt idx="5">
                  <c:v>5.61</c:v>
                </c:pt>
                <c:pt idx="6">
                  <c:v>#N/A</c:v>
                </c:pt>
                <c:pt idx="7">
                  <c:v>5.14</c:v>
                </c:pt>
                <c:pt idx="8">
                  <c:v>#N/A</c:v>
                </c:pt>
                <c:pt idx="9">
                  <c:v>4.9000000000000004</c:v>
                </c:pt>
              </c:numCache>
            </c:numRef>
          </c:val>
          <c:extLst>
            <c:ext xmlns:c16="http://schemas.microsoft.com/office/drawing/2014/chart" uri="{C3380CC4-5D6E-409C-BE32-E72D297353CC}">
              <c16:uniqueId val="{00000009-268A-47C6-9EA9-AEDF26FB9687}"/>
            </c:ext>
          </c:extLst>
        </c:ser>
        <c:dLbls>
          <c:showLegendKey val="0"/>
          <c:showVal val="0"/>
          <c:showCatName val="0"/>
          <c:showSerName val="0"/>
          <c:showPercent val="0"/>
          <c:showBubbleSize val="0"/>
        </c:dLbls>
        <c:gapWidth val="150"/>
        <c:overlap val="100"/>
        <c:axId val="465162456"/>
        <c:axId val="465166376"/>
      </c:barChart>
      <c:catAx>
        <c:axId val="46516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66376"/>
        <c:crosses val="autoZero"/>
        <c:auto val="1"/>
        <c:lblAlgn val="ctr"/>
        <c:lblOffset val="100"/>
        <c:tickLblSkip val="1"/>
        <c:tickMarkSkip val="1"/>
        <c:noMultiLvlLbl val="0"/>
      </c:catAx>
      <c:valAx>
        <c:axId val="46516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62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6510</c:v>
                </c:pt>
                <c:pt idx="5">
                  <c:v>6008</c:v>
                </c:pt>
                <c:pt idx="8">
                  <c:v>5847</c:v>
                </c:pt>
                <c:pt idx="11">
                  <c:v>5617</c:v>
                </c:pt>
                <c:pt idx="14">
                  <c:v>5611</c:v>
                </c:pt>
              </c:numCache>
            </c:numRef>
          </c:val>
          <c:extLst>
            <c:ext xmlns:c16="http://schemas.microsoft.com/office/drawing/2014/chart" uri="{C3380CC4-5D6E-409C-BE32-E72D297353CC}">
              <c16:uniqueId val="{00000000-AD85-4144-BF95-AA8052DEA4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AD85-4144-BF95-AA8052DEA4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172</c:v>
                </c:pt>
                <c:pt idx="3">
                  <c:v>235</c:v>
                </c:pt>
                <c:pt idx="6">
                  <c:v>173</c:v>
                </c:pt>
                <c:pt idx="9">
                  <c:v>152</c:v>
                </c:pt>
                <c:pt idx="12">
                  <c:v>134</c:v>
                </c:pt>
              </c:numCache>
            </c:numRef>
          </c:val>
          <c:extLst>
            <c:ext xmlns:c16="http://schemas.microsoft.com/office/drawing/2014/chart" uri="{C3380CC4-5D6E-409C-BE32-E72D297353CC}">
              <c16:uniqueId val="{00000002-AD85-4144-BF95-AA8052DEA4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138</c:v>
                </c:pt>
                <c:pt idx="3">
                  <c:v>138</c:v>
                </c:pt>
                <c:pt idx="6">
                  <c:v>78</c:v>
                </c:pt>
                <c:pt idx="9">
                  <c:v>72</c:v>
                </c:pt>
                <c:pt idx="12">
                  <c:v>79</c:v>
                </c:pt>
              </c:numCache>
            </c:numRef>
          </c:val>
          <c:extLst>
            <c:ext xmlns:c16="http://schemas.microsoft.com/office/drawing/2014/chart" uri="{C3380CC4-5D6E-409C-BE32-E72D297353CC}">
              <c16:uniqueId val="{00000003-AD85-4144-BF95-AA8052DEA4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1490</c:v>
                </c:pt>
                <c:pt idx="3">
                  <c:v>1370</c:v>
                </c:pt>
                <c:pt idx="6">
                  <c:v>1495</c:v>
                </c:pt>
                <c:pt idx="9">
                  <c:v>1505</c:v>
                </c:pt>
                <c:pt idx="12">
                  <c:v>1496</c:v>
                </c:pt>
              </c:numCache>
            </c:numRef>
          </c:val>
          <c:extLst>
            <c:ext xmlns:c16="http://schemas.microsoft.com/office/drawing/2014/chart" uri="{C3380CC4-5D6E-409C-BE32-E72D297353CC}">
              <c16:uniqueId val="{00000004-AD85-4144-BF95-AA8052DEA4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5-4144-BF95-AA8052DEA4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85-4144-BF95-AA8052DEA4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7007</c:v>
                </c:pt>
                <c:pt idx="3">
                  <c:v>5617</c:v>
                </c:pt>
                <c:pt idx="6">
                  <c:v>5230</c:v>
                </c:pt>
                <c:pt idx="9">
                  <c:v>5158</c:v>
                </c:pt>
                <c:pt idx="12">
                  <c:v>5181</c:v>
                </c:pt>
              </c:numCache>
            </c:numRef>
          </c:val>
          <c:extLst>
            <c:ext xmlns:c16="http://schemas.microsoft.com/office/drawing/2014/chart" uri="{C3380CC4-5D6E-409C-BE32-E72D297353CC}">
              <c16:uniqueId val="{00000007-AD85-4144-BF95-AA8052DEA4B4}"/>
            </c:ext>
          </c:extLst>
        </c:ser>
        <c:dLbls>
          <c:showLegendKey val="0"/>
          <c:showVal val="0"/>
          <c:showCatName val="0"/>
          <c:showSerName val="0"/>
          <c:showPercent val="0"/>
          <c:showBubbleSize val="0"/>
        </c:dLbls>
        <c:gapWidth val="100"/>
        <c:overlap val="100"/>
        <c:axId val="465169512"/>
        <c:axId val="465167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2297</c:v>
                </c:pt>
                <c:pt idx="2">
                  <c:v>#N/A</c:v>
                </c:pt>
                <c:pt idx="3">
                  <c:v>#N/A</c:v>
                </c:pt>
                <c:pt idx="4">
                  <c:v>1352</c:v>
                </c:pt>
                <c:pt idx="5">
                  <c:v>#N/A</c:v>
                </c:pt>
                <c:pt idx="6">
                  <c:v>#N/A</c:v>
                </c:pt>
                <c:pt idx="7">
                  <c:v>1130</c:v>
                </c:pt>
                <c:pt idx="8">
                  <c:v>#N/A</c:v>
                </c:pt>
                <c:pt idx="9">
                  <c:v>#N/A</c:v>
                </c:pt>
                <c:pt idx="10">
                  <c:v>1270</c:v>
                </c:pt>
                <c:pt idx="11">
                  <c:v>#N/A</c:v>
                </c:pt>
                <c:pt idx="12">
                  <c:v>#N/A</c:v>
                </c:pt>
                <c:pt idx="13">
                  <c:v>1279</c:v>
                </c:pt>
                <c:pt idx="14">
                  <c:v>#N/A</c:v>
                </c:pt>
              </c:numCache>
            </c:numRef>
          </c:val>
          <c:smooth val="0"/>
          <c:extLst>
            <c:ext xmlns:c16="http://schemas.microsoft.com/office/drawing/2014/chart" uri="{C3380CC4-5D6E-409C-BE32-E72D297353CC}">
              <c16:uniqueId val="{00000008-AD85-4144-BF95-AA8052DEA4B4}"/>
            </c:ext>
          </c:extLst>
        </c:ser>
        <c:dLbls>
          <c:showLegendKey val="0"/>
          <c:showVal val="0"/>
          <c:showCatName val="0"/>
          <c:showSerName val="0"/>
          <c:showPercent val="0"/>
          <c:showBubbleSize val="0"/>
        </c:dLbls>
        <c:marker val="1"/>
        <c:smooth val="0"/>
        <c:axId val="465169512"/>
        <c:axId val="465167160"/>
      </c:lineChart>
      <c:catAx>
        <c:axId val="46516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67160"/>
        <c:crosses val="autoZero"/>
        <c:auto val="1"/>
        <c:lblAlgn val="ctr"/>
        <c:lblOffset val="100"/>
        <c:tickLblSkip val="1"/>
        <c:tickMarkSkip val="1"/>
        <c:noMultiLvlLbl val="0"/>
      </c:catAx>
      <c:valAx>
        <c:axId val="465167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6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54711</c:v>
                </c:pt>
                <c:pt idx="5">
                  <c:v>56723</c:v>
                </c:pt>
                <c:pt idx="8">
                  <c:v>60858</c:v>
                </c:pt>
                <c:pt idx="11">
                  <c:v>62422</c:v>
                </c:pt>
                <c:pt idx="14">
                  <c:v>64107</c:v>
                </c:pt>
              </c:numCache>
            </c:numRef>
          </c:val>
          <c:extLst>
            <c:ext xmlns:c16="http://schemas.microsoft.com/office/drawing/2014/chart" uri="{C3380CC4-5D6E-409C-BE32-E72D297353CC}">
              <c16:uniqueId val="{00000000-F1E2-4A8B-9888-1E4B3B9394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10085</c:v>
                </c:pt>
                <c:pt idx="5">
                  <c:v>10800</c:v>
                </c:pt>
                <c:pt idx="8">
                  <c:v>11396</c:v>
                </c:pt>
                <c:pt idx="11">
                  <c:v>11710</c:v>
                </c:pt>
                <c:pt idx="14">
                  <c:v>11199</c:v>
                </c:pt>
              </c:numCache>
            </c:numRef>
          </c:val>
          <c:extLst>
            <c:ext xmlns:c16="http://schemas.microsoft.com/office/drawing/2014/chart" uri="{C3380CC4-5D6E-409C-BE32-E72D297353CC}">
              <c16:uniqueId val="{00000001-F1E2-4A8B-9888-1E4B3B9394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17398</c:v>
                </c:pt>
                <c:pt idx="5">
                  <c:v>18354</c:v>
                </c:pt>
                <c:pt idx="8">
                  <c:v>18150</c:v>
                </c:pt>
                <c:pt idx="11">
                  <c:v>18765</c:v>
                </c:pt>
                <c:pt idx="14">
                  <c:v>18159</c:v>
                </c:pt>
              </c:numCache>
            </c:numRef>
          </c:val>
          <c:extLst>
            <c:ext xmlns:c16="http://schemas.microsoft.com/office/drawing/2014/chart" uri="{C3380CC4-5D6E-409C-BE32-E72D297353CC}">
              <c16:uniqueId val="{00000002-F1E2-4A8B-9888-1E4B3B9394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E2-4A8B-9888-1E4B3B9394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E2-4A8B-9888-1E4B3B9394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1E2-4A8B-9888-1E4B3B9394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10322</c:v>
                </c:pt>
                <c:pt idx="3">
                  <c:v>10245</c:v>
                </c:pt>
                <c:pt idx="6">
                  <c:v>9816</c:v>
                </c:pt>
                <c:pt idx="9">
                  <c:v>9597</c:v>
                </c:pt>
                <c:pt idx="12">
                  <c:v>9372</c:v>
                </c:pt>
              </c:numCache>
            </c:numRef>
          </c:val>
          <c:extLst>
            <c:ext xmlns:c16="http://schemas.microsoft.com/office/drawing/2014/chart" uri="{C3380CC4-5D6E-409C-BE32-E72D297353CC}">
              <c16:uniqueId val="{00000006-F1E2-4A8B-9888-1E4B3B9394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263</c:v>
                </c:pt>
                <c:pt idx="6">
                  <c:v>314</c:v>
                </c:pt>
                <c:pt idx="9">
                  <c:v>463</c:v>
                </c:pt>
                <c:pt idx="12">
                  <c:v>382</c:v>
                </c:pt>
              </c:numCache>
            </c:numRef>
          </c:val>
          <c:extLst>
            <c:ext xmlns:c16="http://schemas.microsoft.com/office/drawing/2014/chart" uri="{C3380CC4-5D6E-409C-BE32-E72D297353CC}">
              <c16:uniqueId val="{00000007-F1E2-4A8B-9888-1E4B3B9394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18175</c:v>
                </c:pt>
                <c:pt idx="3">
                  <c:v>18049</c:v>
                </c:pt>
                <c:pt idx="6">
                  <c:v>17654</c:v>
                </c:pt>
                <c:pt idx="9">
                  <c:v>17926</c:v>
                </c:pt>
                <c:pt idx="12">
                  <c:v>18173</c:v>
                </c:pt>
              </c:numCache>
            </c:numRef>
          </c:val>
          <c:extLst>
            <c:ext xmlns:c16="http://schemas.microsoft.com/office/drawing/2014/chart" uri="{C3380CC4-5D6E-409C-BE32-E72D297353CC}">
              <c16:uniqueId val="{00000008-F1E2-4A8B-9888-1E4B3B9394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5176</c:v>
                </c:pt>
                <c:pt idx="3">
                  <c:v>4644</c:v>
                </c:pt>
                <c:pt idx="6">
                  <c:v>4398</c:v>
                </c:pt>
                <c:pt idx="9">
                  <c:v>4227</c:v>
                </c:pt>
                <c:pt idx="12">
                  <c:v>4226</c:v>
                </c:pt>
              </c:numCache>
            </c:numRef>
          </c:val>
          <c:extLst>
            <c:ext xmlns:c16="http://schemas.microsoft.com/office/drawing/2014/chart" uri="{C3380CC4-5D6E-409C-BE32-E72D297353CC}">
              <c16:uniqueId val="{00000009-F1E2-4A8B-9888-1E4B3B9394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51900</c:v>
                </c:pt>
                <c:pt idx="3">
                  <c:v>54358</c:v>
                </c:pt>
                <c:pt idx="6">
                  <c:v>59552</c:v>
                </c:pt>
                <c:pt idx="9">
                  <c:v>61228</c:v>
                </c:pt>
                <c:pt idx="12">
                  <c:v>63498</c:v>
                </c:pt>
              </c:numCache>
            </c:numRef>
          </c:val>
          <c:extLst>
            <c:ext xmlns:c16="http://schemas.microsoft.com/office/drawing/2014/chart" uri="{C3380CC4-5D6E-409C-BE32-E72D297353CC}">
              <c16:uniqueId val="{0000000A-F1E2-4A8B-9888-1E4B3B9394A2}"/>
            </c:ext>
          </c:extLst>
        </c:ser>
        <c:dLbls>
          <c:showLegendKey val="0"/>
          <c:showVal val="0"/>
          <c:showCatName val="0"/>
          <c:showSerName val="0"/>
          <c:showPercent val="0"/>
          <c:showBubbleSize val="0"/>
        </c:dLbls>
        <c:gapWidth val="100"/>
        <c:overlap val="100"/>
        <c:axId val="465163240"/>
        <c:axId val="465171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3718</c:v>
                </c:pt>
                <c:pt idx="2">
                  <c:v>#N/A</c:v>
                </c:pt>
                <c:pt idx="3">
                  <c:v>#N/A</c:v>
                </c:pt>
                <c:pt idx="4">
                  <c:v>1682</c:v>
                </c:pt>
                <c:pt idx="5">
                  <c:v>#N/A</c:v>
                </c:pt>
                <c:pt idx="6">
                  <c:v>#N/A</c:v>
                </c:pt>
                <c:pt idx="7">
                  <c:v>1329</c:v>
                </c:pt>
                <c:pt idx="8">
                  <c:v>#N/A</c:v>
                </c:pt>
                <c:pt idx="9">
                  <c:v>#N/A</c:v>
                </c:pt>
                <c:pt idx="10">
                  <c:v>544</c:v>
                </c:pt>
                <c:pt idx="11">
                  <c:v>#N/A</c:v>
                </c:pt>
                <c:pt idx="12">
                  <c:v>#N/A</c:v>
                </c:pt>
                <c:pt idx="13">
                  <c:v>2185</c:v>
                </c:pt>
                <c:pt idx="14">
                  <c:v>#N/A</c:v>
                </c:pt>
              </c:numCache>
            </c:numRef>
          </c:val>
          <c:smooth val="0"/>
          <c:extLst>
            <c:ext xmlns:c16="http://schemas.microsoft.com/office/drawing/2014/chart" uri="{C3380CC4-5D6E-409C-BE32-E72D297353CC}">
              <c16:uniqueId val="{0000000B-F1E2-4A8B-9888-1E4B3B9394A2}"/>
            </c:ext>
          </c:extLst>
        </c:ser>
        <c:dLbls>
          <c:showLegendKey val="0"/>
          <c:showVal val="0"/>
          <c:showCatName val="0"/>
          <c:showSerName val="0"/>
          <c:showPercent val="0"/>
          <c:showBubbleSize val="0"/>
        </c:dLbls>
        <c:marker val="1"/>
        <c:smooth val="0"/>
        <c:axId val="465163240"/>
        <c:axId val="465171080"/>
      </c:lineChart>
      <c:catAx>
        <c:axId val="46516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171080"/>
        <c:crosses val="autoZero"/>
        <c:auto val="1"/>
        <c:lblAlgn val="ctr"/>
        <c:lblOffset val="100"/>
        <c:tickLblSkip val="1"/>
        <c:tickMarkSkip val="1"/>
        <c:noMultiLvlLbl val="0"/>
      </c:catAx>
      <c:valAx>
        <c:axId val="465171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6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8763</c:v>
                </c:pt>
                <c:pt idx="1">
                  <c:v>8718</c:v>
                </c:pt>
                <c:pt idx="2">
                  <c:v>7554</c:v>
                </c:pt>
              </c:numCache>
            </c:numRef>
          </c:val>
          <c:extLst>
            <c:ext xmlns:c16="http://schemas.microsoft.com/office/drawing/2014/chart" uri="{C3380CC4-5D6E-409C-BE32-E72D297353CC}">
              <c16:uniqueId val="{00000000-E7C8-471C-A1EC-3B83E47906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3695</c:v>
                </c:pt>
                <c:pt idx="1">
                  <c:v>3699</c:v>
                </c:pt>
                <c:pt idx="2">
                  <c:v>3701</c:v>
                </c:pt>
              </c:numCache>
            </c:numRef>
          </c:val>
          <c:extLst>
            <c:ext xmlns:c16="http://schemas.microsoft.com/office/drawing/2014/chart" uri="{C3380CC4-5D6E-409C-BE32-E72D297353CC}">
              <c16:uniqueId val="{00000001-E7C8-471C-A1EC-3B83E47906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6225</c:v>
                </c:pt>
                <c:pt idx="1">
                  <c:v>7348</c:v>
                </c:pt>
                <c:pt idx="2">
                  <c:v>7841</c:v>
                </c:pt>
              </c:numCache>
            </c:numRef>
          </c:val>
          <c:extLst>
            <c:ext xmlns:c16="http://schemas.microsoft.com/office/drawing/2014/chart" uri="{C3380CC4-5D6E-409C-BE32-E72D297353CC}">
              <c16:uniqueId val="{00000002-E7C8-471C-A1EC-3B83E479060F}"/>
            </c:ext>
          </c:extLst>
        </c:ser>
        <c:dLbls>
          <c:showLegendKey val="0"/>
          <c:showVal val="0"/>
          <c:showCatName val="0"/>
          <c:showSerName val="0"/>
          <c:showPercent val="0"/>
          <c:showBubbleSize val="0"/>
        </c:dLbls>
        <c:gapWidth val="120"/>
        <c:overlap val="100"/>
        <c:axId val="465161280"/>
        <c:axId val="465167944"/>
      </c:barChart>
      <c:catAx>
        <c:axId val="4651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167944"/>
        <c:crosses val="autoZero"/>
        <c:auto val="1"/>
        <c:lblAlgn val="ctr"/>
        <c:lblOffset val="100"/>
        <c:tickLblSkip val="1"/>
        <c:tickMarkSkip val="1"/>
        <c:noMultiLvlLbl val="0"/>
      </c:catAx>
      <c:valAx>
        <c:axId val="465167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16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{F632372F-72C0-4F6E-AB88-1D324D01D2A0}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58-4CEA-9B60-9F98A7A4BF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{9F48A04F-D313-46E9-9BAA-94402836B651}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8-4CEA-9B60-9F98A7A4BF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{E4F76897-05E9-436C-B1A5-525DF5CD9FD8}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8-4CEA-9B60-9F98A7A4BF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{84DA6FFF-F076-4AA6-A3C7-319E26155754}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8-4CEA-9B60-9F98A7A4BF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{BE1548AE-3884-4488-AFB9-872522A1C58A}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8-4CEA-9B60-9F98A7A4BF73}"/>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{6E70AD3C-4DF2-4708-AD4D-77747BB7FA36}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58-4CEA-9B60-9F98A7A4BF73}"/>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{727F26D5-2EDA-4D1F-9B76-F284407C8D26}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58-4CEA-9B60-9F98A7A4BF73}"/>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{0FA2CACF-AE2C-4FD6-B76C-8354DB4F8248}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58-4CEA-9B60-9F98A7A4BF7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{06903D74-BF95-4588-989B-2F6EDF8AC4AE}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58-4CEA-9B60-9F98A7A4BF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71.400000000000006</c:v>
                </c:pt>
                <c:pt idx="8">
                  <c:v>70.8</c:v>
                </c:pt>
                <c:pt idx="16">
                  <c:v>67.599999999999994</c:v>
                </c:pt>
                <c:pt idx="24">
                  <c:v>68.2</c:v>
                </c:pt>
                <c:pt idx="32">
                  <c:v>67.400000000000006</c:v>
                </c:pt>
              </c:numCache>
            </c:numRef>
          </c:xVal>
          <c:yVal>
            <c:numRef>
              <c:f>公会計指標分析・財政指標組合せ分析表!$BP$51:$DC$51</c:f>
              <c:numCache>
                <c:formatCode>#,##0.0;"▲ "#,##0.0</c:formatCode>
                <c:ptCount val="40"/>
                <c:pt idx="0">
                  <c:v>11.8</c:v>
                </c:pt>
                <c:pt idx="8">
                  <c:v>5.5</c:v>
                </c:pt>
                <c:pt idx="16">
                  <c:v>4.3</c:v>
                </c:pt>
                <c:pt idx="24">
                  <c:v>1.7</c:v>
                </c:pt>
                <c:pt idx="32">
                  <c:v>7</c:v>
                </c:pt>
              </c:numCache>
            </c:numRef>
          </c:yVal>
          <c:smooth val="0"/>
          <c:extLst>
            <c:ext xmlns:c16="http://schemas.microsoft.com/office/drawing/2014/chart" uri="{C3380CC4-5D6E-409C-BE32-E72D297353CC}">
              <c16:uniqueId val="{00000009-BB58-4CEA-9B60-9F98A7A4BF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{04879403-2EF1-4F43-B659-48B348511878}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58-4CEA-9B60-9F98A7A4BF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{6625FBB9-7A54-4E76-B019-FD44EFD3409C}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8-4CEA-9B60-9F98A7A4BF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{19CB5E2E-CCBF-4B12-8699-E07367239634}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8-4CEA-9B60-9F98A7A4BF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{2655BA2A-C147-4A73-8285-FCCEB7B7F804}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8-4CEA-9B60-9F98A7A4BF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{9CE16F28-2CC9-4DF7-97F4-F656F03B8A5C}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8-4CEA-9B60-9F98A7A4BF73}"/>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{7C58327C-193F-42D4-9E91-711FFF18873A}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58-4CEA-9B60-9F98A7A4BF73}"/>
                </c:ext>
              </c:extLst>
            </c:dLbl>
            <c:dLbl>
              <c:idx val="16"/>
              <c:layout>
                <c:manualLayout>
                  <c:x val="0"/>
                  <c:y val="-1.442752243193866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{A96650F7-55F4-46D4-A4C4-03B6B21F7D5D}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58-4CEA-9B60-9F98A7A4BF73}"/>
                </c:ext>
              </c:extLst>
            </c:dLbl>
            <c:dLbl>
              <c:idx val="24"/>
              <c:layout>
                <c:manualLayout>
                  <c:x val="0"/>
                  <c:y val="1.442752243193866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{CD941ABF-54E3-4026-9641-01DE13EC8A48}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58-4CEA-9B60-9F98A7A4BF7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{4E153054-31CC-4B96-99AA-B392A1019A55}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58-4CEA-9B60-9F98A7A4BF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BB58-4CEA-9B60-9F98A7A4BF7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{2DD16396-A8C4-4391-8DBD-D22E7763170D}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81-4A34-8802-07C9191EFA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{2A1DF203-F4CB-475E-BAED-85917A8610FE}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81-4A34-8802-07C9191EFA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{90C18246-263B-4136-A5DF-C7F16B918084}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81-4A34-8802-07C9191EFA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{B8142F9E-16B6-4E2E-BF21-6F696ED56E83}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81-4A34-8802-07C9191EFA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{2848DF5F-23BA-4B3A-B12D-36E764A0D793}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81-4A34-8802-07C9191EFAA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{B4F6D056-48F2-482E-9042-1E3292AA2A36}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81-4A34-8802-07C9191EFAA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{0BD3AB81-6BF3-4208-BD7A-62FB7086BF92}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81-4A34-8802-07C9191EFAA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{A3D08C4C-6EA8-4599-85A4-30ED5C130775}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81-4A34-8802-07C9191EFAA0}"/>
                </c:ext>
              </c:extLst>
            </c:dLbl>
            <c:dLbl>
              <c:idx val="32"/>
              <c:layout>
                <c:manualLayout>
                  <c:x val="-2.0611922090811346E-2"/>
                  <c:y val="-5.25430729491673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{E129D6E5-F255-4EFB-9404-0123CEAE2EFC}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81-4A34-8802-07C9191EFA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6.9</c:v>
                </c:pt>
                <c:pt idx="16">
                  <c:v>5.0999999999999996</c:v>
                </c:pt>
                <c:pt idx="24">
                  <c:v>4.0999999999999996</c:v>
                </c:pt>
                <c:pt idx="32">
                  <c:v>3.9</c:v>
                </c:pt>
              </c:numCache>
            </c:numRef>
          </c:xVal>
          <c:yVal>
            <c:numRef>
              <c:f>公会計指標分析・財政指標組合せ分析表!$BP$73:$DC$73</c:f>
              <c:numCache>
                <c:formatCode>#,##0.0;"▲ "#,##0.0</c:formatCode>
                <c:ptCount val="40"/>
                <c:pt idx="0">
                  <c:v>11.8</c:v>
                </c:pt>
                <c:pt idx="8">
                  <c:v>5.5</c:v>
                </c:pt>
                <c:pt idx="16">
                  <c:v>4.3</c:v>
                </c:pt>
                <c:pt idx="24">
                  <c:v>1.7</c:v>
                </c:pt>
                <c:pt idx="32">
                  <c:v>7</c:v>
                </c:pt>
              </c:numCache>
            </c:numRef>
          </c:yVal>
          <c:smooth val="0"/>
          <c:extLst>
            <c:ext xmlns:c16="http://schemas.microsoft.com/office/drawing/2014/chart" uri="{C3380CC4-5D6E-409C-BE32-E72D297353CC}">
              <c16:uniqueId val="{00000009-1381-4A34-8802-07C9191EFA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{DA107E19-74B4-419C-9925-15D955B167EA}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81-4A34-8802-07C9191EFA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{E176A84C-3769-487D-BDE5-A00B56FBB600}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81-4A34-8802-07C9191EFA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{6BC49920-A0A5-4596-80F1-464C81B53418}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81-4A34-8802-07C9191EFA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{32447BAF-6741-4DC2-A5C3-778F9EAEE0BF}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81-4A34-8802-07C9191EFA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{1DA54177-C45A-480A-82AE-60F1EA066EB7}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81-4A34-8802-07C9191EFAA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{C819443E-A4DE-4D01-83CE-0E132FB594DF}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81-4A34-8802-07C9191EFAA0}"/>
                </c:ext>
              </c:extLst>
            </c:dLbl>
            <c:dLbl>
              <c:idx val="16"/>
              <c:layout>
                <c:manualLayout>
                  <c:x val="0"/>
                  <c:y val="-1.372638805074569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{E17321C3-9F4F-468B-AC03-058AA669CAA7}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81-4A34-8802-07C9191EFAA0}"/>
                </c:ext>
              </c:extLst>
            </c:dLbl>
            <c:dLbl>
              <c:idx val="24"/>
              <c:layout>
                <c:manualLayout>
                  <c:x val="-1.095842063426437E-2"/>
                  <c:y val="1.372638805074561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{8A5172B8-4E6B-4203-8F81-AD8AE765B294}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81-4A34-8802-07C9191EFAA0}"/>
                </c:ext>
              </c:extLst>
            </c:dLbl>
            <c:dLbl>
              <c:idx val="32"/>
              <c:layout>
                <c:manualLayout>
                  <c:x val="0"/>
                  <c:y val="-9.873574138626639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{7FB5DB44-7B90-4DB1-BC17-AE33ABA08D63}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81-4A34-8802-07C9191EF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1381-4A34-8802-07C9191EFAA0}"/>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132,187
130,145
873.72
89,683,401
87,766,572
1,188,657
35,711,541
63,438,015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基準財政需要額が地域社会再生事業費の増等により増となったものの、基準財政収入額が地方消費税交付金の増等により増となったことから、単年度の数値は前年度と比較して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の増となり、３か年平均の数値は同数値で、類似団体平均値を下回っている。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今後も、財政計画に基づき、徴収率向上による市税等の収入の確保及び公債費等の削減など歳出の合理化に取り組み、財政基盤の強化に努める。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歳入額は、地方税、地方特例交付金等が減となったが、地方消費税交付金、法人事業税交付金等が増となったことにより、全体で増となった。しかしながら、経常経費充当一般財源についても、物件費、扶助費等が減となったが、人件費、補助費等が増となったことにより、全体で増となったことから、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今後も引き続き、行財政改革に取り組み、経常経費の削減を行うとともに、市税等の自主財源を確保することで財政構造の弾力化に努める。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63754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98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29972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50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30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309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29481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前年度と比べ増となった主な要因は、会計年度任用職員制度導入に伴う人件費の増や小中学校におけるＩＣＴ環境整備に伴う物件費の増によるものである。</a:t>
          </a: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また、類似団体平均を上回っているのは、主に合併により面積が広大であることによる人件費が要因となっている。</a:t>
          </a:r>
        </a:p>
        <a:p>
          <a:r>
            <a:rPr kumimoji="1" lang="ja-JP" altLang="en-US" sz="1300">
              <a:latin typeface="ＭＳ Ｐゴシック" panose="020B0600070205080204" pitchFamily="50" charset="-128"/>
              <a:ea typeface="ＭＳ Ｐゴシック" panose="020B0600070205080204" pitchFamily="50" charset="-128"/>
            </a:rPr>
            <a:t>　今後も、「行政経営改革プラン」により、組織体制の最適化、民間委託の推進などに取り組み、適正な定員管理に努める。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160652</xdr:rowOff>
    </xdr:from>
    <xdr:to>
      <xdr:col>23</xdr:col>
      <xdr:colOff>133350</xdr:colOff>
      <xdr:row>89</xdr:row>
      <xdr:rowOff>7776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76802"/>
          <a:ext cx="838200" cy="1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11026</xdr:rowOff>
    </xdr:from>
    <xdr:to>
      <xdr:col>19</xdr:col>
      <xdr:colOff>133350</xdr:colOff>
      <xdr:row>87</xdr:row>
      <xdr:rowOff>160652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27176"/>
          <a:ext cx="889000" cy="1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42080</xdr:rowOff>
    </xdr:from>
    <xdr:to>
      <xdr:col>15</xdr:col>
      <xdr:colOff>82550</xdr:colOff>
      <xdr:row>87</xdr:row>
      <xdr:rowOff>11026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86780"/>
          <a:ext cx="889000" cy="1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124530</xdr:rowOff>
    </xdr:from>
    <xdr:to>
      <xdr:col>11</xdr:col>
      <xdr:colOff>31750</xdr:colOff>
      <xdr:row>86</xdr:row>
      <xdr:rowOff>42080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97780"/>
          <a:ext cx="889000" cy="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128426</xdr:rowOff>
    </xdr:from>
    <xdr:to>
      <xdr:col>23</xdr:col>
      <xdr:colOff>184150</xdr:colOff>
      <xdr:row>89</xdr:row>
      <xdr:rowOff>58576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24303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1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109852</xdr:rowOff>
    </xdr:from>
    <xdr:to>
      <xdr:col>19</xdr:col>
      <xdr:colOff>184150</xdr:colOff>
      <xdr:row>88</xdr:row>
      <xdr:rowOff>40002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24779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131676</xdr:rowOff>
    </xdr:from>
    <xdr:to>
      <xdr:col>15</xdr:col>
      <xdr:colOff>133350</xdr:colOff>
      <xdr:row>87</xdr:row>
      <xdr:rowOff>61826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46603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6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162730</xdr:rowOff>
    </xdr:from>
    <xdr:to>
      <xdr:col>11</xdr:col>
      <xdr:colOff>82550</xdr:colOff>
      <xdr:row>86</xdr:row>
      <xdr:rowOff>92880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77657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73730</xdr:rowOff>
    </xdr:from>
    <xdr:to>
      <xdr:col>7</xdr:col>
      <xdr:colOff>31750</xdr:colOff>
      <xdr:row>86</xdr:row>
      <xdr:rowOff>3880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160107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3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ポイント下回っており、今後も人事院勧告等に準じた改定を実施し、給与水準の適正化に努める。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48079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637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14514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前年度との比較は、人口の減により</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人の増となり、類似団体平均値との比較では、合併により面積が広大であることから、職員数が多い状況となっていることを主な要因として、</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今後も、組織体制の最適化、民間委託の推進などに取り組み、適正な定員管理に努める。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22754</xdr:rowOff>
    </xdr:from>
    <xdr:to>
      <xdr:col>81</xdr:col>
      <xdr:colOff>44450</xdr:colOff>
      <xdr:row>65</xdr:row>
      <xdr:rowOff>34819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670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4656</xdr:rowOff>
    </xdr:from>
    <xdr:to>
      <xdr:col>77</xdr:col>
      <xdr:colOff>44450</xdr:colOff>
      <xdr:row>65</xdr:row>
      <xdr:rowOff>22754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489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160020</xdr:rowOff>
    </xdr:from>
    <xdr:to>
      <xdr:col>72</xdr:col>
      <xdr:colOff>203200</xdr:colOff>
      <xdr:row>65</xdr:row>
      <xdr:rowOff>4656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160020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885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155469</xdr:rowOff>
    </xdr:from>
    <xdr:to>
      <xdr:col>81</xdr:col>
      <xdr:colOff>95250</xdr:colOff>
      <xdr:row>65</xdr:row>
      <xdr:rowOff>85619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127546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0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143404</xdr:rowOff>
    </xdr:from>
    <xdr:to>
      <xdr:col>77</xdr:col>
      <xdr:colOff>95250</xdr:colOff>
      <xdr:row>65</xdr:row>
      <xdr:rowOff>73554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58331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0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125306</xdr:rowOff>
    </xdr:from>
    <xdr:to>
      <xdr:col>73</xdr:col>
      <xdr:colOff>44450</xdr:colOff>
      <xdr:row>65</xdr:row>
      <xdr:rowOff>55456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40233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109220</xdr:rowOff>
    </xdr:from>
    <xdr:to>
      <xdr:col>68</xdr:col>
      <xdr:colOff>203200</xdr:colOff>
      <xdr:row>65</xdr:row>
      <xdr:rowOff>39370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24147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64981</xdr:rowOff>
    </xdr:from>
    <xdr:to>
      <xdr:col>64</xdr:col>
      <xdr:colOff>152400</xdr:colOff>
      <xdr:row>64</xdr:row>
      <xdr:rowOff>166581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151358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年まで地方債発行額を元金償還額以下に抑えてきたため、比率は平均値を下回る</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新市建設計画に基づき実施された大規模事業の元金据置期間が終了することによる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54610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965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135044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108373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930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97790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78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基準財政需要額算入見込額の増により増加したが、将来負担額についても、大規模事業の実施に伴う地方債現在高の増などにより大幅増となったことから、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また、類似団体内平均値を上回る結果となった。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については、地方債発行額を抑制し、地方債現在高を縮減するとともに、地方債発行に当たっては、普通交付税算入率の高い起債を活用して基準財政需要額算入額を確保するなど、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4551</xdr:rowOff>
    </xdr:from>
    <xdr:to>
      <xdr:col>81</xdr:col>
      <xdr:colOff>44450</xdr:colOff>
      <xdr:row>14</xdr:row>
      <xdr:rowOff>111125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04851"/>
          <a:ext cx="8382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4551</xdr:rowOff>
    </xdr:from>
    <xdr:to>
      <xdr:col>77</xdr:col>
      <xdr:colOff>44450</xdr:colOff>
      <xdr:row>14</xdr:row>
      <xdr:rowOff>56833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0485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1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56833</xdr:rowOff>
    </xdr:from>
    <xdr:to>
      <xdr:col>72</xdr:col>
      <xdr:colOff>203200</xdr:colOff>
      <xdr:row>14</xdr:row>
      <xdr:rowOff>80963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57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106485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80963</xdr:rowOff>
    </xdr:from>
    <xdr:to>
      <xdr:col>68</xdr:col>
      <xdr:colOff>152400</xdr:colOff>
      <xdr:row>15</xdr:row>
      <xdr:rowOff>36195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8126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136119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32402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125201</xdr:rowOff>
    </xdr:from>
    <xdr:to>
      <xdr:col>77</xdr:col>
      <xdr:colOff>95250</xdr:colOff>
      <xdr:row>14</xdr:row>
      <xdr:rowOff>55351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65528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2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6033</xdr:rowOff>
    </xdr:from>
    <xdr:to>
      <xdr:col>73</xdr:col>
      <xdr:colOff>44450</xdr:colOff>
      <xdr:row>14</xdr:row>
      <xdr:rowOff>107633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117810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7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30163</xdr:rowOff>
    </xdr:from>
    <xdr:to>
      <xdr:col>68</xdr:col>
      <xdr:colOff>203200</xdr:colOff>
      <xdr:row>14</xdr:row>
      <xdr:rowOff>131763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141940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9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97172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132,187
130,145
873.72
89,683,401
87,766,572
1,188,657
35,711,541
63,438,015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ポイント増となったが、これは退職手当支給者数の増や会計年度任用職員制度導入に伴う増が主な要因である。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また、類似団体と比較すると、職員数が多いことから、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今後も、「行政経営改革プラン」により、組織体制の最適化、民間委託の推進などに取り組み、適正な定員管理に努める。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ポイント減となったが、これは、会計年度任用職員制度導入に伴う賃金の減が主な要因である。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低い数値ではあるが、今後も、「行政経営改革プラン」により、民間委託の推進などに取り組むこととしており、数値が上昇することが見込まれることから、人件費などを含む全体で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6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01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129721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49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ポイント減となったが、これは児童扶養手当の支給額の減等によるものである。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また、類似団体と比較しても低い状況にある。</a:t>
          </a:r>
        </a:p>
        <a:p>
          <a:r>
            <a:rPr kumimoji="1" lang="ja-JP" altLang="en-US" sz="1300">
              <a:latin typeface="ＭＳ Ｐゴシック" panose="020B0600070205080204" pitchFamily="50" charset="-128"/>
              <a:ea typeface="ＭＳ Ｐゴシック" panose="020B0600070205080204" pitchFamily="50" charset="-128"/>
            </a:rPr>
            <a:t>　しかしながら、今後も扶助費は増加傾向で推移することが見込まれることから、事業の適正化などにより、可能な限り抑制に努める。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53</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58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26307</xdr:rowOff>
    </xdr:from>
    <xdr:to>
      <xdr:col>19</xdr:col>
      <xdr:colOff>187325</xdr:colOff>
      <xdr:row>53</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11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92528</xdr:rowOff>
    </xdr:from>
    <xdr:to>
      <xdr:col>24</xdr:col>
      <xdr:colOff>76200</xdr:colOff>
      <xdr:row>53</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146957</xdr:rowOff>
    </xdr:from>
    <xdr:to>
      <xdr:col>20</xdr:col>
      <xdr:colOff>38100</xdr:colOff>
      <xdr:row>53</xdr:row>
      <xdr:rowOff>77107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87284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介護保険特別会計繰出金の増等により、前年度と比較して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今後も、各特別会計において、独立採算の原則による適正な料金設定に努め、普通会計の負担軽減を図る。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137885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49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116115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105228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ポイント増となったが、これは、一部事務組合への負担金に係る経常経費充当一般財源が増となったことが主な要因である。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また、類似団体平均を大幅に上回っており、これについても、一部事務組合への負担金が、平均と比較して大幅に多いことが要因である。</a:t>
          </a:r>
        </a:p>
        <a:p>
          <a:r>
            <a:rPr kumimoji="1" lang="ja-JP" altLang="en-US" sz="1300">
              <a:latin typeface="ＭＳ Ｐゴシック" panose="020B0600070205080204" pitchFamily="50" charset="-128"/>
              <a:ea typeface="ＭＳ Ｐゴシック" panose="020B0600070205080204" pitchFamily="50" charset="-128"/>
            </a:rPr>
            <a:t>　今後も、各種補助金の見直しを行い、経費節減に努める。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872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72136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年まで地方債残高が減少している影響で、地方債の元利償還金が減少しており、公債費に係る経常収支比率は類似団体平均を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今後は新市建設計画に基づき実施された大規模事業の元金据置期間が終了することによる比率の上昇が見込まれるため、岩国市財政計画に基づき、市債発行額をできるだけ抑制することとしている。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15421</xdr:rowOff>
    </xdr:from>
    <xdr:to>
      <xdr:col>24</xdr:col>
      <xdr:colOff>25400</xdr:colOff>
      <xdr:row>77</xdr:row>
      <xdr:rowOff>15421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217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15421</xdr:rowOff>
    </xdr:from>
    <xdr:to>
      <xdr:col>19</xdr:col>
      <xdr:colOff>187325</xdr:colOff>
      <xdr:row>77</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26307</xdr:rowOff>
    </xdr:from>
    <xdr:to>
      <xdr:col>15</xdr:col>
      <xdr:colOff>98425</xdr:colOff>
      <xdr:row>77</xdr:row>
      <xdr:rowOff>124279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227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79</xdr:row>
      <xdr:rowOff>140607</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32592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152598</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136071</xdr:rowOff>
    </xdr:from>
    <xdr:to>
      <xdr:col>20</xdr:col>
      <xdr:colOff>38100</xdr:colOff>
      <xdr:row>77</xdr:row>
      <xdr:rowOff>66221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76399</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146957</xdr:rowOff>
    </xdr:from>
    <xdr:to>
      <xdr:col>15</xdr:col>
      <xdr:colOff>149225</xdr:colOff>
      <xdr:row>77</xdr:row>
      <xdr:rowOff>77107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89807</xdr:rowOff>
    </xdr:from>
    <xdr:to>
      <xdr:col>6</xdr:col>
      <xdr:colOff>171450</xdr:colOff>
      <xdr:row>80</xdr:row>
      <xdr:rowOff>19957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4734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前年度と比較して、人件費が大幅増となったことから、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また、類似団体平均との比較においても数値が上回っており、今後も「行政経営改革プラン」により、業務の効率化、民間委託の推進、組織体制の最適化を図り、経常経費の削減に努める。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105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8889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165100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8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58420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05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159472</xdr:rowOff>
    </xdr:from>
    <xdr:to>
      <xdr:col>29</xdr:col>
      <xdr:colOff>127000</xdr:colOff>
      <xdr:row>11</xdr:row>
      <xdr:rowOff>54055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1921597"/>
          <a:ext cx="647700" cy="6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54055</xdr:rowOff>
    </xdr:from>
    <xdr:to>
      <xdr:col>26</xdr:col>
      <xdr:colOff>50800</xdr:colOff>
      <xdr:row>11</xdr:row>
      <xdr:rowOff>109213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1987630"/>
          <a:ext cx="698500" cy="5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109213</xdr:rowOff>
    </xdr:from>
    <xdr:to>
      <xdr:col>22</xdr:col>
      <xdr:colOff>114300</xdr:colOff>
      <xdr:row>11</xdr:row>
      <xdr:rowOff>161954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042788"/>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161954</xdr:rowOff>
    </xdr:from>
    <xdr:to>
      <xdr:col>18</xdr:col>
      <xdr:colOff>177800</xdr:colOff>
      <xdr:row>12</xdr:row>
      <xdr:rowOff>31260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095529"/>
          <a:ext cx="6985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108672</xdr:rowOff>
    </xdr:from>
    <xdr:to>
      <xdr:col>29</xdr:col>
      <xdr:colOff>177800</xdr:colOff>
      <xdr:row>11</xdr:row>
      <xdr:rowOff>38822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87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55349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1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3255</xdr:rowOff>
    </xdr:from>
    <xdr:to>
      <xdr:col>26</xdr:col>
      <xdr:colOff>101600</xdr:colOff>
      <xdr:row>11</xdr:row>
      <xdr:rowOff>104855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193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115032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7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58413</xdr:rowOff>
    </xdr:from>
    <xdr:to>
      <xdr:col>22</xdr:col>
      <xdr:colOff>165100</xdr:colOff>
      <xdr:row>11</xdr:row>
      <xdr:rowOff>160013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19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170190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7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111154</xdr:rowOff>
    </xdr:from>
    <xdr:to>
      <xdr:col>19</xdr:col>
      <xdr:colOff>38100</xdr:colOff>
      <xdr:row>12</xdr:row>
      <xdr:rowOff>41304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51481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1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151910</xdr:rowOff>
    </xdr:from>
    <xdr:to>
      <xdr:col>15</xdr:col>
      <xdr:colOff>101600</xdr:colOff>
      <xdr:row>12</xdr:row>
      <xdr:rowOff>82060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92237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313172</xdr:rowOff>
    </xdr:from>
    <xdr:to>
      <xdr:col>29</xdr:col>
      <xdr:colOff>127000</xdr:colOff>
      <xdr:row>34</xdr:row>
      <xdr:rowOff>321310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80622"/>
          <a:ext cx="647700" cy="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321310</xdr:rowOff>
    </xdr:from>
    <xdr:to>
      <xdr:col>26</xdr:col>
      <xdr:colOff>50800</xdr:colOff>
      <xdr:row>35</xdr:row>
      <xdr:rowOff>31262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88760"/>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303068</xdr:rowOff>
    </xdr:from>
    <xdr:to>
      <xdr:col>22</xdr:col>
      <xdr:colOff>114300</xdr:colOff>
      <xdr:row>35</xdr:row>
      <xdr:rowOff>31262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70518"/>
          <a:ext cx="6985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339781</xdr:rowOff>
    </xdr:from>
    <xdr:to>
      <xdr:col>18</xdr:col>
      <xdr:colOff>177800</xdr:colOff>
      <xdr:row>34</xdr:row>
      <xdr:rowOff>303068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64331"/>
          <a:ext cx="698500" cy="30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262372</xdr:rowOff>
    </xdr:from>
    <xdr:to>
      <xdr:col>29</xdr:col>
      <xdr:colOff>177800</xdr:colOff>
      <xdr:row>35</xdr:row>
      <xdr:rowOff>21072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107449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7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270510</xdr:rowOff>
    </xdr:from>
    <xdr:to>
      <xdr:col>26</xdr:col>
      <xdr:colOff>101600</xdr:colOff>
      <xdr:row>35</xdr:row>
      <xdr:rowOff>29210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3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39387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323362</xdr:rowOff>
    </xdr:from>
    <xdr:to>
      <xdr:col>22</xdr:col>
      <xdr:colOff>165100</xdr:colOff>
      <xdr:row>35</xdr:row>
      <xdr:rowOff>82062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0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92239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252268</xdr:rowOff>
    </xdr:from>
    <xdr:to>
      <xdr:col>19</xdr:col>
      <xdr:colOff>38100</xdr:colOff>
      <xdr:row>35</xdr:row>
      <xdr:rowOff>10968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1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8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288981</xdr:rowOff>
    </xdr:from>
    <xdr:to>
      <xdr:col>15</xdr:col>
      <xdr:colOff>101600</xdr:colOff>
      <xdr:row>34</xdr:row>
      <xdr:rowOff>47681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57858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132,187
130,145
873.72
89,683,401
87,766,572
1,188,657
35,711,541
63,438,015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55575</xdr:rowOff>
    </xdr:from>
    <xdr:to>
      <xdr:col>24</xdr:col>
      <xdr:colOff>63500</xdr:colOff>
      <xdr:row>32</xdr:row>
      <xdr:rowOff>33430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370525"/>
          <a:ext cx="838200" cy="1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33430</xdr:rowOff>
    </xdr:from>
    <xdr:to>
      <xdr:col>19</xdr:col>
      <xdr:colOff>177800</xdr:colOff>
      <xdr:row>32</xdr:row>
      <xdr:rowOff>46946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519830"/>
          <a:ext cx="889000" cy="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46946</xdr:rowOff>
    </xdr:from>
    <xdr:to>
      <xdr:col>15</xdr:col>
      <xdr:colOff>50800</xdr:colOff>
      <xdr:row>32</xdr:row>
      <xdr:rowOff>96838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533346"/>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83350</xdr:rowOff>
    </xdr:from>
    <xdr:to>
      <xdr:col>10</xdr:col>
      <xdr:colOff>114300</xdr:colOff>
      <xdr:row>32</xdr:row>
      <xdr:rowOff>96838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569750"/>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4775</xdr:rowOff>
    </xdr:from>
    <xdr:to>
      <xdr:col>24</xdr:col>
      <xdr:colOff>114300</xdr:colOff>
      <xdr:row>31</xdr:row>
      <xdr:rowOff>106375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3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91152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2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154080</xdr:rowOff>
    </xdr:from>
    <xdr:to>
      <xdr:col>20</xdr:col>
      <xdr:colOff>38100</xdr:colOff>
      <xdr:row>32</xdr:row>
      <xdr:rowOff>84230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4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100757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2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167596</xdr:rowOff>
    </xdr:from>
    <xdr:to>
      <xdr:col>15</xdr:col>
      <xdr:colOff>101600</xdr:colOff>
      <xdr:row>32</xdr:row>
      <xdr:rowOff>97746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4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114273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2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46038</xdr:rowOff>
    </xdr:from>
    <xdr:to>
      <xdr:col>10</xdr:col>
      <xdr:colOff>165100</xdr:colOff>
      <xdr:row>32</xdr:row>
      <xdr:rowOff>147638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164165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30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32550</xdr:rowOff>
    </xdr:from>
    <xdr:to>
      <xdr:col>6</xdr:col>
      <xdr:colOff>38100</xdr:colOff>
      <xdr:row>32</xdr:row>
      <xdr:rowOff>134150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5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150677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2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38240</xdr:rowOff>
    </xdr:from>
    <xdr:to>
      <xdr:col>24</xdr:col>
      <xdr:colOff>63500</xdr:colOff>
      <xdr:row>54</xdr:row>
      <xdr:rowOff>42850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25090"/>
          <a:ext cx="838200" cy="1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42850</xdr:rowOff>
    </xdr:from>
    <xdr:to>
      <xdr:col>19</xdr:col>
      <xdr:colOff>177800</xdr:colOff>
      <xdr:row>55</xdr:row>
      <xdr:rowOff>148158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01150"/>
          <a:ext cx="889000" cy="2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148158</xdr:rowOff>
    </xdr:from>
    <xdr:to>
      <xdr:col>15</xdr:col>
      <xdr:colOff>50800</xdr:colOff>
      <xdr:row>56</xdr:row>
      <xdr:rowOff>144844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77908"/>
          <a:ext cx="889000" cy="1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144844</xdr:rowOff>
    </xdr:from>
    <xdr:to>
      <xdr:col>10</xdr:col>
      <xdr:colOff>114300</xdr:colOff>
      <xdr:row>57</xdr:row>
      <xdr:rowOff>72796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46044"/>
          <a:ext cx="889000" cy="9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158890</xdr:rowOff>
    </xdr:from>
    <xdr:to>
      <xdr:col>24</xdr:col>
      <xdr:colOff>114300</xdr:colOff>
      <xdr:row>53</xdr:row>
      <xdr:rowOff>89040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10317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163500</xdr:rowOff>
    </xdr:from>
    <xdr:to>
      <xdr:col>20</xdr:col>
      <xdr:colOff>38100</xdr:colOff>
      <xdr:row>54</xdr:row>
      <xdr:rowOff>93650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110177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97358</xdr:rowOff>
    </xdr:from>
    <xdr:to>
      <xdr:col>15</xdr:col>
      <xdr:colOff>101600</xdr:colOff>
      <xdr:row>56</xdr:row>
      <xdr:rowOff>27508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44035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94044</xdr:rowOff>
    </xdr:from>
    <xdr:to>
      <xdr:col>10</xdr:col>
      <xdr:colOff>165100</xdr:colOff>
      <xdr:row>57</xdr:row>
      <xdr:rowOff>24194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21996</xdr:rowOff>
    </xdr:from>
    <xdr:to>
      <xdr:col>6</xdr:col>
      <xdr:colOff>38100</xdr:colOff>
      <xdr:row>57</xdr:row>
      <xdr:rowOff>123596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114723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75692</xdr:rowOff>
    </xdr:from>
    <xdr:to>
      <xdr:col>24</xdr:col>
      <xdr:colOff>63500</xdr:colOff>
      <xdr:row>74</xdr:row>
      <xdr:rowOff>131166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62992"/>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96571</xdr:rowOff>
    </xdr:from>
    <xdr:to>
      <xdr:col>19</xdr:col>
      <xdr:colOff>177800</xdr:colOff>
      <xdr:row>74</xdr:row>
      <xdr:rowOff>131166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783871"/>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96571</xdr:rowOff>
    </xdr:from>
    <xdr:to>
      <xdr:col>15</xdr:col>
      <xdr:colOff>50800</xdr:colOff>
      <xdr:row>74</xdr:row>
      <xdr:rowOff>149682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783871"/>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149682</xdr:rowOff>
    </xdr:from>
    <xdr:to>
      <xdr:col>10</xdr:col>
      <xdr:colOff>114300</xdr:colOff>
      <xdr:row>75</xdr:row>
      <xdr:rowOff>53213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836982"/>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24892</xdr:rowOff>
    </xdr:from>
    <xdr:to>
      <xdr:col>24</xdr:col>
      <xdr:colOff>114300</xdr:colOff>
      <xdr:row>74</xdr:row>
      <xdr:rowOff>126492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47769</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80366</xdr:rowOff>
    </xdr:from>
    <xdr:to>
      <xdr:col>20</xdr:col>
      <xdr:colOff>38100</xdr:colOff>
      <xdr:row>75</xdr:row>
      <xdr:rowOff>10516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27043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5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45771</xdr:rowOff>
    </xdr:from>
    <xdr:to>
      <xdr:col>15</xdr:col>
      <xdr:colOff>101600</xdr:colOff>
      <xdr:row>74</xdr:row>
      <xdr:rowOff>147371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3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163898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5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98882</xdr:rowOff>
    </xdr:from>
    <xdr:to>
      <xdr:col>10</xdr:col>
      <xdr:colOff>165100</xdr:colOff>
      <xdr:row>75</xdr:row>
      <xdr:rowOff>29032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45559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56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2413</xdr:rowOff>
    </xdr:from>
    <xdr:to>
      <xdr:col>6</xdr:col>
      <xdr:colOff>38100</xdr:colOff>
      <xdr:row>75</xdr:row>
      <xdr:rowOff>104013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120540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6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169901</xdr:rowOff>
    </xdr:from>
    <xdr:to>
      <xdr:col>24</xdr:col>
      <xdr:colOff>63500</xdr:colOff>
      <xdr:row>96</xdr:row>
      <xdr:rowOff>34849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7651"/>
          <a:ext cx="8382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34849</xdr:rowOff>
    </xdr:from>
    <xdr:to>
      <xdr:col>19</xdr:col>
      <xdr:colOff>177800</xdr:colOff>
      <xdr:row>96</xdr:row>
      <xdr:rowOff>82575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94049"/>
          <a:ext cx="889000" cy="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82575</xdr:rowOff>
    </xdr:from>
    <xdr:to>
      <xdr:col>15</xdr:col>
      <xdr:colOff>50800</xdr:colOff>
      <xdr:row>96</xdr:row>
      <xdr:rowOff>86970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41775"/>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86970</xdr:rowOff>
    </xdr:from>
    <xdr:to>
      <xdr:col>10</xdr:col>
      <xdr:colOff>114300</xdr:colOff>
      <xdr:row>96</xdr:row>
      <xdr:rowOff>109765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6170"/>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119101</xdr:rowOff>
    </xdr:from>
    <xdr:to>
      <xdr:col>24</xdr:col>
      <xdr:colOff>114300</xdr:colOff>
      <xdr:row>96</xdr:row>
      <xdr:rowOff>49251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97528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155499</xdr:rowOff>
    </xdr:from>
    <xdr:to>
      <xdr:col>20</xdr:col>
      <xdr:colOff>38100</xdr:colOff>
      <xdr:row>96</xdr:row>
      <xdr:rowOff>85649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76776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3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31775</xdr:rowOff>
    </xdr:from>
    <xdr:to>
      <xdr:col>15</xdr:col>
      <xdr:colOff>101600</xdr:colOff>
      <xdr:row>96</xdr:row>
      <xdr:rowOff>133375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124502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36170</xdr:rowOff>
    </xdr:from>
    <xdr:to>
      <xdr:col>10</xdr:col>
      <xdr:colOff>165100</xdr:colOff>
      <xdr:row>96</xdr:row>
      <xdr:rowOff>137770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128897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58965</xdr:rowOff>
    </xdr:from>
    <xdr:to>
      <xdr:col>6</xdr:col>
      <xdr:colOff>38100</xdr:colOff>
      <xdr:row>96</xdr:row>
      <xdr:rowOff>160565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151692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11158</xdr:rowOff>
    </xdr:from>
    <xdr:to>
      <xdr:col>55</xdr:col>
      <xdr:colOff>0</xdr:colOff>
      <xdr:row>36</xdr:row>
      <xdr:rowOff>124696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326108"/>
          <a:ext cx="8382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124696</xdr:rowOff>
    </xdr:from>
    <xdr:to>
      <xdr:col>50</xdr:col>
      <xdr:colOff>114300</xdr:colOff>
      <xdr:row>36</xdr:row>
      <xdr:rowOff>139723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96896"/>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139723</xdr:rowOff>
    </xdr:from>
    <xdr:to>
      <xdr:col>45</xdr:col>
      <xdr:colOff>177800</xdr:colOff>
      <xdr:row>36</xdr:row>
      <xdr:rowOff>169487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1192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165197</xdr:rowOff>
    </xdr:from>
    <xdr:to>
      <xdr:col>41</xdr:col>
      <xdr:colOff>50800</xdr:colOff>
      <xdr:row>36</xdr:row>
      <xdr:rowOff>169487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37397"/>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131808</xdr:rowOff>
    </xdr:from>
    <xdr:to>
      <xdr:col>55</xdr:col>
      <xdr:colOff>50800</xdr:colOff>
      <xdr:row>31</xdr:row>
      <xdr:rowOff>61958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46735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1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73896</xdr:rowOff>
    </xdr:from>
    <xdr:to>
      <xdr:col>50</xdr:col>
      <xdr:colOff>165100</xdr:colOff>
      <xdr:row>37</xdr:row>
      <xdr:rowOff>4046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20573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88923</xdr:rowOff>
    </xdr:from>
    <xdr:to>
      <xdr:col>46</xdr:col>
      <xdr:colOff>38100</xdr:colOff>
      <xdr:row>37</xdr:row>
      <xdr:rowOff>19073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35600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118687</xdr:rowOff>
    </xdr:from>
    <xdr:to>
      <xdr:col>41</xdr:col>
      <xdr:colOff>101600</xdr:colOff>
      <xdr:row>37</xdr:row>
      <xdr:rowOff>48837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65364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114397</xdr:rowOff>
    </xdr:from>
    <xdr:to>
      <xdr:col>36</xdr:col>
      <xdr:colOff>165100</xdr:colOff>
      <xdr:row>37</xdr:row>
      <xdr:rowOff>44547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61074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6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51437</xdr:rowOff>
    </xdr:from>
    <xdr:to>
      <xdr:col>55</xdr:col>
      <xdr:colOff>0</xdr:colOff>
      <xdr:row>55</xdr:row>
      <xdr:rowOff>107483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81187"/>
          <a:ext cx="8382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75143</xdr:rowOff>
    </xdr:from>
    <xdr:to>
      <xdr:col>50</xdr:col>
      <xdr:colOff>114300</xdr:colOff>
      <xdr:row>55</xdr:row>
      <xdr:rowOff>107483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819093"/>
          <a:ext cx="889000" cy="7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75143</xdr:rowOff>
    </xdr:from>
    <xdr:to>
      <xdr:col>45</xdr:col>
      <xdr:colOff>177800</xdr:colOff>
      <xdr:row>53</xdr:row>
      <xdr:rowOff>8103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819093"/>
          <a:ext cx="889000" cy="27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8103</xdr:rowOff>
    </xdr:from>
    <xdr:to>
      <xdr:col>41</xdr:col>
      <xdr:colOff>50800</xdr:colOff>
      <xdr:row>54</xdr:row>
      <xdr:rowOff>86710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94953"/>
          <a:ext cx="889000" cy="2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637</xdr:rowOff>
    </xdr:from>
    <xdr:to>
      <xdr:col>55</xdr:col>
      <xdr:colOff>50800</xdr:colOff>
      <xdr:row>55</xdr:row>
      <xdr:rowOff>102237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23514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56683</xdr:rowOff>
    </xdr:from>
    <xdr:to>
      <xdr:col>50</xdr:col>
      <xdr:colOff>165100</xdr:colOff>
      <xdr:row>55</xdr:row>
      <xdr:rowOff>158283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24343</xdr:rowOff>
    </xdr:from>
    <xdr:to>
      <xdr:col>46</xdr:col>
      <xdr:colOff>38100</xdr:colOff>
      <xdr:row>51</xdr:row>
      <xdr:rowOff>125943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142470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5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128753</xdr:rowOff>
    </xdr:from>
    <xdr:to>
      <xdr:col>41</xdr:col>
      <xdr:colOff>101600</xdr:colOff>
      <xdr:row>53</xdr:row>
      <xdr:rowOff>58903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75430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35910</xdr:rowOff>
    </xdr:from>
    <xdr:to>
      <xdr:col>36</xdr:col>
      <xdr:colOff>165100</xdr:colOff>
      <xdr:row>54</xdr:row>
      <xdr:rowOff>137510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154037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06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147486</xdr:rowOff>
    </xdr:from>
    <xdr:to>
      <xdr:col>55</xdr:col>
      <xdr:colOff>0</xdr:colOff>
      <xdr:row>78</xdr:row>
      <xdr:rowOff>65139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49136"/>
          <a:ext cx="8382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147486</xdr:rowOff>
    </xdr:from>
    <xdr:to>
      <xdr:col>50</xdr:col>
      <xdr:colOff>114300</xdr:colOff>
      <xdr:row>78</xdr:row>
      <xdr:rowOff>82462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49136"/>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82462</xdr:rowOff>
    </xdr:from>
    <xdr:to>
      <xdr:col>45</xdr:col>
      <xdr:colOff>177800</xdr:colOff>
      <xdr:row>78</xdr:row>
      <xdr:rowOff>93802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55562"/>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93802</xdr:rowOff>
    </xdr:from>
    <xdr:to>
      <xdr:col>41</xdr:col>
      <xdr:colOff>50800</xdr:colOff>
      <xdr:row>78</xdr:row>
      <xdr:rowOff>142545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6902"/>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14339</xdr:rowOff>
    </xdr:from>
    <xdr:to>
      <xdr:col>55</xdr:col>
      <xdr:colOff>50800</xdr:colOff>
      <xdr:row>78</xdr:row>
      <xdr:rowOff>115939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164216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96686</xdr:rowOff>
    </xdr:from>
    <xdr:to>
      <xdr:col>50</xdr:col>
      <xdr:colOff>165100</xdr:colOff>
      <xdr:row>78</xdr:row>
      <xdr:rowOff>26836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43363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31662</xdr:rowOff>
    </xdr:from>
    <xdr:to>
      <xdr:col>46</xdr:col>
      <xdr:colOff>38100</xdr:colOff>
      <xdr:row>78</xdr:row>
      <xdr:rowOff>133262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43002</xdr:rowOff>
    </xdr:from>
    <xdr:to>
      <xdr:col>41</xdr:col>
      <xdr:colOff>101600</xdr:colOff>
      <xdr:row>78</xdr:row>
      <xdr:rowOff>144602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135729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91745</xdr:rowOff>
    </xdr:from>
    <xdr:to>
      <xdr:col>36</xdr:col>
      <xdr:colOff>165100</xdr:colOff>
      <xdr:row>79</xdr:row>
      <xdr:rowOff>21895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13022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21213</xdr:rowOff>
    </xdr:from>
    <xdr:to>
      <xdr:col>54</xdr:col>
      <xdr:colOff>189865</xdr:colOff>
      <xdr:row>98</xdr:row>
      <xdr:rowOff>104294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6308963"/>
          <a:ext cx="1270" cy="59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108121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1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104294</xdr:rowOff>
    </xdr:from>
    <xdr:to>
      <xdr:col>55</xdr:col>
      <xdr:colOff>88900</xdr:colOff>
      <xdr:row>98</xdr:row>
      <xdr:rowOff>104294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06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139340</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60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21213</xdr:rowOff>
    </xdr:from>
    <xdr:to>
      <xdr:col>55</xdr:col>
      <xdr:colOff>88900</xdr:colOff>
      <xdr:row>95</xdr:row>
      <xdr:rowOff>21213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30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21213</xdr:rowOff>
    </xdr:from>
    <xdr:to>
      <xdr:col>55</xdr:col>
      <xdr:colOff>0</xdr:colOff>
      <xdr:row>96</xdr:row>
      <xdr:rowOff>6362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08963"/>
          <a:ext cx="838200" cy="15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37417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6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58990</xdr:rowOff>
    </xdr:from>
    <xdr:to>
      <xdr:col>55</xdr:col>
      <xdr:colOff>50800</xdr:colOff>
      <xdr:row>97</xdr:row>
      <xdr:rowOff>160590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8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94593</xdr:rowOff>
    </xdr:from>
    <xdr:to>
      <xdr:col>50</xdr:col>
      <xdr:colOff>114300</xdr:colOff>
      <xdr:row>96</xdr:row>
      <xdr:rowOff>6362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525093"/>
          <a:ext cx="889000" cy="9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66351</xdr:rowOff>
    </xdr:from>
    <xdr:to>
      <xdr:col>50</xdr:col>
      <xdr:colOff>165100</xdr:colOff>
      <xdr:row>97</xdr:row>
      <xdr:rowOff>167951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9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159078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94593</xdr:rowOff>
    </xdr:from>
    <xdr:to>
      <xdr:col>45</xdr:col>
      <xdr:colOff>177800</xdr:colOff>
      <xdr:row>92</xdr:row>
      <xdr:rowOff>157028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525093"/>
          <a:ext cx="889000" cy="40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55873</xdr:rowOff>
    </xdr:from>
    <xdr:to>
      <xdr:col>46</xdr:col>
      <xdr:colOff>38100</xdr:colOff>
      <xdr:row>97</xdr:row>
      <xdr:rowOff>157473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148600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157028</xdr:rowOff>
    </xdr:from>
    <xdr:to>
      <xdr:col>41</xdr:col>
      <xdr:colOff>50800</xdr:colOff>
      <xdr:row>94</xdr:row>
      <xdr:rowOff>40433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930428"/>
          <a:ext cx="889000" cy="2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58634</xdr:rowOff>
    </xdr:from>
    <xdr:to>
      <xdr:col>41</xdr:col>
      <xdr:colOff>101600</xdr:colOff>
      <xdr:row>97</xdr:row>
      <xdr:rowOff>160234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151361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58953</xdr:rowOff>
    </xdr:from>
    <xdr:to>
      <xdr:col>36</xdr:col>
      <xdr:colOff>165100</xdr:colOff>
      <xdr:row>97</xdr:row>
      <xdr:rowOff>160553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151680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141863</xdr:rowOff>
    </xdr:from>
    <xdr:to>
      <xdr:col>55</xdr:col>
      <xdr:colOff>50800</xdr:colOff>
      <xdr:row>95</xdr:row>
      <xdr:rowOff>72013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94890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1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127012</xdr:rowOff>
    </xdr:from>
    <xdr:to>
      <xdr:col>50</xdr:col>
      <xdr:colOff>165100</xdr:colOff>
      <xdr:row>96</xdr:row>
      <xdr:rowOff>57162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73689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43793</xdr:rowOff>
    </xdr:from>
    <xdr:to>
      <xdr:col>46</xdr:col>
      <xdr:colOff>38100</xdr:colOff>
      <xdr:row>90</xdr:row>
      <xdr:rowOff>145393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161920</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24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106228</xdr:rowOff>
    </xdr:from>
    <xdr:to>
      <xdr:col>41</xdr:col>
      <xdr:colOff>101600</xdr:colOff>
      <xdr:row>93</xdr:row>
      <xdr:rowOff>36378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52905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61795" y="156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161083</xdr:rowOff>
    </xdr:from>
    <xdr:to>
      <xdr:col>36</xdr:col>
      <xdr:colOff>165100</xdr:colOff>
      <xdr:row>94</xdr:row>
      <xdr:rowOff>91233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107760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8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27457</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513857"/>
          <a:ext cx="1269" cy="1026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145584</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27457</xdr:rowOff>
    </xdr:from>
    <xdr:to>
      <xdr:col>86</xdr:col>
      <xdr:colOff>25400</xdr:colOff>
      <xdr:row>32</xdr:row>
      <xdr:rowOff>27457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51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45174</xdr:rowOff>
    </xdr:from>
    <xdr:to>
      <xdr:col>85</xdr:col>
      <xdr:colOff>127000</xdr:colOff>
      <xdr:row>32</xdr:row>
      <xdr:rowOff>27457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360124"/>
          <a:ext cx="8382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65270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8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86843</xdr:rowOff>
    </xdr:from>
    <xdr:to>
      <xdr:col>85</xdr:col>
      <xdr:colOff>177800</xdr:colOff>
      <xdr:row>38</xdr:row>
      <xdr:rowOff>16993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45174</xdr:rowOff>
    </xdr:from>
    <xdr:to>
      <xdr:col>81</xdr:col>
      <xdr:colOff>50800</xdr:colOff>
      <xdr:row>31</xdr:row>
      <xdr:rowOff>117469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5360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74327</xdr:rowOff>
    </xdr:from>
    <xdr:to>
      <xdr:col>81</xdr:col>
      <xdr:colOff>101600</xdr:colOff>
      <xdr:row>38</xdr:row>
      <xdr:rowOff>4477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167053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117469</xdr:rowOff>
    </xdr:from>
    <xdr:to>
      <xdr:col>76</xdr:col>
      <xdr:colOff>114300</xdr:colOff>
      <xdr:row>37</xdr:row>
      <xdr:rowOff>52432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432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65583</xdr:rowOff>
    </xdr:from>
    <xdr:to>
      <xdr:col>76</xdr:col>
      <xdr:colOff>165100</xdr:colOff>
      <xdr:row>37</xdr:row>
      <xdr:rowOff>167183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158310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124727</xdr:rowOff>
    </xdr:from>
    <xdr:to>
      <xdr:col>71</xdr:col>
      <xdr:colOff>177800</xdr:colOff>
      <xdr:row>37</xdr:row>
      <xdr:rowOff>52432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296927"/>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118218</xdr:rowOff>
    </xdr:from>
    <xdr:to>
      <xdr:col>72</xdr:col>
      <xdr:colOff>38100</xdr:colOff>
      <xdr:row>38</xdr:row>
      <xdr:rowOff>48368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39495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114503</xdr:rowOff>
    </xdr:from>
    <xdr:to>
      <xdr:col>67</xdr:col>
      <xdr:colOff>101600</xdr:colOff>
      <xdr:row>38</xdr:row>
      <xdr:rowOff>44653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35780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148107</xdr:rowOff>
    </xdr:from>
    <xdr:to>
      <xdr:col>85</xdr:col>
      <xdr:colOff>177800</xdr:colOff>
      <xdr:row>32</xdr:row>
      <xdr:rowOff>78257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101134</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4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165824</xdr:rowOff>
    </xdr:from>
    <xdr:to>
      <xdr:col>81</xdr:col>
      <xdr:colOff>101600</xdr:colOff>
      <xdr:row>31</xdr:row>
      <xdr:rowOff>95974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112501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66669</xdr:rowOff>
    </xdr:from>
    <xdr:to>
      <xdr:col>76</xdr:col>
      <xdr:colOff>165100</xdr:colOff>
      <xdr:row>31</xdr:row>
      <xdr:rowOff>168269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3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13346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1632</xdr:rowOff>
    </xdr:from>
    <xdr:to>
      <xdr:col>72</xdr:col>
      <xdr:colOff>38100</xdr:colOff>
      <xdr:row>37</xdr:row>
      <xdr:rowOff>103232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119759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1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73927</xdr:rowOff>
    </xdr:from>
    <xdr:to>
      <xdr:col>67</xdr:col>
      <xdr:colOff>101600</xdr:colOff>
      <xdr:row>37</xdr:row>
      <xdr:rowOff>4077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2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20604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0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7896</xdr:rowOff>
    </xdr:from>
    <xdr:to>
      <xdr:col>85</xdr:col>
      <xdr:colOff>127000</xdr:colOff>
      <xdr:row>74</xdr:row>
      <xdr:rowOff>27229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695196"/>
          <a:ext cx="8382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25988</xdr:rowOff>
    </xdr:from>
    <xdr:to>
      <xdr:col>81</xdr:col>
      <xdr:colOff>50800</xdr:colOff>
      <xdr:row>74</xdr:row>
      <xdr:rowOff>27229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71328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117885</xdr:rowOff>
    </xdr:from>
    <xdr:to>
      <xdr:col>76</xdr:col>
      <xdr:colOff>114300</xdr:colOff>
      <xdr:row>74</xdr:row>
      <xdr:rowOff>25988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633735"/>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131438</xdr:rowOff>
    </xdr:from>
    <xdr:to>
      <xdr:col>71</xdr:col>
      <xdr:colOff>177800</xdr:colOff>
      <xdr:row>73</xdr:row>
      <xdr:rowOff>117885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1961488"/>
          <a:ext cx="889000" cy="67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128546</xdr:rowOff>
    </xdr:from>
    <xdr:to>
      <xdr:col>85</xdr:col>
      <xdr:colOff>177800</xdr:colOff>
      <xdr:row>74</xdr:row>
      <xdr:rowOff>58696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151423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147879</xdr:rowOff>
    </xdr:from>
    <xdr:to>
      <xdr:col>81</xdr:col>
      <xdr:colOff>101600</xdr:colOff>
      <xdr:row>74</xdr:row>
      <xdr:rowOff>78029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94556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146638</xdr:rowOff>
    </xdr:from>
    <xdr:to>
      <xdr:col>76</xdr:col>
      <xdr:colOff>165100</xdr:colOff>
      <xdr:row>74</xdr:row>
      <xdr:rowOff>76788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93315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67085</xdr:rowOff>
    </xdr:from>
    <xdr:to>
      <xdr:col>72</xdr:col>
      <xdr:colOff>38100</xdr:colOff>
      <xdr:row>73</xdr:row>
      <xdr:rowOff>168685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5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80638</xdr:rowOff>
    </xdr:from>
    <xdr:to>
      <xdr:col>67</xdr:col>
      <xdr:colOff>101600</xdr:colOff>
      <xdr:row>70</xdr:row>
      <xdr:rowOff>10788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19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27315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16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108885</xdr:rowOff>
    </xdr:from>
    <xdr:to>
      <xdr:col>85</xdr:col>
      <xdr:colOff>127000</xdr:colOff>
      <xdr:row>95</xdr:row>
      <xdr:rowOff>167109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396635"/>
          <a:ext cx="838200" cy="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108885</xdr:rowOff>
    </xdr:from>
    <xdr:to>
      <xdr:col>81</xdr:col>
      <xdr:colOff>50800</xdr:colOff>
      <xdr:row>95</xdr:row>
      <xdr:rowOff>139791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96635"/>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139791</xdr:rowOff>
    </xdr:from>
    <xdr:to>
      <xdr:col>76</xdr:col>
      <xdr:colOff>114300</xdr:colOff>
      <xdr:row>97</xdr:row>
      <xdr:rowOff>41951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27541"/>
          <a:ext cx="889000" cy="2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82232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41951</xdr:rowOff>
    </xdr:from>
    <xdr:to>
      <xdr:col>71</xdr:col>
      <xdr:colOff>177800</xdr:colOff>
      <xdr:row>97</xdr:row>
      <xdr:rowOff>64239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7260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116309</xdr:rowOff>
    </xdr:from>
    <xdr:to>
      <xdr:col>85</xdr:col>
      <xdr:colOff>177800</xdr:colOff>
      <xdr:row>96</xdr:row>
      <xdr:rowOff>46459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139186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5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58085</xdr:rowOff>
    </xdr:from>
    <xdr:to>
      <xdr:col>81</xdr:col>
      <xdr:colOff>101600</xdr:colOff>
      <xdr:row>95</xdr:row>
      <xdr:rowOff>159685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1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88991</xdr:rowOff>
    </xdr:from>
    <xdr:to>
      <xdr:col>76</xdr:col>
      <xdr:colOff>165100</xdr:colOff>
      <xdr:row>96</xdr:row>
      <xdr:rowOff>19141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162601</xdr:rowOff>
    </xdr:from>
    <xdr:to>
      <xdr:col>72</xdr:col>
      <xdr:colOff>38100</xdr:colOff>
      <xdr:row>97</xdr:row>
      <xdr:rowOff>92751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83878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13439</xdr:rowOff>
    </xdr:from>
    <xdr:to>
      <xdr:col>67</xdr:col>
      <xdr:colOff>101600</xdr:colOff>
      <xdr:row>97</xdr:row>
      <xdr:rowOff>115039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131566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44259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15875</xdr:rowOff>
    </xdr:from>
    <xdr:to>
      <xdr:col>107</xdr:col>
      <xdr:colOff>50800</xdr:colOff>
      <xdr:row>39</xdr:row>
      <xdr:rowOff>44259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02425"/>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15875</xdr:rowOff>
    </xdr:from>
    <xdr:to>
      <xdr:col>102</xdr:col>
      <xdr:colOff>114300</xdr:colOff>
      <xdr:row>39</xdr:row>
      <xdr:rowOff>43307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0242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164909</xdr:rowOff>
    </xdr:from>
    <xdr:to>
      <xdr:col>107</xdr:col>
      <xdr:colOff>101600</xdr:colOff>
      <xdr:row>39</xdr:row>
      <xdr:rowOff>95059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86186</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136525</xdr:rowOff>
    </xdr:from>
    <xdr:to>
      <xdr:col>102</xdr:col>
      <xdr:colOff>165100</xdr:colOff>
      <xdr:row>39</xdr:row>
      <xdr:rowOff>66675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57802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41249</xdr:rowOff>
    </xdr:from>
    <xdr:to>
      <xdr:col>116</xdr:col>
      <xdr:colOff>63500</xdr:colOff>
      <xdr:row>59</xdr:row>
      <xdr:rowOff>41345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6799"/>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40869</xdr:rowOff>
    </xdr:from>
    <xdr:to>
      <xdr:col>111</xdr:col>
      <xdr:colOff>177800</xdr:colOff>
      <xdr:row>59</xdr:row>
      <xdr:rowOff>41249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641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97923</xdr:rowOff>
    </xdr:from>
    <xdr:to>
      <xdr:col>107</xdr:col>
      <xdr:colOff>50800</xdr:colOff>
      <xdr:row>59</xdr:row>
      <xdr:rowOff>40869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42023"/>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61328</xdr:rowOff>
    </xdr:from>
    <xdr:to>
      <xdr:col>102</xdr:col>
      <xdr:colOff>114300</xdr:colOff>
      <xdr:row>58</xdr:row>
      <xdr:rowOff>97923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05428"/>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161995</xdr:rowOff>
    </xdr:from>
    <xdr:to>
      <xdr:col>116</xdr:col>
      <xdr:colOff>114300</xdr:colOff>
      <xdr:row>59</xdr:row>
      <xdr:rowOff>92145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76922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161899</xdr:rowOff>
    </xdr:from>
    <xdr:to>
      <xdr:col>112</xdr:col>
      <xdr:colOff>38100</xdr:colOff>
      <xdr:row>59</xdr:row>
      <xdr:rowOff>92049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83176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161519</xdr:rowOff>
    </xdr:from>
    <xdr:to>
      <xdr:col>107</xdr:col>
      <xdr:colOff>101600</xdr:colOff>
      <xdr:row>59</xdr:row>
      <xdr:rowOff>91669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82796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47123</xdr:rowOff>
    </xdr:from>
    <xdr:to>
      <xdr:col>102</xdr:col>
      <xdr:colOff>165100</xdr:colOff>
      <xdr:row>58</xdr:row>
      <xdr:rowOff>148723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165250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10528</xdr:rowOff>
    </xdr:from>
    <xdr:to>
      <xdr:col>98</xdr:col>
      <xdr:colOff>38100</xdr:colOff>
      <xdr:row>58</xdr:row>
      <xdr:rowOff>112128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128655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2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102553</xdr:rowOff>
    </xdr:from>
    <xdr:to>
      <xdr:col>116</xdr:col>
      <xdr:colOff>63500</xdr:colOff>
      <xdr:row>72</xdr:row>
      <xdr:rowOff>140843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446953"/>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102553</xdr:rowOff>
    </xdr:from>
    <xdr:to>
      <xdr:col>111</xdr:col>
      <xdr:colOff>177800</xdr:colOff>
      <xdr:row>72</xdr:row>
      <xdr:rowOff>144158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44695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144158</xdr:rowOff>
    </xdr:from>
    <xdr:to>
      <xdr:col>107</xdr:col>
      <xdr:colOff>50800</xdr:colOff>
      <xdr:row>73</xdr:row>
      <xdr:rowOff>23419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488558"/>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107810</xdr:rowOff>
    </xdr:from>
    <xdr:to>
      <xdr:col>102</xdr:col>
      <xdr:colOff>114300</xdr:colOff>
      <xdr:row>73</xdr:row>
      <xdr:rowOff>23419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452210"/>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90043</xdr:rowOff>
    </xdr:from>
    <xdr:to>
      <xdr:col>116</xdr:col>
      <xdr:colOff>114300</xdr:colOff>
      <xdr:row>73</xdr:row>
      <xdr:rowOff>20193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112920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51753</xdr:rowOff>
    </xdr:from>
    <xdr:to>
      <xdr:col>112</xdr:col>
      <xdr:colOff>38100</xdr:colOff>
      <xdr:row>72</xdr:row>
      <xdr:rowOff>153353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169880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93358</xdr:rowOff>
    </xdr:from>
    <xdr:to>
      <xdr:col>107</xdr:col>
      <xdr:colOff>101600</xdr:colOff>
      <xdr:row>73</xdr:row>
      <xdr:rowOff>23508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40035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144069</xdr:rowOff>
    </xdr:from>
    <xdr:to>
      <xdr:col>102</xdr:col>
      <xdr:colOff>165100</xdr:colOff>
      <xdr:row>73</xdr:row>
      <xdr:rowOff>74219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90746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57010</xdr:rowOff>
    </xdr:from>
    <xdr:to>
      <xdr:col>98</xdr:col>
      <xdr:colOff>38100</xdr:colOff>
      <xdr:row>72</xdr:row>
      <xdr:rowOff>158610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3687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1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663,958</a:t>
          </a:r>
          <a:r>
            <a:rPr kumimoji="1" lang="ja-JP" altLang="en-US" sz="1100">
              <a:latin typeface="ＭＳ Ｐゴシック" panose="020B0600070205080204" pitchFamily="50" charset="-128"/>
              <a:ea typeface="ＭＳ Ｐゴシック" panose="020B0600070205080204" pitchFamily="50" charset="-128"/>
            </a:rPr>
            <a:t>円となっている。　主な構成費目のうち、人件費は、住民一人当たり</a:t>
          </a:r>
          <a:r>
            <a:rPr kumimoji="1" lang="en-US" altLang="ja-JP" sz="1100">
              <a:latin typeface="ＭＳ Ｐゴシック" panose="020B0600070205080204" pitchFamily="50" charset="-128"/>
              <a:ea typeface="ＭＳ Ｐゴシック" panose="020B0600070205080204" pitchFamily="50" charset="-128"/>
            </a:rPr>
            <a:t>80,944</a:t>
          </a:r>
          <a:r>
            <a:rPr kumimoji="1" lang="ja-JP" altLang="en-US" sz="1100">
              <a:latin typeface="ＭＳ Ｐゴシック" panose="020B0600070205080204" pitchFamily="50" charset="-128"/>
              <a:ea typeface="ＭＳ Ｐゴシック" panose="020B0600070205080204" pitchFamily="50" charset="-128"/>
            </a:rPr>
            <a:t>円で、退職手当支給者数の増や会計年度任用職員制度導入に伴う増などにより、前年度と比較して</a:t>
          </a:r>
          <a:r>
            <a:rPr kumimoji="1" lang="en-US" altLang="ja-JP" sz="1100">
              <a:latin typeface="ＭＳ Ｐゴシック" panose="020B0600070205080204" pitchFamily="50" charset="-128"/>
              <a:ea typeface="ＭＳ Ｐゴシック" panose="020B0600070205080204" pitchFamily="50" charset="-128"/>
            </a:rPr>
            <a:t>5,225</a:t>
          </a:r>
          <a:r>
            <a:rPr kumimoji="1" lang="ja-JP" altLang="en-US" sz="1100">
              <a:latin typeface="ＭＳ Ｐゴシック" panose="020B0600070205080204" pitchFamily="50" charset="-128"/>
              <a:ea typeface="ＭＳ Ｐゴシック" panose="020B0600070205080204" pitchFamily="50" charset="-128"/>
            </a:rPr>
            <a:t>円の増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184,369</a:t>
          </a:r>
          <a:r>
            <a:rPr kumimoji="1" lang="ja-JP" altLang="en-US" sz="1100">
              <a:latin typeface="ＭＳ Ｐゴシック" panose="020B0600070205080204" pitchFamily="50" charset="-128"/>
              <a:ea typeface="ＭＳ Ｐゴシック" panose="020B0600070205080204" pitchFamily="50" charset="-128"/>
            </a:rPr>
            <a:t>円で、新型コロナウイルス感染症対策として各種施策を実施したことにより、前年度と比較して</a:t>
          </a:r>
          <a:r>
            <a:rPr kumimoji="1" lang="en-US" altLang="ja-JP" sz="1100">
              <a:latin typeface="ＭＳ Ｐゴシック" panose="020B0600070205080204" pitchFamily="50" charset="-128"/>
              <a:ea typeface="ＭＳ Ｐゴシック" panose="020B0600070205080204" pitchFamily="50" charset="-128"/>
            </a:rPr>
            <a:t>127,400</a:t>
          </a:r>
          <a:r>
            <a:rPr kumimoji="1" lang="ja-JP" altLang="en-US" sz="1100">
              <a:latin typeface="ＭＳ Ｐゴシック" panose="020B0600070205080204" pitchFamily="50" charset="-128"/>
              <a:ea typeface="ＭＳ Ｐゴシック" panose="020B0600070205080204" pitchFamily="50" charset="-128"/>
            </a:rPr>
            <a:t>円の増となっている。</a:t>
          </a: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89,083</a:t>
          </a:r>
          <a:r>
            <a:rPr kumimoji="1" lang="ja-JP" altLang="en-US" sz="1100">
              <a:latin typeface="ＭＳ Ｐゴシック" panose="020B0600070205080204" pitchFamily="50" charset="-128"/>
              <a:ea typeface="ＭＳ Ｐゴシック" panose="020B0600070205080204" pitchFamily="50" charset="-128"/>
            </a:rPr>
            <a:t>円で、総合支所の整備や小中一体型施設の整備事業実施などにより、前年度と比較して</a:t>
          </a:r>
          <a:r>
            <a:rPr kumimoji="1" lang="en-US" altLang="ja-JP" sz="1100">
              <a:latin typeface="ＭＳ Ｐゴシック" panose="020B0600070205080204" pitchFamily="50" charset="-128"/>
              <a:ea typeface="ＭＳ Ｐゴシック" panose="020B0600070205080204" pitchFamily="50" charset="-128"/>
            </a:rPr>
            <a:t>7,355</a:t>
          </a:r>
          <a:r>
            <a:rPr kumimoji="1" lang="ja-JP" altLang="en-US" sz="1100">
              <a:latin typeface="ＭＳ Ｐゴシック" panose="020B0600070205080204" pitchFamily="50" charset="-128"/>
              <a:ea typeface="ＭＳ Ｐゴシック" panose="020B0600070205080204" pitchFamily="50" charset="-128"/>
            </a:rPr>
            <a:t>円の増となっている。また、類似団体平均と比べ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a:t>
          </a: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39,036</a:t>
          </a:r>
          <a:r>
            <a:rPr kumimoji="1" lang="ja-JP" altLang="en-US" sz="1100">
              <a:latin typeface="ＭＳ Ｐゴシック" panose="020B0600070205080204" pitchFamily="50" charset="-128"/>
              <a:ea typeface="ＭＳ Ｐゴシック" panose="020B0600070205080204" pitchFamily="50" charset="-128"/>
            </a:rPr>
            <a:t>円で、近年の大規模事業に係る元金償還が据置期間中であるものも多い中、前年度と比較して</a:t>
          </a:r>
          <a:r>
            <a:rPr kumimoji="1" lang="en-US" altLang="ja-JP" sz="1100">
              <a:latin typeface="ＭＳ Ｐゴシック" panose="020B0600070205080204" pitchFamily="50" charset="-128"/>
              <a:ea typeface="ＭＳ Ｐゴシック" panose="020B0600070205080204" pitchFamily="50" charset="-128"/>
            </a:rPr>
            <a:t>592</a:t>
          </a:r>
          <a:r>
            <a:rPr kumimoji="1" lang="ja-JP" altLang="en-US" sz="1100">
              <a:latin typeface="ＭＳ Ｐゴシック" panose="020B0600070205080204" pitchFamily="50" charset="-128"/>
              <a:ea typeface="ＭＳ Ｐゴシック" panose="020B0600070205080204" pitchFamily="50" charset="-128"/>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132,187
130,145
873.72
89,683,401
87,766,572
1,188,657
35,711,541
63,438,015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78740</xdr:rowOff>
    </xdr:from>
    <xdr:to>
      <xdr:col>24</xdr:col>
      <xdr:colOff>63500</xdr:colOff>
      <xdr:row>33</xdr:row>
      <xdr:rowOff>104648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6590"/>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62738</xdr:rowOff>
    </xdr:from>
    <xdr:to>
      <xdr:col>19</xdr:col>
      <xdr:colOff>177800</xdr:colOff>
      <xdr:row>33</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05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xdr:rowOff>
    </xdr:from>
    <xdr:to>
      <xdr:col>15</xdr:col>
      <xdr:colOff>50800</xdr:colOff>
      <xdr:row>33</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80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141224</xdr:rowOff>
    </xdr:from>
    <xdr:to>
      <xdr:col>10</xdr:col>
      <xdr:colOff>114300</xdr:colOff>
      <xdr:row>33</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2762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53848</xdr:rowOff>
    </xdr:from>
    <xdr:to>
      <xdr:col>24</xdr:col>
      <xdr:colOff>114300</xdr:colOff>
      <xdr:row>33</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76725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27940</xdr:rowOff>
    </xdr:from>
    <xdr:to>
      <xdr:col>20</xdr:col>
      <xdr:colOff>38100</xdr:colOff>
      <xdr:row>33</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11938</xdr:rowOff>
    </xdr:from>
    <xdr:to>
      <xdr:col>15</xdr:col>
      <xdr:colOff>101600</xdr:colOff>
      <xdr:row>33</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130810</xdr:rowOff>
    </xdr:from>
    <xdr:to>
      <xdr:col>10</xdr:col>
      <xdr:colOff>165100</xdr:colOff>
      <xdr:row>33</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90424</xdr:rowOff>
    </xdr:from>
    <xdr:to>
      <xdr:col>6</xdr:col>
      <xdr:colOff>38100</xdr:colOff>
      <xdr:row>33</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37101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88649</xdr:rowOff>
    </xdr:from>
    <xdr:to>
      <xdr:col>24</xdr:col>
      <xdr:colOff>63500</xdr:colOff>
      <xdr:row>58</xdr:row>
      <xdr:rowOff>82138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32599"/>
          <a:ext cx="838200" cy="119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148479</xdr:rowOff>
    </xdr:from>
    <xdr:to>
      <xdr:col>19</xdr:col>
      <xdr:colOff>177800</xdr:colOff>
      <xdr:row>58</xdr:row>
      <xdr:rowOff>82138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21129"/>
          <a:ext cx="889000" cy="10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163467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148479</xdr:rowOff>
    </xdr:from>
    <xdr:to>
      <xdr:col>15</xdr:col>
      <xdr:colOff>50800</xdr:colOff>
      <xdr:row>58</xdr:row>
      <xdr:rowOff>55073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1129"/>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55073</xdr:rowOff>
    </xdr:from>
    <xdr:to>
      <xdr:col>10</xdr:col>
      <xdr:colOff>114300</xdr:colOff>
      <xdr:row>58</xdr:row>
      <xdr:rowOff>99082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99173"/>
          <a:ext cx="889000" cy="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37849</xdr:rowOff>
    </xdr:from>
    <xdr:to>
      <xdr:col>24</xdr:col>
      <xdr:colOff>114300</xdr:colOff>
      <xdr:row>51</xdr:row>
      <xdr:rowOff>139449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60726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63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31338</xdr:rowOff>
    </xdr:from>
    <xdr:to>
      <xdr:col>20</xdr:col>
      <xdr:colOff>38100</xdr:colOff>
      <xdr:row>58</xdr:row>
      <xdr:rowOff>132938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149465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97679</xdr:rowOff>
    </xdr:from>
    <xdr:to>
      <xdr:col>15</xdr:col>
      <xdr:colOff>101600</xdr:colOff>
      <xdr:row>58</xdr:row>
      <xdr:rowOff>27829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44356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4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4273</xdr:rowOff>
    </xdr:from>
    <xdr:to>
      <xdr:col>10</xdr:col>
      <xdr:colOff>165100</xdr:colOff>
      <xdr:row>58</xdr:row>
      <xdr:rowOff>105873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48282</xdr:rowOff>
    </xdr:from>
    <xdr:to>
      <xdr:col>6</xdr:col>
      <xdr:colOff>38100</xdr:colOff>
      <xdr:row>58</xdr:row>
      <xdr:rowOff>149882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166409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6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40399</xdr:rowOff>
    </xdr:from>
    <xdr:to>
      <xdr:col>24</xdr:col>
      <xdr:colOff>63500</xdr:colOff>
      <xdr:row>75</xdr:row>
      <xdr:rowOff>40539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99149"/>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40539</xdr:rowOff>
    </xdr:from>
    <xdr:to>
      <xdr:col>19</xdr:col>
      <xdr:colOff>177800</xdr:colOff>
      <xdr:row>76</xdr:row>
      <xdr:rowOff>27724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99289"/>
          <a:ext cx="889000" cy="1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27724</xdr:rowOff>
    </xdr:from>
    <xdr:to>
      <xdr:col>15</xdr:col>
      <xdr:colOff>50800</xdr:colOff>
      <xdr:row>76</xdr:row>
      <xdr:rowOff>38303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57924"/>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38303</xdr:rowOff>
    </xdr:from>
    <xdr:to>
      <xdr:col>10</xdr:col>
      <xdr:colOff>114300</xdr:colOff>
      <xdr:row>76</xdr:row>
      <xdr:rowOff>69393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6850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161049</xdr:rowOff>
    </xdr:from>
    <xdr:to>
      <xdr:col>24</xdr:col>
      <xdr:colOff>114300</xdr:colOff>
      <xdr:row>75</xdr:row>
      <xdr:rowOff>91199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12476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9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161189</xdr:rowOff>
    </xdr:from>
    <xdr:to>
      <xdr:col>20</xdr:col>
      <xdr:colOff>38100</xdr:colOff>
      <xdr:row>75</xdr:row>
      <xdr:rowOff>91339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107866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148374</xdr:rowOff>
    </xdr:from>
    <xdr:to>
      <xdr:col>15</xdr:col>
      <xdr:colOff>101600</xdr:colOff>
      <xdr:row>76</xdr:row>
      <xdr:rowOff>78524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95051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8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158953</xdr:rowOff>
    </xdr:from>
    <xdr:to>
      <xdr:col>10</xdr:col>
      <xdr:colOff>165100</xdr:colOff>
      <xdr:row>76</xdr:row>
      <xdr:rowOff>89103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105630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9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18593</xdr:rowOff>
    </xdr:from>
    <xdr:to>
      <xdr:col>6</xdr:col>
      <xdr:colOff>38100</xdr:colOff>
      <xdr:row>76</xdr:row>
      <xdr:rowOff>120193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136720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2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86437</xdr:rowOff>
    </xdr:from>
    <xdr:to>
      <xdr:col>24</xdr:col>
      <xdr:colOff>62865</xdr:colOff>
      <xdr:row>97</xdr:row>
      <xdr:rowOff>146114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6031287"/>
          <a:ext cx="1270" cy="745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149941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146114</xdr:rowOff>
    </xdr:from>
    <xdr:to>
      <xdr:col>24</xdr:col>
      <xdr:colOff>152400</xdr:colOff>
      <xdr:row>97</xdr:row>
      <xdr:rowOff>146114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6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33114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80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86437</xdr:rowOff>
    </xdr:from>
    <xdr:to>
      <xdr:col>24</xdr:col>
      <xdr:colOff>152400</xdr:colOff>
      <xdr:row>93</xdr:row>
      <xdr:rowOff>86437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03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122225</xdr:rowOff>
    </xdr:from>
    <xdr:to>
      <xdr:col>24</xdr:col>
      <xdr:colOff>63500</xdr:colOff>
      <xdr:row>96</xdr:row>
      <xdr:rowOff>35688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09975"/>
          <a:ext cx="838200" cy="8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59453</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81026</xdr:rowOff>
    </xdr:from>
    <xdr:to>
      <xdr:col>24</xdr:col>
      <xdr:colOff>114300</xdr:colOff>
      <xdr:row>97</xdr:row>
      <xdr:rowOff>11176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38494</xdr:rowOff>
    </xdr:from>
    <xdr:to>
      <xdr:col>19</xdr:col>
      <xdr:colOff>177800</xdr:colOff>
      <xdr:row>95</xdr:row>
      <xdr:rowOff>122225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468994"/>
          <a:ext cx="889000" cy="9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94729</xdr:rowOff>
    </xdr:from>
    <xdr:to>
      <xdr:col>20</xdr:col>
      <xdr:colOff>38100</xdr:colOff>
      <xdr:row>97</xdr:row>
      <xdr:rowOff>24879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16006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38494</xdr:rowOff>
    </xdr:from>
    <xdr:to>
      <xdr:col>15</xdr:col>
      <xdr:colOff>50800</xdr:colOff>
      <xdr:row>93</xdr:row>
      <xdr:rowOff>1436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468994"/>
          <a:ext cx="889000" cy="4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59004</xdr:rowOff>
    </xdr:from>
    <xdr:to>
      <xdr:col>15</xdr:col>
      <xdr:colOff>101600</xdr:colOff>
      <xdr:row>96</xdr:row>
      <xdr:rowOff>160604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1436</xdr:rowOff>
    </xdr:from>
    <xdr:to>
      <xdr:col>10</xdr:col>
      <xdr:colOff>114300</xdr:colOff>
      <xdr:row>95</xdr:row>
      <xdr:rowOff>63576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946286"/>
          <a:ext cx="889000" cy="4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87261</xdr:rowOff>
    </xdr:from>
    <xdr:to>
      <xdr:col>10</xdr:col>
      <xdr:colOff>165100</xdr:colOff>
      <xdr:row>97</xdr:row>
      <xdr:rowOff>17411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90843</xdr:rowOff>
    </xdr:from>
    <xdr:to>
      <xdr:col>6</xdr:col>
      <xdr:colOff>38100</xdr:colOff>
      <xdr:row>97</xdr:row>
      <xdr:rowOff>20993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12120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156338</xdr:rowOff>
    </xdr:from>
    <xdr:to>
      <xdr:col>24</xdr:col>
      <xdr:colOff>114300</xdr:colOff>
      <xdr:row>96</xdr:row>
      <xdr:rowOff>86488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7765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71425</xdr:rowOff>
    </xdr:from>
    <xdr:to>
      <xdr:col>20</xdr:col>
      <xdr:colOff>38100</xdr:colOff>
      <xdr:row>96</xdr:row>
      <xdr:rowOff>1575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18102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159144</xdr:rowOff>
    </xdr:from>
    <xdr:to>
      <xdr:col>15</xdr:col>
      <xdr:colOff>101600</xdr:colOff>
      <xdr:row>90</xdr:row>
      <xdr:rowOff>89294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4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105821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1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122086</xdr:rowOff>
    </xdr:from>
    <xdr:to>
      <xdr:col>10</xdr:col>
      <xdr:colOff>165100</xdr:colOff>
      <xdr:row>93</xdr:row>
      <xdr:rowOff>52236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68763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6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12776</xdr:rowOff>
    </xdr:from>
    <xdr:to>
      <xdr:col>6</xdr:col>
      <xdr:colOff>38100</xdr:colOff>
      <xdr:row>95</xdr:row>
      <xdr:rowOff>114376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130903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105867</xdr:rowOff>
    </xdr:from>
    <xdr:to>
      <xdr:col>55</xdr:col>
      <xdr:colOff>0</xdr:colOff>
      <xdr:row>37</xdr:row>
      <xdr:rowOff>131470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78067"/>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131470</xdr:rowOff>
    </xdr:from>
    <xdr:to>
      <xdr:col>50</xdr:col>
      <xdr:colOff>114300</xdr:colOff>
      <xdr:row>37</xdr:row>
      <xdr:rowOff>139243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751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139243</xdr:rowOff>
    </xdr:from>
    <xdr:to>
      <xdr:col>45</xdr:col>
      <xdr:colOff>177800</xdr:colOff>
      <xdr:row>37</xdr:row>
      <xdr:rowOff>144729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828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144729</xdr:rowOff>
    </xdr:from>
    <xdr:to>
      <xdr:col>41</xdr:col>
      <xdr:colOff>50800</xdr:colOff>
      <xdr:row>37</xdr:row>
      <xdr:rowOff>147472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883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55067</xdr:rowOff>
    </xdr:from>
    <xdr:to>
      <xdr:col>55</xdr:col>
      <xdr:colOff>50800</xdr:colOff>
      <xdr:row>36</xdr:row>
      <xdr:rowOff>156667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77944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78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80670</xdr:rowOff>
    </xdr:from>
    <xdr:to>
      <xdr:col>50</xdr:col>
      <xdr:colOff>165100</xdr:colOff>
      <xdr:row>38</xdr:row>
      <xdr:rowOff>10820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1947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88443</xdr:rowOff>
    </xdr:from>
    <xdr:to>
      <xdr:col>46</xdr:col>
      <xdr:colOff>38100</xdr:colOff>
      <xdr:row>38</xdr:row>
      <xdr:rowOff>18593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9720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93929</xdr:rowOff>
    </xdr:from>
    <xdr:to>
      <xdr:col>41</xdr:col>
      <xdr:colOff>101600</xdr:colOff>
      <xdr:row>38</xdr:row>
      <xdr:rowOff>24079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96672</xdr:rowOff>
    </xdr:from>
    <xdr:to>
      <xdr:col>36</xdr:col>
      <xdr:colOff>165100</xdr:colOff>
      <xdr:row>38</xdr:row>
      <xdr:rowOff>26822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17949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155702</xdr:rowOff>
    </xdr:from>
    <xdr:to>
      <xdr:col>55</xdr:col>
      <xdr:colOff>0</xdr:colOff>
      <xdr:row>54</xdr:row>
      <xdr:rowOff>12427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242552"/>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12427</xdr:rowOff>
    </xdr:from>
    <xdr:to>
      <xdr:col>50</xdr:col>
      <xdr:colOff>114300</xdr:colOff>
      <xdr:row>54</xdr:row>
      <xdr:rowOff>132499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270727"/>
          <a:ext cx="889000" cy="1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154787</xdr:rowOff>
    </xdr:from>
    <xdr:to>
      <xdr:col>45</xdr:col>
      <xdr:colOff>177800</xdr:colOff>
      <xdr:row>54</xdr:row>
      <xdr:rowOff>132499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070187"/>
          <a:ext cx="889000" cy="3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154787</xdr:rowOff>
    </xdr:from>
    <xdr:to>
      <xdr:col>41</xdr:col>
      <xdr:colOff>50800</xdr:colOff>
      <xdr:row>54</xdr:row>
      <xdr:rowOff>71292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070187"/>
          <a:ext cx="889000" cy="25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104902</xdr:rowOff>
    </xdr:from>
    <xdr:to>
      <xdr:col>55</xdr:col>
      <xdr:colOff>50800</xdr:colOff>
      <xdr:row>54</xdr:row>
      <xdr:rowOff>35052</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1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127779</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0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133077</xdr:rowOff>
    </xdr:from>
    <xdr:to>
      <xdr:col>50</xdr:col>
      <xdr:colOff>165100</xdr:colOff>
      <xdr:row>54</xdr:row>
      <xdr:rowOff>63227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2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79754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89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81699</xdr:rowOff>
    </xdr:from>
    <xdr:to>
      <xdr:col>46</xdr:col>
      <xdr:colOff>38100</xdr:colOff>
      <xdr:row>55</xdr:row>
      <xdr:rowOff>11849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3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28376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103987</xdr:rowOff>
    </xdr:from>
    <xdr:to>
      <xdr:col>41</xdr:col>
      <xdr:colOff>101600</xdr:colOff>
      <xdr:row>53</xdr:row>
      <xdr:rowOff>34137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0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50664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87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20492</xdr:rowOff>
    </xdr:from>
    <xdr:to>
      <xdr:col>36</xdr:col>
      <xdr:colOff>165100</xdr:colOff>
      <xdr:row>54</xdr:row>
      <xdr:rowOff>122092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2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138619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05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34218</xdr:rowOff>
    </xdr:from>
    <xdr:to>
      <xdr:col>55</xdr:col>
      <xdr:colOff>0</xdr:colOff>
      <xdr:row>78</xdr:row>
      <xdr:rowOff>162364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07318"/>
          <a:ext cx="838200" cy="1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153595</xdr:rowOff>
    </xdr:from>
    <xdr:to>
      <xdr:col>50</xdr:col>
      <xdr:colOff>114300</xdr:colOff>
      <xdr:row>78</xdr:row>
      <xdr:rowOff>162364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26695"/>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153595</xdr:rowOff>
    </xdr:from>
    <xdr:to>
      <xdr:col>45</xdr:col>
      <xdr:colOff>177800</xdr:colOff>
      <xdr:row>78</xdr:row>
      <xdr:rowOff>165368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2669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160927</xdr:rowOff>
    </xdr:from>
    <xdr:to>
      <xdr:col>41</xdr:col>
      <xdr:colOff>50800</xdr:colOff>
      <xdr:row>78</xdr:row>
      <xdr:rowOff>165368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3402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154868</xdr:rowOff>
    </xdr:from>
    <xdr:to>
      <xdr:col>55</xdr:col>
      <xdr:colOff>50800</xdr:colOff>
      <xdr:row>78</xdr:row>
      <xdr:rowOff>85018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6295</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111564</xdr:rowOff>
    </xdr:from>
    <xdr:to>
      <xdr:col>50</xdr:col>
      <xdr:colOff>165100</xdr:colOff>
      <xdr:row>79</xdr:row>
      <xdr:rowOff>41714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32841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102795</xdr:rowOff>
    </xdr:from>
    <xdr:to>
      <xdr:col>46</xdr:col>
      <xdr:colOff>38100</xdr:colOff>
      <xdr:row>79</xdr:row>
      <xdr:rowOff>32945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49472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2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114568</xdr:rowOff>
    </xdr:from>
    <xdr:to>
      <xdr:col>41</xdr:col>
      <xdr:colOff>101600</xdr:colOff>
      <xdr:row>79</xdr:row>
      <xdr:rowOff>44718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35845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110127</xdr:rowOff>
    </xdr:from>
    <xdr:to>
      <xdr:col>36</xdr:col>
      <xdr:colOff>165100</xdr:colOff>
      <xdr:row>79</xdr:row>
      <xdr:rowOff>40277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56804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25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152791</xdr:rowOff>
    </xdr:from>
    <xdr:to>
      <xdr:col>55</xdr:col>
      <xdr:colOff>0</xdr:colOff>
      <xdr:row>96</xdr:row>
      <xdr:rowOff>10930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40541"/>
          <a:ext cx="8382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131745</xdr:rowOff>
    </xdr:from>
    <xdr:to>
      <xdr:col>50</xdr:col>
      <xdr:colOff>114300</xdr:colOff>
      <xdr:row>95</xdr:row>
      <xdr:rowOff>152791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19495"/>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113213</xdr:rowOff>
    </xdr:from>
    <xdr:to>
      <xdr:col>45</xdr:col>
      <xdr:colOff>177800</xdr:colOff>
      <xdr:row>95</xdr:row>
      <xdr:rowOff>131745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00963"/>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45929</xdr:rowOff>
    </xdr:from>
    <xdr:to>
      <xdr:col>41</xdr:col>
      <xdr:colOff>50800</xdr:colOff>
      <xdr:row>95</xdr:row>
      <xdr:rowOff>113213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333679"/>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131580</xdr:rowOff>
    </xdr:from>
    <xdr:to>
      <xdr:col>55</xdr:col>
      <xdr:colOff>50800</xdr:colOff>
      <xdr:row>96</xdr:row>
      <xdr:rowOff>61730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154457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101991</xdr:rowOff>
    </xdr:from>
    <xdr:to>
      <xdr:col>50</xdr:col>
      <xdr:colOff>165100</xdr:colOff>
      <xdr:row>96</xdr:row>
      <xdr:rowOff>32141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48668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1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80945</xdr:rowOff>
    </xdr:from>
    <xdr:to>
      <xdr:col>46</xdr:col>
      <xdr:colOff>38100</xdr:colOff>
      <xdr:row>96</xdr:row>
      <xdr:rowOff>11095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27622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1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62413</xdr:rowOff>
    </xdr:from>
    <xdr:to>
      <xdr:col>41</xdr:col>
      <xdr:colOff>101600</xdr:colOff>
      <xdr:row>95</xdr:row>
      <xdr:rowOff>164013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1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166579</xdr:rowOff>
    </xdr:from>
    <xdr:to>
      <xdr:col>36</xdr:col>
      <xdr:colOff>165100</xdr:colOff>
      <xdr:row>95</xdr:row>
      <xdr:rowOff>96729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2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113256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65085</xdr:rowOff>
    </xdr:from>
    <xdr:to>
      <xdr:col>85</xdr:col>
      <xdr:colOff>127000</xdr:colOff>
      <xdr:row>33</xdr:row>
      <xdr:rowOff>133299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551485"/>
          <a:ext cx="838200" cy="2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65085</xdr:rowOff>
    </xdr:from>
    <xdr:to>
      <xdr:col>81</xdr:col>
      <xdr:colOff>50800</xdr:colOff>
      <xdr:row>33</xdr:row>
      <xdr:rowOff>18725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551485"/>
          <a:ext cx="8890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18725</xdr:rowOff>
    </xdr:from>
    <xdr:to>
      <xdr:col>76</xdr:col>
      <xdr:colOff>114300</xdr:colOff>
      <xdr:row>33</xdr:row>
      <xdr:rowOff>155611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676575"/>
          <a:ext cx="889000" cy="1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155611</xdr:rowOff>
    </xdr:from>
    <xdr:to>
      <xdr:col>71</xdr:col>
      <xdr:colOff>177800</xdr:colOff>
      <xdr:row>34</xdr:row>
      <xdr:rowOff>86756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13461"/>
          <a:ext cx="889000" cy="10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82499</xdr:rowOff>
    </xdr:from>
    <xdr:to>
      <xdr:col>85</xdr:col>
      <xdr:colOff>177800</xdr:colOff>
      <xdr:row>34</xdr:row>
      <xdr:rowOff>12649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105376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5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14285</xdr:rowOff>
    </xdr:from>
    <xdr:to>
      <xdr:col>81</xdr:col>
      <xdr:colOff>101600</xdr:colOff>
      <xdr:row>32</xdr:row>
      <xdr:rowOff>115885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5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132412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139375</xdr:rowOff>
    </xdr:from>
    <xdr:to>
      <xdr:col>76</xdr:col>
      <xdr:colOff>165100</xdr:colOff>
      <xdr:row>33</xdr:row>
      <xdr:rowOff>69525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2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86052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0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104811</xdr:rowOff>
    </xdr:from>
    <xdr:to>
      <xdr:col>72</xdr:col>
      <xdr:colOff>38100</xdr:colOff>
      <xdr:row>34</xdr:row>
      <xdr:rowOff>34961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7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51488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35956</xdr:rowOff>
    </xdr:from>
    <xdr:to>
      <xdr:col>67</xdr:col>
      <xdr:colOff>101600</xdr:colOff>
      <xdr:row>34</xdr:row>
      <xdr:rowOff>137556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154083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82596</xdr:rowOff>
    </xdr:from>
    <xdr:to>
      <xdr:col>85</xdr:col>
      <xdr:colOff>127000</xdr:colOff>
      <xdr:row>52</xdr:row>
      <xdr:rowOff>163588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8655096"/>
          <a:ext cx="838200" cy="4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29287</xdr:rowOff>
    </xdr:from>
    <xdr:to>
      <xdr:col>81</xdr:col>
      <xdr:colOff>50800</xdr:colOff>
      <xdr:row>52</xdr:row>
      <xdr:rowOff>163588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8944687"/>
          <a:ext cx="889000" cy="1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29287</xdr:rowOff>
    </xdr:from>
    <xdr:to>
      <xdr:col>76</xdr:col>
      <xdr:colOff>114300</xdr:colOff>
      <xdr:row>54</xdr:row>
      <xdr:rowOff>48329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8944687"/>
          <a:ext cx="889000" cy="36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115491</xdr:rowOff>
    </xdr:from>
    <xdr:to>
      <xdr:col>71</xdr:col>
      <xdr:colOff>177800</xdr:colOff>
      <xdr:row>54</xdr:row>
      <xdr:rowOff>48329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202341"/>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31796</xdr:rowOff>
    </xdr:from>
    <xdr:to>
      <xdr:col>85</xdr:col>
      <xdr:colOff>177800</xdr:colOff>
      <xdr:row>50</xdr:row>
      <xdr:rowOff>133396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6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156273</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5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112788</xdr:rowOff>
    </xdr:from>
    <xdr:to>
      <xdr:col>81</xdr:col>
      <xdr:colOff>101600</xdr:colOff>
      <xdr:row>53</xdr:row>
      <xdr:rowOff>42938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59465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88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149937</xdr:rowOff>
    </xdr:from>
    <xdr:to>
      <xdr:col>76</xdr:col>
      <xdr:colOff>165100</xdr:colOff>
      <xdr:row>52</xdr:row>
      <xdr:rowOff>80087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8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96614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6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168979</xdr:rowOff>
    </xdr:from>
    <xdr:to>
      <xdr:col>72</xdr:col>
      <xdr:colOff>38100</xdr:colOff>
      <xdr:row>54</xdr:row>
      <xdr:rowOff>99129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2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115656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0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64691</xdr:rowOff>
    </xdr:from>
    <xdr:to>
      <xdr:col>67</xdr:col>
      <xdr:colOff>101600</xdr:colOff>
      <xdr:row>53</xdr:row>
      <xdr:rowOff>166291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1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11368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89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27457</xdr:rowOff>
    </xdr:from>
    <xdr:to>
      <xdr:col>85</xdr:col>
      <xdr:colOff>126364</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371857"/>
          <a:ext cx="1269" cy="1026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145584</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1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27457</xdr:rowOff>
    </xdr:from>
    <xdr:to>
      <xdr:col>86</xdr:col>
      <xdr:colOff>25400</xdr:colOff>
      <xdr:row>72</xdr:row>
      <xdr:rowOff>27457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3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45174</xdr:rowOff>
    </xdr:from>
    <xdr:to>
      <xdr:col>85</xdr:col>
      <xdr:colOff>127000</xdr:colOff>
      <xdr:row>72</xdr:row>
      <xdr:rowOff>27457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2218124"/>
          <a:ext cx="8382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65212</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6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86785</xdr:rowOff>
    </xdr:from>
    <xdr:to>
      <xdr:col>85</xdr:col>
      <xdr:colOff>177800</xdr:colOff>
      <xdr:row>78</xdr:row>
      <xdr:rowOff>16935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45174</xdr:rowOff>
    </xdr:from>
    <xdr:to>
      <xdr:col>81</xdr:col>
      <xdr:colOff>50800</xdr:colOff>
      <xdr:row>71</xdr:row>
      <xdr:rowOff>117469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2218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74327</xdr:rowOff>
    </xdr:from>
    <xdr:to>
      <xdr:col>81</xdr:col>
      <xdr:colOff>101600</xdr:colOff>
      <xdr:row>78</xdr:row>
      <xdr:rowOff>4477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167054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46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117469</xdr:rowOff>
    </xdr:from>
    <xdr:to>
      <xdr:col>76</xdr:col>
      <xdr:colOff>114300</xdr:colOff>
      <xdr:row>77</xdr:row>
      <xdr:rowOff>52432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2290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65582</xdr:rowOff>
    </xdr:from>
    <xdr:to>
      <xdr:col>76</xdr:col>
      <xdr:colOff>165100</xdr:colOff>
      <xdr:row>77</xdr:row>
      <xdr:rowOff>167182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158309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124727</xdr:rowOff>
    </xdr:from>
    <xdr:to>
      <xdr:col>71</xdr:col>
      <xdr:colOff>177800</xdr:colOff>
      <xdr:row>77</xdr:row>
      <xdr:rowOff>52432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154927"/>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118218</xdr:rowOff>
    </xdr:from>
    <xdr:to>
      <xdr:col>72</xdr:col>
      <xdr:colOff>38100</xdr:colOff>
      <xdr:row>78</xdr:row>
      <xdr:rowOff>48368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39495</xdr:rowOff>
    </xdr:from>
    <xdr:ext cx="378565"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4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114503</xdr:rowOff>
    </xdr:from>
    <xdr:to>
      <xdr:col>67</xdr:col>
      <xdr:colOff>101600</xdr:colOff>
      <xdr:row>78</xdr:row>
      <xdr:rowOff>44653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35780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5017" y="134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148107</xdr:rowOff>
    </xdr:from>
    <xdr:to>
      <xdr:col>85</xdr:col>
      <xdr:colOff>177800</xdr:colOff>
      <xdr:row>72</xdr:row>
      <xdr:rowOff>78257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101134</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2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165824</xdr:rowOff>
    </xdr:from>
    <xdr:to>
      <xdr:col>81</xdr:col>
      <xdr:colOff>101600</xdr:colOff>
      <xdr:row>71</xdr:row>
      <xdr:rowOff>95974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112501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66669</xdr:rowOff>
    </xdr:from>
    <xdr:to>
      <xdr:col>76</xdr:col>
      <xdr:colOff>165100</xdr:colOff>
      <xdr:row>71</xdr:row>
      <xdr:rowOff>168269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22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13346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1632</xdr:rowOff>
    </xdr:from>
    <xdr:to>
      <xdr:col>72</xdr:col>
      <xdr:colOff>38100</xdr:colOff>
      <xdr:row>77</xdr:row>
      <xdr:rowOff>103232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119759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7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73927</xdr:rowOff>
    </xdr:from>
    <xdr:to>
      <xdr:col>67</xdr:col>
      <xdr:colOff>101600</xdr:colOff>
      <xdr:row>77</xdr:row>
      <xdr:rowOff>4077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20603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7896</xdr:rowOff>
    </xdr:from>
    <xdr:to>
      <xdr:col>85</xdr:col>
      <xdr:colOff>127000</xdr:colOff>
      <xdr:row>94</xdr:row>
      <xdr:rowOff>27229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24196"/>
          <a:ext cx="8382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25988</xdr:rowOff>
    </xdr:from>
    <xdr:to>
      <xdr:col>81</xdr:col>
      <xdr:colOff>50800</xdr:colOff>
      <xdr:row>94</xdr:row>
      <xdr:rowOff>27229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14228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117884</xdr:rowOff>
    </xdr:from>
    <xdr:to>
      <xdr:col>76</xdr:col>
      <xdr:colOff>114300</xdr:colOff>
      <xdr:row>94</xdr:row>
      <xdr:rowOff>25988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062734"/>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131438</xdr:rowOff>
    </xdr:from>
    <xdr:to>
      <xdr:col>71</xdr:col>
      <xdr:colOff>177800</xdr:colOff>
      <xdr:row>93</xdr:row>
      <xdr:rowOff>117884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390488"/>
          <a:ext cx="889000" cy="6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128546</xdr:rowOff>
    </xdr:from>
    <xdr:to>
      <xdr:col>85</xdr:col>
      <xdr:colOff>177800</xdr:colOff>
      <xdr:row>94</xdr:row>
      <xdr:rowOff>58696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0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151423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9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147879</xdr:rowOff>
    </xdr:from>
    <xdr:to>
      <xdr:col>81</xdr:col>
      <xdr:colOff>101600</xdr:colOff>
      <xdr:row>94</xdr:row>
      <xdr:rowOff>78029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0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94556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8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146638</xdr:rowOff>
    </xdr:from>
    <xdr:to>
      <xdr:col>76</xdr:col>
      <xdr:colOff>165100</xdr:colOff>
      <xdr:row>94</xdr:row>
      <xdr:rowOff>76788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0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93315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67084</xdr:rowOff>
    </xdr:from>
    <xdr:to>
      <xdr:col>72</xdr:col>
      <xdr:colOff>38100</xdr:colOff>
      <xdr:row>93</xdr:row>
      <xdr:rowOff>168684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0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13761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78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80638</xdr:rowOff>
    </xdr:from>
    <xdr:to>
      <xdr:col>67</xdr:col>
      <xdr:colOff>101600</xdr:colOff>
      <xdr:row>90</xdr:row>
      <xdr:rowOff>10788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3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27315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1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162941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820791"/>
          <a:ext cx="1269" cy="910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74693</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61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109618</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5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162941</xdr:rowOff>
    </xdr:from>
    <xdr:to>
      <xdr:col>116</xdr:col>
      <xdr:colOff>152400</xdr:colOff>
      <xdr:row>33</xdr:row>
      <xdr:rowOff>162941</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82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163593</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72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140716</xdr:rowOff>
    </xdr:from>
    <xdr:to>
      <xdr:col>116</xdr:col>
      <xdr:colOff>114300</xdr:colOff>
      <xdr:row>39</xdr:row>
      <xdr:rowOff>70866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8636</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5323586"/>
          <a:ext cx="889000" cy="140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140716</xdr:rowOff>
    </xdr:from>
    <xdr:to>
      <xdr:col>107</xdr:col>
      <xdr:colOff>101600</xdr:colOff>
      <xdr:row>39</xdr:row>
      <xdr:rowOff>70866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87393</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310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8636</xdr:rowOff>
    </xdr:from>
    <xdr:to>
      <xdr:col>102</xdr:col>
      <xdr:colOff>114300</xdr:colOff>
      <xdr:row>37</xdr:row>
      <xdr:rowOff>113792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5323586"/>
          <a:ext cx="889000" cy="11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99568</xdr:rowOff>
    </xdr:from>
    <xdr:to>
      <xdr:col>102</xdr:col>
      <xdr:colOff>165100</xdr:colOff>
      <xdr:row>39</xdr:row>
      <xdr:rowOff>29718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20845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106807</xdr:rowOff>
    </xdr:from>
    <xdr:to>
      <xdr:col>98</xdr:col>
      <xdr:colOff>38100</xdr:colOff>
      <xdr:row>39</xdr:row>
      <xdr:rowOff>36957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28084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119143</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4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129286</xdr:rowOff>
    </xdr:from>
    <xdr:to>
      <xdr:col>102</xdr:col>
      <xdr:colOff>165100</xdr:colOff>
      <xdr:row>31</xdr:row>
      <xdr:rowOff>59436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75963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50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62992</xdr:rowOff>
    </xdr:from>
    <xdr:to>
      <xdr:col>98</xdr:col>
      <xdr:colOff>38100</xdr:colOff>
      <xdr:row>37</xdr:row>
      <xdr:rowOff>164592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9669</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186,833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130,538</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円の増となっている。これは、新型コロナウイルス感染症への対応策として、国の施策である特別定額給付金給付事業や市独自の施策である特別応援協力金給付事業を実施したことが主な要因である。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41,190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6,686</a:t>
          </a:r>
          <a:r>
            <a:rPr kumimoji="1" lang="ja-JP" altLang="en-US" sz="1300">
              <a:latin typeface="ＭＳ Ｐゴシック" panose="020B0600070205080204" pitchFamily="50" charset="-128"/>
              <a:ea typeface="ＭＳ Ｐゴシック" panose="020B0600070205080204" pitchFamily="50" charset="-128"/>
            </a:rPr>
            <a:t>円の減となっている。これは、ごみ焼却施設建設関連事業の完了が主な要因である。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14,460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7,437</a:t>
          </a:r>
          <a:r>
            <a:rPr kumimoji="1" lang="ja-JP" altLang="en-US" sz="1300">
              <a:latin typeface="ＭＳ Ｐゴシック" panose="020B0600070205080204" pitchFamily="50" charset="-128"/>
              <a:ea typeface="ＭＳ Ｐゴシック" panose="020B0600070205080204" pitchFamily="50" charset="-128"/>
            </a:rPr>
            <a:t>円の増となっている。これは、新型コロナウイルス感染症への対応策として、市独自の施策であるプレミアム商品券発行事業を実施したことが主な要因である。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71,899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3,883</a:t>
          </a:r>
          <a:r>
            <a:rPr kumimoji="1" lang="ja-JP" altLang="en-US" sz="1300">
              <a:latin typeface="ＭＳ Ｐゴシック" panose="020B0600070205080204" pitchFamily="50" charset="-128"/>
              <a:ea typeface="ＭＳ Ｐゴシック" panose="020B0600070205080204" pitchFamily="50" charset="-128"/>
            </a:rPr>
            <a:t>円の減となっている。これは、岩国駅周辺整備事業が減となったことが主な要因である。ただし、大規模な普通建設事業は引き続き実施していることから類似団体平均と比べると高い水準にある。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82,498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18,543</a:t>
          </a:r>
          <a:r>
            <a:rPr kumimoji="1" lang="ja-JP" altLang="en-US" sz="1300">
              <a:latin typeface="ＭＳ Ｐゴシック" panose="020B0600070205080204" pitchFamily="50" charset="-128"/>
              <a:ea typeface="ＭＳ Ｐゴシック" panose="020B0600070205080204" pitchFamily="50" charset="-128"/>
            </a:rPr>
            <a:t>円の増で、類似団体内の最大値となっている。これは、東小・中学校施設整備事業や小中学校ＩＣＴ環境整備事業の増が主な要因である。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17,964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2,690</a:t>
          </a:r>
          <a:r>
            <a:rPr kumimoji="1" lang="ja-JP" altLang="en-US" sz="1300">
              <a:latin typeface="ＭＳ Ｐゴシック" panose="020B0600070205080204" pitchFamily="50" charset="-128"/>
              <a:ea typeface="ＭＳ Ｐゴシック" panose="020B0600070205080204" pitchFamily="50" charset="-128"/>
            </a:rPr>
            <a:t>円の減となっているが、類似団体内においては最大値となっている。これは、平成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年７月豪雨に伴う災害復旧事業を実施したことが要因である。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億円を積立てたものの、新型コロナウイルス感染症への対応策として多額の財政需要があったことから、</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億円の取崩しを行ったため、前年度比</a:t>
          </a:r>
          <a:r>
            <a:rPr kumimoji="1" lang="en-US" altLang="ja-JP" sz="1100">
              <a:latin typeface="ＭＳ ゴシック" pitchFamily="49" charset="-128"/>
              <a:ea typeface="ＭＳ ゴシック" pitchFamily="49" charset="-128"/>
            </a:rPr>
            <a:t>11.6</a:t>
          </a:r>
          <a:r>
            <a:rPr kumimoji="1" lang="ja-JP" altLang="en-US" sz="1100">
              <a:latin typeface="ＭＳ ゴシック" pitchFamily="49" charset="-128"/>
              <a:ea typeface="ＭＳ ゴシック" pitchFamily="49" charset="-128"/>
            </a:rPr>
            <a:t>億円の減となったことから</a:t>
          </a:r>
          <a:r>
            <a:rPr kumimoji="1" lang="en-US" altLang="ja-JP" sz="1100">
              <a:latin typeface="ＭＳ ゴシック" pitchFamily="49" charset="-128"/>
              <a:ea typeface="ＭＳ ゴシック" pitchFamily="49" charset="-128"/>
            </a:rPr>
            <a:t>3.71</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実質収支額は、前年度と比較して、翌年度に繰り越すべき財源が</a:t>
          </a:r>
          <a:r>
            <a:rPr kumimoji="1" lang="en-US" altLang="ja-JP" sz="1100">
              <a:latin typeface="ＭＳ ゴシック" pitchFamily="49" charset="-128"/>
              <a:ea typeface="ＭＳ ゴシック" pitchFamily="49" charset="-128"/>
            </a:rPr>
            <a:t>9.9</a:t>
          </a:r>
          <a:r>
            <a:rPr kumimoji="1" lang="ja-JP" altLang="en-US" sz="1100">
              <a:latin typeface="ＭＳ ゴシック" pitchFamily="49" charset="-128"/>
              <a:ea typeface="ＭＳ ゴシック" pitchFamily="49" charset="-128"/>
            </a:rPr>
            <a:t>億円の減となったものの、歳入歳出差引についても</a:t>
          </a:r>
          <a:r>
            <a:rPr kumimoji="1" lang="en-US" altLang="ja-JP" sz="1100">
              <a:latin typeface="ＭＳ ゴシック" pitchFamily="49" charset="-128"/>
              <a:ea typeface="ＭＳ ゴシック" pitchFamily="49" charset="-128"/>
            </a:rPr>
            <a:t>10.2</a:t>
          </a:r>
          <a:r>
            <a:rPr kumimoji="1" lang="ja-JP" altLang="en-US" sz="1100">
              <a:latin typeface="ＭＳ ゴシック" pitchFamily="49" charset="-128"/>
              <a:ea typeface="ＭＳ ゴシック" pitchFamily="49" charset="-128"/>
            </a:rPr>
            <a:t>億円の減となったことから</a:t>
          </a:r>
          <a:r>
            <a:rPr kumimoji="1" lang="en-US" altLang="ja-JP" sz="1100">
              <a:latin typeface="ＭＳ ゴシック" pitchFamily="49" charset="-128"/>
              <a:ea typeface="ＭＳ ゴシック" pitchFamily="49" charset="-128"/>
            </a:rPr>
            <a:t>0.14</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実質単年度収支は、財政調整基金取崩し額が、前年度比</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億円の増となったことなどから、マイナスに転じた。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すべての会計で黒字となっており、健全な財政運営が行われているものと考えられる。</a:t>
          </a:r>
        </a:p>
        <a:p>
          <a:r>
            <a:rPr kumimoji="1" lang="ja-JP" altLang="en-US" sz="1400">
              <a:latin typeface="ＭＳ ゴシック" pitchFamily="49" charset="-128"/>
              <a:ea typeface="ＭＳ ゴシック" pitchFamily="49" charset="-128"/>
            </a:rPr>
            <a:t>　しかしながら、前年度と比較すると、市全体で</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ポイント低下していることから、今後も引き続き、地方債残高の縮減や歳入の確保など財政の健全化に努める。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まで地方債残高が減少している影響で、地方債の元利償還金は減少していたが、その後は継続して実施されている大規模事業により、減少傾向はみられないものの、元金償還は据置期間中のものも多いため、数値は横ばいに変化してきている。</a:t>
          </a:r>
        </a:p>
        <a:p>
          <a:r>
            <a:rPr kumimoji="1" lang="ja-JP" altLang="en-US" sz="1400">
              <a:latin typeface="ＭＳ ゴシック" pitchFamily="49" charset="-128"/>
              <a:ea typeface="ＭＳ ゴシック" pitchFamily="49" charset="-128"/>
            </a:rPr>
            <a:t>　一方で分子より控除される算入公債費等も、元利償還金の連動するような変化をしているが、地方債を発行する場合には財政的に有利な普通交付税算入率の高いものを活用するように努めているため、元利償還金より緩やかな変化となっている。</a:t>
          </a:r>
        </a:p>
        <a:p>
          <a:r>
            <a:rPr kumimoji="1" lang="ja-JP" altLang="en-US" sz="1400">
              <a:latin typeface="ＭＳ ゴシック" pitchFamily="49" charset="-128"/>
              <a:ea typeface="ＭＳ ゴシック" pitchFamily="49" charset="-128"/>
            </a:rPr>
            <a:t>　これらのことから、実質公債費比率の分子も横ばいの傾向となっている。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将来負担額は、大規模事業の実施により合併特例債などの借入れが増となり、地方債現在高が増加したことなどから、前年度と比較して</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また、充当可能財源等については、充当可能基金及び充当可能特定歳入は減となったものの、基準財政需要額算入見込額が大幅増となったことにより、前年度と比較して</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以上により、将来負担比率の分子は、前年度と比較して</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今後についても、大規模事業の実施により、地方債残高は増加することが見込まれるため、地方債発行に当たっては、普通交付税算入率の高い起債を活用するなどして将来負担の軽減に努める必要がある。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・子供の医療費及びインフルエンザ予防接種の助成等を実施するため「子育て支援基金」へ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百万円積み立てた一方、新型コロナウイルス感染症対策等により財政調整基金を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・新型コロナウイルス感染症対策に係る経費等のため財政調整基金は取り崩し、減債基金も市債の償還に充てるため中長期的には減少傾向にある。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・特定目的基金について、短期的には「子育て支援基金」や「学校給食運営基金」等への積立てにより微増の予定だが、中長期的には減少傾向にある。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・子育て支援基金：安心して子どもを産み育てることができる環境を整備し、子育て支援事業の振興を図る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・学校給食運営基金：学校給食法に基づく学校給食において、児童及び生徒の食に関する正しい理解と望ましい食習慣を養うとともに、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保護者の経済的負担を軽減する事業を実施し、安心して子育てができるまちづくりを推進する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・学校給食施設管理運営基金：岩国市の設置する学校給食施設の円滑な管理運営を図る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・学校給食運営基金：学校給食の無償化を実施するため、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・学校給食施設管理運営基金：学校給食センター管理運営のため、財源として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・子育て支援基金：子供の医療費及びインフルエンザ予防接種の助成等を実施するため、令和３年度で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百万円を取崩し、基金残高は減少する予定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・学校給食運営基金：学校給食の無償化を実施するため、令和３年度で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・学校給食施設管理運営基金：学校給食センター管理運営のため、令和３年度で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百万円積立てた一方、新型コロナウイルス感染症対策等により財政調整基金を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・新型コロナウイルス感染症対策に係る経費等のため財政調整基金を取り崩す予定としており、令和３年度以降も減少傾向にある。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・基金利息を積立てたことにより増加となった。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・一定額を取り崩して市債の償還に充当するため、中長期的には減少傾向にある。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132,187
130,145
873.72
89,683,401
87,766,572
1,188,657
35,711,541
63,438,015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％削減するという目標を掲げ、老朽化した施設の集約化や統廃合を進めることとした。</a:t>
          </a:r>
        </a:p>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・令和２年度の有形固定資産減価償却率は</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67.4</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％で令和元年度と比較すると</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ポイント減少し、類似団体より高い水準にある。公共施設等総合管理計画や個別計画に基づいた施設の改修や維持管理を適切に進めていくこととする。</a:t>
          </a:r>
          <a:endParaRPr kumimoji="1" lang="ja-JP" altLang="en-US"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170307</xdr:rowOff>
    </xdr:from>
    <xdr:to>
      <xdr:col>23</xdr:col>
      <xdr:colOff>136525</xdr:colOff>
      <xdr:row>31</xdr:row>
      <xdr:rowOff>100457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148734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29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49657</xdr:rowOff>
    </xdr:from>
    <xdr:to>
      <xdr:col>23</xdr:col>
      <xdr:colOff>85725</xdr:colOff>
      <xdr:row>31</xdr:row>
      <xdr:rowOff>84201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36460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58293</xdr:rowOff>
    </xdr:from>
    <xdr:to>
      <xdr:col>19</xdr:col>
      <xdr:colOff>136525</xdr:colOff>
      <xdr:row>31</xdr:row>
      <xdr:rowOff>84201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37324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145669</xdr:rowOff>
    </xdr:from>
    <xdr:to>
      <xdr:col>11</xdr:col>
      <xdr:colOff>187325</xdr:colOff>
      <xdr:row>32</xdr:row>
      <xdr:rowOff>75819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58293</xdr:rowOff>
    </xdr:from>
    <xdr:to>
      <xdr:col>15</xdr:col>
      <xdr:colOff>136525</xdr:colOff>
      <xdr:row>32</xdr:row>
      <xdr:rowOff>25019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373243"/>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127</xdr:rowOff>
    </xdr:from>
    <xdr:to>
      <xdr:col>7</xdr:col>
      <xdr:colOff>187325</xdr:colOff>
      <xdr:row>32</xdr:row>
      <xdr:rowOff>101727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25019</xdr:rowOff>
    </xdr:from>
    <xdr:to>
      <xdr:col>11</xdr:col>
      <xdr:colOff>136525</xdr:colOff>
      <xdr:row>32</xdr:row>
      <xdr:rowOff>50927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51141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44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100220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1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66946</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92854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57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中程度であり、県内の平均より低い水準である。しかしながら、実施中の新たな学校及び庁舎建設事業において地方債元利償還金等が増加すると見込まれるため、債務償還比率は上昇することが予想される。</a:t>
          </a:r>
          <a:endParaRPr kumimoji="1" lang="ja-JP" altLang="en-US"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16756</xdr:rowOff>
    </xdr:from>
    <xdr:to>
      <xdr:col>76</xdr:col>
      <xdr:colOff>73025</xdr:colOff>
      <xdr:row>29</xdr:row>
      <xdr:rowOff>118356</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498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166633</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496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150063</xdr:rowOff>
    </xdr:from>
    <xdr:to>
      <xdr:col>72</xdr:col>
      <xdr:colOff>123825</xdr:colOff>
      <xdr:row>29</xdr:row>
      <xdr:rowOff>80213</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49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29413</xdr:rowOff>
    </xdr:from>
    <xdr:to>
      <xdr:col>76</xdr:col>
      <xdr:colOff>22225</xdr:colOff>
      <xdr:row>29</xdr:row>
      <xdr:rowOff>67556</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5001463"/>
          <a:ext cx="7112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132719</xdr:rowOff>
    </xdr:from>
    <xdr:to>
      <xdr:col>68</xdr:col>
      <xdr:colOff>123825</xdr:colOff>
      <xdr:row>29</xdr:row>
      <xdr:rowOff>62869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49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12069</xdr:rowOff>
    </xdr:from>
    <xdr:to>
      <xdr:col>72</xdr:col>
      <xdr:colOff>73025</xdr:colOff>
      <xdr:row>29</xdr:row>
      <xdr:rowOff>29413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4984119"/>
          <a:ext cx="762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99902</xdr:rowOff>
    </xdr:from>
    <xdr:to>
      <xdr:col>64</xdr:col>
      <xdr:colOff>123825</xdr:colOff>
      <xdr:row>29</xdr:row>
      <xdr:rowOff>30052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49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150702</xdr:rowOff>
    </xdr:from>
    <xdr:to>
      <xdr:col>68</xdr:col>
      <xdr:colOff>73025</xdr:colOff>
      <xdr:row>29</xdr:row>
      <xdr:rowOff>12069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4951302"/>
          <a:ext cx="762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46575</xdr:rowOff>
    </xdr:from>
    <xdr:to>
      <xdr:col>60</xdr:col>
      <xdr:colOff>123825</xdr:colOff>
      <xdr:row>28</xdr:row>
      <xdr:rowOff>148175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4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97375</xdr:rowOff>
    </xdr:from>
    <xdr:to>
      <xdr:col>64</xdr:col>
      <xdr:colOff>73025</xdr:colOff>
      <xdr:row>28</xdr:row>
      <xdr:rowOff>150702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4897975"/>
          <a:ext cx="762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0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71340</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04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53996</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46579</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46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164702</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46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132,187
130,145
873.72
89,683,401
87,766,572
1,188,657
35,711,541
63,438,015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84836</xdr:rowOff>
    </xdr:from>
    <xdr:to>
      <xdr:col>24</xdr:col>
      <xdr:colOff>114300</xdr:colOff>
      <xdr:row>38</xdr:row>
      <xdr:rowOff>14986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63263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115062</xdr:rowOff>
    </xdr:from>
    <xdr:to>
      <xdr:col>24</xdr:col>
      <xdr:colOff>63500</xdr:colOff>
      <xdr:row>37</xdr:row>
      <xdr:rowOff>135636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5871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34544</xdr:rowOff>
    </xdr:from>
    <xdr:to>
      <xdr:col>15</xdr:col>
      <xdr:colOff>101600</xdr:colOff>
      <xdr:row>37</xdr:row>
      <xdr:rowOff>136144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85344</xdr:rowOff>
    </xdr:from>
    <xdr:to>
      <xdr:col>19</xdr:col>
      <xdr:colOff>177800</xdr:colOff>
      <xdr:row>37</xdr:row>
      <xdr:rowOff>115062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289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xdr:rowOff>
    </xdr:from>
    <xdr:to>
      <xdr:col>10</xdr:col>
      <xdr:colOff>165100</xdr:colOff>
      <xdr:row>37</xdr:row>
      <xdr:rowOff>117856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67056</xdr:rowOff>
    </xdr:from>
    <xdr:to>
      <xdr:col>15</xdr:col>
      <xdr:colOff>50800</xdr:colOff>
      <xdr:row>37</xdr:row>
      <xdr:rowOff>85344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4107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68834</xdr:rowOff>
    </xdr:from>
    <xdr:to>
      <xdr:col>6</xdr:col>
      <xdr:colOff>38100</xdr:colOff>
      <xdr:row>37</xdr:row>
      <xdr:rowOff>170435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67056</xdr:rowOff>
    </xdr:from>
    <xdr:to>
      <xdr:col>10</xdr:col>
      <xdr:colOff>114300</xdr:colOff>
      <xdr:row>37</xdr:row>
      <xdr:rowOff>119634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64107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156989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127271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108983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161561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117221</xdr:rowOff>
    </xdr:from>
    <xdr:to>
      <xdr:col>55</xdr:col>
      <xdr:colOff>50800</xdr:colOff>
      <xdr:row>37</xdr:row>
      <xdr:rowOff>47371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2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140098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1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127051</xdr:rowOff>
    </xdr:from>
    <xdr:to>
      <xdr:col>50</xdr:col>
      <xdr:colOff>165100</xdr:colOff>
      <xdr:row>37</xdr:row>
      <xdr:rowOff>57201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168021</xdr:rowOff>
    </xdr:from>
    <xdr:to>
      <xdr:col>55</xdr:col>
      <xdr:colOff>0</xdr:colOff>
      <xdr:row>37</xdr:row>
      <xdr:rowOff>6401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34022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138862</xdr:rowOff>
    </xdr:from>
    <xdr:to>
      <xdr:col>46</xdr:col>
      <xdr:colOff>38100</xdr:colOff>
      <xdr:row>37</xdr:row>
      <xdr:rowOff>69012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6401</xdr:rowOff>
    </xdr:from>
    <xdr:to>
      <xdr:col>50</xdr:col>
      <xdr:colOff>114300</xdr:colOff>
      <xdr:row>37</xdr:row>
      <xdr:rowOff>18212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3500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150597</xdr:rowOff>
    </xdr:from>
    <xdr:to>
      <xdr:col>41</xdr:col>
      <xdr:colOff>101600</xdr:colOff>
      <xdr:row>37</xdr:row>
      <xdr:rowOff>80747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3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18212</xdr:rowOff>
    </xdr:from>
    <xdr:to>
      <xdr:col>45</xdr:col>
      <xdr:colOff>177800</xdr:colOff>
      <xdr:row>37</xdr:row>
      <xdr:rowOff>29947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361862"/>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161646</xdr:rowOff>
    </xdr:from>
    <xdr:to>
      <xdr:col>36</xdr:col>
      <xdr:colOff>165100</xdr:colOff>
      <xdr:row>37</xdr:row>
      <xdr:rowOff>91796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3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29947</xdr:rowOff>
    </xdr:from>
    <xdr:to>
      <xdr:col>41</xdr:col>
      <xdr:colOff>50800</xdr:colOff>
      <xdr:row>37</xdr:row>
      <xdr:rowOff>40996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37359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73728</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85539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97274</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108323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1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32068</xdr:rowOff>
    </xdr:from>
    <xdr:to>
      <xdr:col>24</xdr:col>
      <xdr:colOff>114300</xdr:colOff>
      <xdr:row>62</xdr:row>
      <xdr:rowOff>133668</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10495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82868</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69848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169228</xdr:rowOff>
    </xdr:from>
    <xdr:to>
      <xdr:col>15</xdr:col>
      <xdr:colOff>101600</xdr:colOff>
      <xdr:row>62</xdr:row>
      <xdr:rowOff>99378</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48578</xdr:rowOff>
    </xdr:from>
    <xdr:to>
      <xdr:col>19</xdr:col>
      <xdr:colOff>177800</xdr:colOff>
      <xdr:row>62</xdr:row>
      <xdr:rowOff>68580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67847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34290</xdr:rowOff>
    </xdr:from>
    <xdr:to>
      <xdr:col>15</xdr:col>
      <xdr:colOff>50800</xdr:colOff>
      <xdr:row>62</xdr:row>
      <xdr:rowOff>48578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66419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34290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6470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90505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72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156281</xdr:rowOff>
    </xdr:from>
    <xdr:to>
      <xdr:col>55</xdr:col>
      <xdr:colOff>50800</xdr:colOff>
      <xdr:row>55</xdr:row>
      <xdr:rowOff>86431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94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109308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93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4163</xdr:rowOff>
    </xdr:from>
    <xdr:to>
      <xdr:col>50</xdr:col>
      <xdr:colOff>165100</xdr:colOff>
      <xdr:row>55</xdr:row>
      <xdr:rowOff>105763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94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35631</xdr:rowOff>
    </xdr:from>
    <xdr:to>
      <xdr:col>55</xdr:col>
      <xdr:colOff>0</xdr:colOff>
      <xdr:row>55</xdr:row>
      <xdr:rowOff>54963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9465381"/>
          <a:ext cx="8382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24836</xdr:rowOff>
    </xdr:from>
    <xdr:to>
      <xdr:col>46</xdr:col>
      <xdr:colOff>38100</xdr:colOff>
      <xdr:row>55</xdr:row>
      <xdr:rowOff>126436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94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54963</xdr:rowOff>
    </xdr:from>
    <xdr:to>
      <xdr:col>50</xdr:col>
      <xdr:colOff>114300</xdr:colOff>
      <xdr:row>55</xdr:row>
      <xdr:rowOff>75636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9484713"/>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43711</xdr:rowOff>
    </xdr:from>
    <xdr:to>
      <xdr:col>41</xdr:col>
      <xdr:colOff>101600</xdr:colOff>
      <xdr:row>55</xdr:row>
      <xdr:rowOff>145311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9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75636</xdr:rowOff>
    </xdr:from>
    <xdr:to>
      <xdr:col>45</xdr:col>
      <xdr:colOff>177800</xdr:colOff>
      <xdr:row>55</xdr:row>
      <xdr:rowOff>94511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9505386"/>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65100</xdr:rowOff>
    </xdr:from>
    <xdr:to>
      <xdr:col>36</xdr:col>
      <xdr:colOff>165100</xdr:colOff>
      <xdr:row>55</xdr:row>
      <xdr:rowOff>166700</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94511</xdr:rowOff>
    </xdr:from>
    <xdr:to>
      <xdr:col>41</xdr:col>
      <xdr:colOff>50800</xdr:colOff>
      <xdr:row>55</xdr:row>
      <xdr:rowOff>115900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9524261"/>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122290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920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142963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92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161838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924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11777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92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74295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4532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51436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432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30480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405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3811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386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125031</xdr:rowOff>
    </xdr:from>
    <xdr:to>
      <xdr:col>55</xdr:col>
      <xdr:colOff>50800</xdr:colOff>
      <xdr:row>82</xdr:row>
      <xdr:rowOff>55181</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147908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86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127888</xdr:rowOff>
    </xdr:from>
    <xdr:to>
      <xdr:col>50</xdr:col>
      <xdr:colOff>165100</xdr:colOff>
      <xdr:row>82</xdr:row>
      <xdr:rowOff>58038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0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4381</xdr:rowOff>
    </xdr:from>
    <xdr:to>
      <xdr:col>55</xdr:col>
      <xdr:colOff>0</xdr:colOff>
      <xdr:row>82</xdr:row>
      <xdr:rowOff>7238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06328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135319</xdr:rowOff>
    </xdr:from>
    <xdr:to>
      <xdr:col>46</xdr:col>
      <xdr:colOff>38100</xdr:colOff>
      <xdr:row>82</xdr:row>
      <xdr:rowOff>65469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7238</xdr:rowOff>
    </xdr:from>
    <xdr:to>
      <xdr:col>50</xdr:col>
      <xdr:colOff>114300</xdr:colOff>
      <xdr:row>82</xdr:row>
      <xdr:rowOff>14669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066138"/>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139319</xdr:rowOff>
    </xdr:from>
    <xdr:to>
      <xdr:col>41</xdr:col>
      <xdr:colOff>101600</xdr:colOff>
      <xdr:row>82</xdr:row>
      <xdr:rowOff>69469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14669</xdr:rowOff>
    </xdr:from>
    <xdr:to>
      <xdr:col>45</xdr:col>
      <xdr:colOff>177800</xdr:colOff>
      <xdr:row>82</xdr:row>
      <xdr:rowOff>18669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07356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143890</xdr:rowOff>
    </xdr:from>
    <xdr:to>
      <xdr:col>36</xdr:col>
      <xdr:colOff>165100</xdr:colOff>
      <xdr:row>82</xdr:row>
      <xdr:rowOff>74040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18669</xdr:rowOff>
    </xdr:from>
    <xdr:to>
      <xdr:col>41</xdr:col>
      <xdr:colOff>50800</xdr:colOff>
      <xdr:row>82</xdr:row>
      <xdr:rowOff>23240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0775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74565</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79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81996</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7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85996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90567</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108204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634865" y="1733550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57421</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673600" y="18059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584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7113</xdr:rowOff>
    </xdr:from>
    <xdr:to>
      <xdr:col>20</xdr:col>
      <xdr:colOff>38100</xdr:colOff>
      <xdr:row>106</xdr:row>
      <xdr:rowOff>108713</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746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71120</xdr:rowOff>
    </xdr:from>
    <xdr:to>
      <xdr:col>6</xdr:col>
      <xdr:colOff>38100</xdr:colOff>
      <xdr:row>106</xdr:row>
      <xdr:rowOff>1270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7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57404</xdr:rowOff>
    </xdr:from>
    <xdr:to>
      <xdr:col>24</xdr:col>
      <xdr:colOff>114300</xdr:colOff>
      <xdr:row>108</xdr:row>
      <xdr:rowOff>159004</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5847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143781</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673600" y="184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108204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3797300" y="185928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36830</xdr:rowOff>
    </xdr:from>
    <xdr:to>
      <xdr:col>15</xdr:col>
      <xdr:colOff>101600</xdr:colOff>
      <xdr:row>108</xdr:row>
      <xdr:rowOff>138430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857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87630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2908300" y="1859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20828</xdr:rowOff>
    </xdr:from>
    <xdr:to>
      <xdr:col>10</xdr:col>
      <xdr:colOff>165100</xdr:colOff>
      <xdr:row>108</xdr:row>
      <xdr:rowOff>122428</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96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71628</xdr:rowOff>
    </xdr:from>
    <xdr:to>
      <xdr:col>15</xdr:col>
      <xdr:colOff>50800</xdr:colOff>
      <xdr:row>108</xdr:row>
      <xdr:rowOff>87630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019300" y="185882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18542</xdr:rowOff>
    </xdr:from>
    <xdr:to>
      <xdr:col>6</xdr:col>
      <xdr:colOff>38100</xdr:colOff>
      <xdr:row>108</xdr:row>
      <xdr:rowOff>120142</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079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69342</xdr:rowOff>
    </xdr:from>
    <xdr:to>
      <xdr:col>10</xdr:col>
      <xdr:colOff>114300</xdr:colOff>
      <xdr:row>108</xdr:row>
      <xdr:rowOff>71628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30300" y="18585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125240</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17797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129557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113555</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111269</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62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87058</xdr:rowOff>
    </xdr:from>
    <xdr:to>
      <xdr:col>54</xdr:col>
      <xdr:colOff>189865</xdr:colOff>
      <xdr:row>108</xdr:row>
      <xdr:rowOff>86010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060608"/>
          <a:ext cx="0" cy="154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89837</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60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86010</xdr:rowOff>
    </xdr:from>
    <xdr:to>
      <xdr:col>55</xdr:col>
      <xdr:colOff>88900</xdr:colOff>
      <xdr:row>108</xdr:row>
      <xdr:rowOff>86010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60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33735</xdr:rowOff>
    </xdr:from>
    <xdr:ext cx="534377"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6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87058</xdr:rowOff>
    </xdr:from>
    <xdr:to>
      <xdr:col>55</xdr:col>
      <xdr:colOff>88900</xdr:colOff>
      <xdr:row>99</xdr:row>
      <xdr:rowOff>87058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06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96372</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7755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117945</xdr:rowOff>
    </xdr:from>
    <xdr:to>
      <xdr:col>55</xdr:col>
      <xdr:colOff>50800</xdr:colOff>
      <xdr:row>104</xdr:row>
      <xdr:rowOff>48095</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777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127433</xdr:rowOff>
    </xdr:from>
    <xdr:to>
      <xdr:col>50</xdr:col>
      <xdr:colOff>165100</xdr:colOff>
      <xdr:row>104</xdr:row>
      <xdr:rowOff>57583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77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40202</xdr:rowOff>
    </xdr:from>
    <xdr:to>
      <xdr:col>46</xdr:col>
      <xdr:colOff>38100</xdr:colOff>
      <xdr:row>103</xdr:row>
      <xdr:rowOff>141802</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148520</xdr:rowOff>
    </xdr:from>
    <xdr:to>
      <xdr:col>41</xdr:col>
      <xdr:colOff>101600</xdr:colOff>
      <xdr:row>104</xdr:row>
      <xdr:rowOff>78670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149320</xdr:rowOff>
    </xdr:from>
    <xdr:to>
      <xdr:col>36</xdr:col>
      <xdr:colOff>165100</xdr:colOff>
      <xdr:row>103</xdr:row>
      <xdr:rowOff>79470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36258</xdr:rowOff>
    </xdr:from>
    <xdr:to>
      <xdr:col>55</xdr:col>
      <xdr:colOff>50800</xdr:colOff>
      <xdr:row>99</xdr:row>
      <xdr:rowOff>137858</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70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160735</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69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54336</xdr:rowOff>
    </xdr:from>
    <xdr:to>
      <xdr:col>50</xdr:col>
      <xdr:colOff>165100</xdr:colOff>
      <xdr:row>99</xdr:row>
      <xdr:rowOff>155936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70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87058</xdr:rowOff>
    </xdr:from>
    <xdr:to>
      <xdr:col>55</xdr:col>
      <xdr:colOff>0</xdr:colOff>
      <xdr:row>99</xdr:row>
      <xdr:rowOff>105136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7060608"/>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110077</xdr:rowOff>
    </xdr:from>
    <xdr:to>
      <xdr:col>46</xdr:col>
      <xdr:colOff>38100</xdr:colOff>
      <xdr:row>100</xdr:row>
      <xdr:rowOff>40227</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70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105136</xdr:rowOff>
    </xdr:from>
    <xdr:to>
      <xdr:col>50</xdr:col>
      <xdr:colOff>114300</xdr:colOff>
      <xdr:row>99</xdr:row>
      <xdr:rowOff>160877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7078686"/>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140709</xdr:rowOff>
    </xdr:from>
    <xdr:to>
      <xdr:col>41</xdr:col>
      <xdr:colOff>101600</xdr:colOff>
      <xdr:row>100</xdr:row>
      <xdr:rowOff>70859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810500" y="171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160877</xdr:rowOff>
    </xdr:from>
    <xdr:to>
      <xdr:col>45</xdr:col>
      <xdr:colOff>177800</xdr:colOff>
      <xdr:row>100</xdr:row>
      <xdr:rowOff>20059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861300" y="1713442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10922</xdr:rowOff>
    </xdr:from>
    <xdr:to>
      <xdr:col>36</xdr:col>
      <xdr:colOff>165100</xdr:colOff>
      <xdr:row>100</xdr:row>
      <xdr:rowOff>112522</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921500" y="171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20059</xdr:rowOff>
    </xdr:from>
    <xdr:to>
      <xdr:col>41</xdr:col>
      <xdr:colOff>50800</xdr:colOff>
      <xdr:row>100</xdr:row>
      <xdr:rowOff>61722</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972300" y="17165059"/>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48710</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78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132929</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77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69797</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941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70597</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7051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1013</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59411" y="168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56754</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83111" y="168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98</xdr:row>
      <xdr:rowOff>87386</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94111" y="168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98</xdr:row>
      <xdr:rowOff>129049</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705111" y="169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0000000-0008-0000-0E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00000000-0008-0000-0E00-00000202000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00000000-0008-0000-0E00-00000402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000000-0008-0000-0E00-000006020000}"/>
            </a:ext>
          </a:extLst>
        </xdr:cNvPr>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64152</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0000000-0008-0000-0E00-000012020000}"/>
            </a:ext>
          </a:extLst>
        </xdr:cNvPr>
        <xdr:cNvSpPr txBox="1"/>
      </xdr:nvSpPr>
      <xdr:spPr>
        <a:xfrm>
          <a:off x="1635760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5430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28575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5481300" y="70504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454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161925</xdr:rowOff>
    </xdr:from>
    <xdr:to>
      <xdr:col>81</xdr:col>
      <xdr:colOff>50800</xdr:colOff>
      <xdr:row>41</xdr:row>
      <xdr:rowOff>20955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592300" y="7019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103505</xdr:rowOff>
    </xdr:from>
    <xdr:to>
      <xdr:col>72</xdr:col>
      <xdr:colOff>38100</xdr:colOff>
      <xdr:row>41</xdr:row>
      <xdr:rowOff>33655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3652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154305</xdr:rowOff>
    </xdr:from>
    <xdr:to>
      <xdr:col>76</xdr:col>
      <xdr:colOff>114300</xdr:colOff>
      <xdr:row>40</xdr:row>
      <xdr:rowOff>161925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3703300" y="70123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74930</xdr:rowOff>
    </xdr:from>
    <xdr:to>
      <xdr:col>67</xdr:col>
      <xdr:colOff>101600</xdr:colOff>
      <xdr:row>41</xdr:row>
      <xdr:rowOff>5080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2763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125730</xdr:rowOff>
    </xdr:from>
    <xdr:to>
      <xdr:col>71</xdr:col>
      <xdr:colOff>177800</xdr:colOff>
      <xdr:row>40</xdr:row>
      <xdr:rowOff>154305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814300" y="6983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62882</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24782</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167657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140970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1323300" y="6728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62230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39</xdr:row>
      <xdr:rowOff>41910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0434300" y="669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39</xdr:row>
      <xdr:rowOff>11430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545300" y="6652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137160</xdr:rowOff>
    </xdr:from>
    <xdr:to>
      <xdr:col>102</xdr:col>
      <xdr:colOff>114300</xdr:colOff>
      <xdr:row>38</xdr:row>
      <xdr:rowOff>144780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8656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78757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33037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E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E00-00007502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E00-000077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E00-000079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E00-000085020000}"/>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55880</xdr:rowOff>
    </xdr:from>
    <xdr:to>
      <xdr:col>81</xdr:col>
      <xdr:colOff>101600</xdr:colOff>
      <xdr:row>60</xdr:row>
      <xdr:rowOff>157480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60</xdr:row>
      <xdr:rowOff>106680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5481300" y="100126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106680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592300" y="1038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33020</xdr:rowOff>
    </xdr:from>
    <xdr:to>
      <xdr:col>72</xdr:col>
      <xdr:colOff>38100</xdr:colOff>
      <xdr:row>60</xdr:row>
      <xdr:rowOff>134620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365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3703300" y="10370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276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110490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2814300" y="10370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E00-00008E02000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E00-00008F02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E00-000090020000}"/>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E00-000091020000}"/>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148607</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125747</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104322</xdr:rowOff>
    </xdr:from>
    <xdr:to>
      <xdr:col>116</xdr:col>
      <xdr:colOff>114300</xdr:colOff>
      <xdr:row>58</xdr:row>
      <xdr:rowOff>34472</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127199</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972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130447</xdr:rowOff>
    </xdr:from>
    <xdr:to>
      <xdr:col>112</xdr:col>
      <xdr:colOff>38100</xdr:colOff>
      <xdr:row>58</xdr:row>
      <xdr:rowOff>60597</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155122</xdr:rowOff>
    </xdr:from>
    <xdr:to>
      <xdr:col>116</xdr:col>
      <xdr:colOff>63500</xdr:colOff>
      <xdr:row>58</xdr:row>
      <xdr:rowOff>9797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99277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152219</xdr:rowOff>
    </xdr:from>
    <xdr:to>
      <xdr:col>107</xdr:col>
      <xdr:colOff>101600</xdr:colOff>
      <xdr:row>58</xdr:row>
      <xdr:rowOff>82369</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9797</xdr:rowOff>
    </xdr:from>
    <xdr:to>
      <xdr:col>111</xdr:col>
      <xdr:colOff>177800</xdr:colOff>
      <xdr:row>58</xdr:row>
      <xdr:rowOff>31569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995389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90170</xdr:rowOff>
    </xdr:from>
    <xdr:to>
      <xdr:col>102</xdr:col>
      <xdr:colOff>165100</xdr:colOff>
      <xdr:row>58</xdr:row>
      <xdr:rowOff>20320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140970</xdr:rowOff>
    </xdr:from>
    <xdr:to>
      <xdr:col>107</xdr:col>
      <xdr:colOff>50800</xdr:colOff>
      <xdr:row>58</xdr:row>
      <xdr:rowOff>31569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545300" y="99136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108676</xdr:rowOff>
    </xdr:from>
    <xdr:to>
      <xdr:col>98</xdr:col>
      <xdr:colOff>38100</xdr:colOff>
      <xdr:row>58</xdr:row>
      <xdr:rowOff>38826</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9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140970</xdr:rowOff>
    </xdr:from>
    <xdr:to>
      <xdr:col>102</xdr:col>
      <xdr:colOff>114300</xdr:colOff>
      <xdr:row>57</xdr:row>
      <xdr:rowOff>159476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656300" y="991362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77124</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9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98896</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97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36847</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55353</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96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E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00000000-0008-0000-0E00-0000E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9" name="【児童館】&#10;有形固定資産減価償却率最大値テキスト">
          <a:extLst>
            <a:ext uri="{FF2B5EF4-FFF2-40B4-BE49-F238E27FC236}">
              <a16:creationId xmlns:a16="http://schemas.microsoft.com/office/drawing/2014/main" id="{00000000-0008-0000-0E00-0000ED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E00-0000EF020000}"/>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3" name="【児童館】&#10;有形固定資産減価償却率該当値テキスト">
          <a:extLst>
            <a:ext uri="{FF2B5EF4-FFF2-40B4-BE49-F238E27FC236}">
              <a16:creationId xmlns:a16="http://schemas.microsoft.com/office/drawing/2014/main" id="{00000000-0008-0000-0E00-0000FB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E00-00000403000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E00-00000503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E00-000006030000}"/>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E00-000007030000}"/>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6" name="n_1mainValue【児童館】&#10;有形固定資産減価償却率">
          <a:extLst>
            <a:ext uri="{FF2B5EF4-FFF2-40B4-BE49-F238E27FC236}">
              <a16:creationId xmlns:a16="http://schemas.microsoft.com/office/drawing/2014/main" id="{00000000-0008-0000-0E00-000008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7" name="n_2mainValue【児童館】&#10;有形固定資産減価償却率">
          <a:extLst>
            <a:ext uri="{FF2B5EF4-FFF2-40B4-BE49-F238E27FC236}">
              <a16:creationId xmlns:a16="http://schemas.microsoft.com/office/drawing/2014/main" id="{00000000-0008-0000-0E00-000009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8" name="n_3mainValue【児童館】&#10;有形固定資産減価償却率">
          <a:extLst>
            <a:ext uri="{FF2B5EF4-FFF2-40B4-BE49-F238E27FC236}">
              <a16:creationId xmlns:a16="http://schemas.microsoft.com/office/drawing/2014/main" id="{00000000-0008-0000-0E00-00000A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9" name="n_4mainValue【児童館】&#10;有形固定資産減価償却率">
          <a:extLst>
            <a:ext uri="{FF2B5EF4-FFF2-40B4-BE49-F238E27FC236}">
              <a16:creationId xmlns:a16="http://schemas.microsoft.com/office/drawing/2014/main" id="{00000000-0008-0000-0E00-00000B03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E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E00-000026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E00-000028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E00-00002A03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E00-000036030000}"/>
            </a:ext>
          </a:extLst>
        </xdr:cNvPr>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86</xdr:row>
      <xdr:rowOff>5443</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19545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31" name="n_1aveValue【児童館】&#10;一人当たり面積">
          <a:extLst>
            <a:ext uri="{FF2B5EF4-FFF2-40B4-BE49-F238E27FC236}">
              <a16:creationId xmlns:a16="http://schemas.microsoft.com/office/drawing/2014/main" id="{00000000-0008-0000-0E00-00003F03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32" name="n_2aveValue【児童館】&#10;一人当たり面積">
          <a:extLst>
            <a:ext uri="{FF2B5EF4-FFF2-40B4-BE49-F238E27FC236}">
              <a16:creationId xmlns:a16="http://schemas.microsoft.com/office/drawing/2014/main" id="{00000000-0008-0000-0E00-000040030000}"/>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833" name="n_3aveValue【児童館】&#10;一人当たり面積">
          <a:extLst>
            <a:ext uri="{FF2B5EF4-FFF2-40B4-BE49-F238E27FC236}">
              <a16:creationId xmlns:a16="http://schemas.microsoft.com/office/drawing/2014/main" id="{00000000-0008-0000-0E00-00004103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834" name="n_4aveValue【児童館】&#10;一人当たり面積">
          <a:extLst>
            <a:ext uri="{FF2B5EF4-FFF2-40B4-BE49-F238E27FC236}">
              <a16:creationId xmlns:a16="http://schemas.microsoft.com/office/drawing/2014/main" id="{00000000-0008-0000-0E00-00004203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835" name="n_1mainValue【児童館】&#10;一人当たり面積">
          <a:extLst>
            <a:ext uri="{FF2B5EF4-FFF2-40B4-BE49-F238E27FC236}">
              <a16:creationId xmlns:a16="http://schemas.microsoft.com/office/drawing/2014/main" id="{00000000-0008-0000-0E00-000043030000}"/>
            </a:ext>
          </a:extLst>
        </xdr:cNvPr>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836" name="n_2mainValue【児童館】&#10;一人当たり面積">
          <a:extLst>
            <a:ext uri="{FF2B5EF4-FFF2-40B4-BE49-F238E27FC236}">
              <a16:creationId xmlns:a16="http://schemas.microsoft.com/office/drawing/2014/main" id="{00000000-0008-0000-0E00-000044030000}"/>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837" name="n_3mainValue【児童館】&#10;一人当たり面積">
          <a:extLst>
            <a:ext uri="{FF2B5EF4-FFF2-40B4-BE49-F238E27FC236}">
              <a16:creationId xmlns:a16="http://schemas.microsoft.com/office/drawing/2014/main" id="{00000000-0008-0000-0E00-000045030000}"/>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38" name="n_4mainValue【児童館】&#10;一人当たり面積">
          <a:extLst>
            <a:ext uri="{FF2B5EF4-FFF2-40B4-BE49-F238E27FC236}">
              <a16:creationId xmlns:a16="http://schemas.microsoft.com/office/drawing/2014/main" id="{00000000-0008-0000-0E00-00004603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53975</xdr:rowOff>
    </xdr:from>
    <xdr:to>
      <xdr:col>85</xdr:col>
      <xdr:colOff>177800</xdr:colOff>
      <xdr:row>107</xdr:row>
      <xdr:rowOff>155575</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140352</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83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33020</xdr:rowOff>
    </xdr:from>
    <xdr:to>
      <xdr:col>81</xdr:col>
      <xdr:colOff>101600</xdr:colOff>
      <xdr:row>107</xdr:row>
      <xdr:rowOff>134620</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83820</xdr:rowOff>
    </xdr:from>
    <xdr:to>
      <xdr:col>85</xdr:col>
      <xdr:colOff>127000</xdr:colOff>
      <xdr:row>107</xdr:row>
      <xdr:rowOff>104775</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84289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83820</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4592300" y="18402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156845</xdr:rowOff>
    </xdr:from>
    <xdr:to>
      <xdr:col>72</xdr:col>
      <xdr:colOff>38100</xdr:colOff>
      <xdr:row>107</xdr:row>
      <xdr:rowOff>86995</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36195</xdr:rowOff>
    </xdr:from>
    <xdr:to>
      <xdr:col>76</xdr:col>
      <xdr:colOff>114300</xdr:colOff>
      <xdr:row>107</xdr:row>
      <xdr:rowOff>57150</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3703300" y="18381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164464</xdr:rowOff>
    </xdr:from>
    <xdr:to>
      <xdr:col>67</xdr:col>
      <xdr:colOff>101600</xdr:colOff>
      <xdr:row>107</xdr:row>
      <xdr:rowOff>94614</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43814</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12814300" y="183813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125747</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78122</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85741</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E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E00-000099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E00-00009B030000}"/>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E00-00009D03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E00-0000A9030000}"/>
            </a:ext>
          </a:extLst>
        </xdr:cNvPr>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118111</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1323300" y="18112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125730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20434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133350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9545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133350</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a:off x="18656300" y="1806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公民館】&#10;一人当たり面積">
          <a:extLst>
            <a:ext uri="{FF2B5EF4-FFF2-40B4-BE49-F238E27FC236}">
              <a16:creationId xmlns:a16="http://schemas.microsoft.com/office/drawing/2014/main" id="{00000000-0008-0000-0E00-0000B2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7" name="n_2aveValue【公民館】&#10;一人当たり面積">
          <a:extLst>
            <a:ext uri="{FF2B5EF4-FFF2-40B4-BE49-F238E27FC236}">
              <a16:creationId xmlns:a16="http://schemas.microsoft.com/office/drawing/2014/main" id="{00000000-0008-0000-0E00-0000B3030000}"/>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8" name="n_3aveValue【公民館】&#10;一人当たり面積">
          <a:extLst>
            <a:ext uri="{FF2B5EF4-FFF2-40B4-BE49-F238E27FC236}">
              <a16:creationId xmlns:a16="http://schemas.microsoft.com/office/drawing/2014/main" id="{00000000-0008-0000-0E00-0000B4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9" name="n_4aveValue【公民館】&#10;一人当たり面積">
          <a:extLst>
            <a:ext uri="{FF2B5EF4-FFF2-40B4-BE49-F238E27FC236}">
              <a16:creationId xmlns:a16="http://schemas.microsoft.com/office/drawing/2014/main" id="{00000000-0008-0000-0E00-0000B5030000}"/>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160038</xdr:rowOff>
    </xdr:from>
    <xdr:ext cx="469744" cy="259045"/>
    <xdr:sp macro="" textlink="">
      <xdr:nvSpPr>
        <xdr:cNvPr id="950" name="n_1mainValue【公民館】&#10;一人当たり面積">
          <a:extLst>
            <a:ext uri="{FF2B5EF4-FFF2-40B4-BE49-F238E27FC236}">
              <a16:creationId xmlns:a16="http://schemas.microsoft.com/office/drawing/2014/main" id="{00000000-0008-0000-0E00-0000B603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51" name="n_2mainValue【公民館】&#10;一人当たり面積">
          <a:extLst>
            <a:ext uri="{FF2B5EF4-FFF2-40B4-BE49-F238E27FC236}">
              <a16:creationId xmlns:a16="http://schemas.microsoft.com/office/drawing/2014/main" id="{00000000-0008-0000-0E00-0000B7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52" name="n_3mainValue【公民館】&#10;一人当たり面積">
          <a:extLst>
            <a:ext uri="{FF2B5EF4-FFF2-40B4-BE49-F238E27FC236}">
              <a16:creationId xmlns:a16="http://schemas.microsoft.com/office/drawing/2014/main" id="{00000000-0008-0000-0E00-0000B803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3" name="n_4mainValue【公民館】&#10;一人当たり面積">
          <a:extLst>
            <a:ext uri="{FF2B5EF4-FFF2-40B4-BE49-F238E27FC236}">
              <a16:creationId xmlns:a16="http://schemas.microsoft.com/office/drawing/2014/main" id="{00000000-0008-0000-0E00-0000B9030000}"/>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E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E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学校施設を除く全ての施設において、類似団体の平均値よりも有形固定資産減価償却率が高くなっている。特に港湾・漁港、公民館は類似団体内でも</a:t>
          </a:r>
          <a:r>
            <a:rPr lang="ja-JP" altLang="en-US" sz="1100">
              <a:solidFill>
                <a:schemeClr val="dk1"/>
              </a:solidFill>
              <a:effectLst/>
              <a:latin typeface="+mn-lt"/>
              <a:ea typeface="+mn-ea"/>
              <a:cs typeface="+mn-cs"/>
            </a:rPr>
            <a:t>最も</a:t>
          </a:r>
          <a:r>
            <a:rPr lang="ja-JP" altLang="ja-JP" sz="1100">
              <a:solidFill>
                <a:schemeClr val="dk1"/>
              </a:solidFill>
              <a:effectLst/>
              <a:latin typeface="+mn-lt"/>
              <a:ea typeface="+mn-ea"/>
              <a:cs typeface="+mn-cs"/>
            </a:rPr>
            <a:t>高い償却率である。港湾・漁港については、長寿命化計画を作成中のものもあるが、計画に基づき老朽化に対応する予定である。認定こども園・幼稚園・保育所及び公民館において引き続き使用する施設は、施設の効率的な管理運営方法を検討するとともに、耐震化、長寿命化を図りつつ計画的な予防保全を行い、統廃合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132,187
130,145
873.72
89,683,401
87,766,572
1,188,657
35,711,541
63,438,015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7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4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28847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169273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40113</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33564</xdr:rowOff>
    </xdr:from>
    <xdr:to>
      <xdr:col>50</xdr:col>
      <xdr:colOff>165100</xdr:colOff>
      <xdr:row>37</xdr:row>
      <xdr:rowOff>135164</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68036</xdr:rowOff>
    </xdr:from>
    <xdr:to>
      <xdr:col>55</xdr:col>
      <xdr:colOff>0</xdr:colOff>
      <xdr:row>37</xdr:row>
      <xdr:rowOff>84364</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4116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84364</xdr:rowOff>
    </xdr:from>
    <xdr:to>
      <xdr:col>50</xdr:col>
      <xdr:colOff>114300</xdr:colOff>
      <xdr:row>37</xdr:row>
      <xdr:rowOff>100693</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428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49893</xdr:rowOff>
    </xdr:from>
    <xdr:to>
      <xdr:col>41</xdr:col>
      <xdr:colOff>101600</xdr:colOff>
      <xdr:row>37</xdr:row>
      <xdr:rowOff>151493</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100693</xdr:rowOff>
    </xdr:from>
    <xdr:to>
      <xdr:col>45</xdr:col>
      <xdr:colOff>177800</xdr:colOff>
      <xdr:row>37</xdr:row>
      <xdr:rowOff>100693</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644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66222</xdr:rowOff>
    </xdr:from>
    <xdr:to>
      <xdr:col>36</xdr:col>
      <xdr:colOff>165100</xdr:colOff>
      <xdr:row>37</xdr:row>
      <xdr:rowOff>167822</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100693</xdr:rowOff>
    </xdr:from>
    <xdr:to>
      <xdr:col>41</xdr:col>
      <xdr:colOff>50800</xdr:colOff>
      <xdr:row>37</xdr:row>
      <xdr:rowOff>117022</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444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151691</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168020</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168020</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12899</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78105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3231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36195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29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60</xdr:row>
      <xdr:rowOff>5715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258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142875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78122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38752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33020</xdr:rowOff>
    </xdr:from>
    <xdr:to>
      <xdr:col>55</xdr:col>
      <xdr:colOff>50800</xdr:colOff>
      <xdr:row>60</xdr:row>
      <xdr:rowOff>134620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55897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83820</xdr:rowOff>
    </xdr:from>
    <xdr:to>
      <xdr:col>55</xdr:col>
      <xdr:colOff>0</xdr:colOff>
      <xdr:row>60</xdr:row>
      <xdr:rowOff>91440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370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52070</xdr:rowOff>
    </xdr:from>
    <xdr:to>
      <xdr:col>46</xdr:col>
      <xdr:colOff>38100</xdr:colOff>
      <xdr:row>60</xdr:row>
      <xdr:rowOff>153670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60</xdr:row>
      <xdr:rowOff>102870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63500</xdr:rowOff>
    </xdr:from>
    <xdr:to>
      <xdr:col>41</xdr:col>
      <xdr:colOff>101600</xdr:colOff>
      <xdr:row>60</xdr:row>
      <xdr:rowOff>165100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102870</xdr:rowOff>
    </xdr:from>
    <xdr:to>
      <xdr:col>45</xdr:col>
      <xdr:colOff>177800</xdr:colOff>
      <xdr:row>60</xdr:row>
      <xdr:rowOff>114300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71120</xdr:rowOff>
    </xdr:from>
    <xdr:to>
      <xdr:col>36</xdr:col>
      <xdr:colOff>165100</xdr:colOff>
      <xdr:row>61</xdr:row>
      <xdr:rowOff>1270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114300</xdr:rowOff>
    </xdr:from>
    <xdr:to>
      <xdr:col>41</xdr:col>
      <xdr:colOff>50800</xdr:colOff>
      <xdr:row>60</xdr:row>
      <xdr:rowOff>121920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158767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170197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10177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17797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49349</xdr:rowOff>
    </xdr:from>
    <xdr:to>
      <xdr:col>24</xdr:col>
      <xdr:colOff>114300</xdr:colOff>
      <xdr:row>80</xdr:row>
      <xdr:rowOff>150949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72226</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61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148952</xdr:rowOff>
    </xdr:from>
    <xdr:to>
      <xdr:col>20</xdr:col>
      <xdr:colOff>38100</xdr:colOff>
      <xdr:row>80</xdr:row>
      <xdr:rowOff>79102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28302</xdr:rowOff>
    </xdr:from>
    <xdr:to>
      <xdr:col>24</xdr:col>
      <xdr:colOff>63500</xdr:colOff>
      <xdr:row>80</xdr:row>
      <xdr:rowOff>100149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374430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28302</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7312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70576</xdr:rowOff>
    </xdr:from>
    <xdr:to>
      <xdr:col>10</xdr:col>
      <xdr:colOff>165100</xdr:colOff>
      <xdr:row>80</xdr:row>
      <xdr:rowOff>726</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121376</xdr:rowOff>
    </xdr:from>
    <xdr:to>
      <xdr:col>15</xdr:col>
      <xdr:colOff>50800</xdr:colOff>
      <xdr:row>80</xdr:row>
      <xdr:rowOff>15239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6659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121376</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35940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95629</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F00-000042010000}"/>
            </a:ext>
          </a:extLst>
        </xdr:cNvPr>
        <xdr:cNvSpPr txBox="1"/>
      </xdr:nvSpPr>
      <xdr:spPr>
        <a:xfrm>
          <a:off x="3582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F00-000043010000}"/>
            </a:ext>
          </a:extLst>
        </xdr:cNvPr>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17253</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F00-000044010000}"/>
            </a:ext>
          </a:extLst>
        </xdr:cNvPr>
        <xdr:cNvSpPr txBox="1"/>
      </xdr:nvSpPr>
      <xdr:spPr>
        <a:xfrm>
          <a:off x="1816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F00-000045010000}"/>
            </a:ext>
          </a:extLst>
        </xdr:cNvPr>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38100</xdr:rowOff>
    </xdr:from>
    <xdr:to>
      <xdr:col>50</xdr:col>
      <xdr:colOff>165100</xdr:colOff>
      <xdr:row>80</xdr:row>
      <xdr:rowOff>139700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76200</xdr:rowOff>
    </xdr:from>
    <xdr:to>
      <xdr:col>55</xdr:col>
      <xdr:colOff>0</xdr:colOff>
      <xdr:row>80</xdr:row>
      <xdr:rowOff>88900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379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50800</xdr:rowOff>
    </xdr:from>
    <xdr:to>
      <xdr:col>46</xdr:col>
      <xdr:colOff>38100</xdr:colOff>
      <xdr:row>80</xdr:row>
      <xdr:rowOff>152400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88900</xdr:rowOff>
    </xdr:from>
    <xdr:to>
      <xdr:col>50</xdr:col>
      <xdr:colOff>114300</xdr:colOff>
      <xdr:row>80</xdr:row>
      <xdr:rowOff>101600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380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63500</xdr:rowOff>
    </xdr:from>
    <xdr:to>
      <xdr:col>41</xdr:col>
      <xdr:colOff>101600</xdr:colOff>
      <xdr:row>80</xdr:row>
      <xdr:rowOff>165100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101600</xdr:rowOff>
    </xdr:from>
    <xdr:to>
      <xdr:col>45</xdr:col>
      <xdr:colOff>177800</xdr:colOff>
      <xdr:row>80</xdr:row>
      <xdr:rowOff>114300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381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76200</xdr:rowOff>
    </xdr:from>
    <xdr:to>
      <xdr:col>36</xdr:col>
      <xdr:colOff>165100</xdr:colOff>
      <xdr:row>81</xdr:row>
      <xdr:rowOff>6350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114300</xdr:rowOff>
    </xdr:from>
    <xdr:to>
      <xdr:col>41</xdr:col>
      <xdr:colOff>50800</xdr:colOff>
      <xdr:row>80</xdr:row>
      <xdr:rowOff>127000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383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156227</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168927</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10177</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22877</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F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F00-000098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0000000-0008-0000-0F00-00009A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F00-00009C010000}"/>
            </a:ext>
          </a:extLst>
        </xdr:cNvPr>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34925</xdr:rowOff>
    </xdr:from>
    <xdr:to>
      <xdr:col>24</xdr:col>
      <xdr:colOff>114300</xdr:colOff>
      <xdr:row>102</xdr:row>
      <xdr:rowOff>136525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45847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57802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F00-0000A8010000}"/>
            </a:ext>
          </a:extLst>
        </xdr:cNvPr>
        <xdr:cNvSpPr txBox="1"/>
      </xdr:nvSpPr>
      <xdr:spPr>
        <a:xfrm>
          <a:off x="4673600"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143511</xdr:rowOff>
    </xdr:from>
    <xdr:to>
      <xdr:col>20</xdr:col>
      <xdr:colOff>38100</xdr:colOff>
      <xdr:row>102</xdr:row>
      <xdr:rowOff>73661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3746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22861</xdr:rowOff>
    </xdr:from>
    <xdr:to>
      <xdr:col>24</xdr:col>
      <xdr:colOff>63500</xdr:colOff>
      <xdr:row>102</xdr:row>
      <xdr:rowOff>85725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3797300" y="175107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78739</xdr:rowOff>
    </xdr:from>
    <xdr:to>
      <xdr:col>15</xdr:col>
      <xdr:colOff>101600</xdr:colOff>
      <xdr:row>102</xdr:row>
      <xdr:rowOff>8889</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2857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129539</xdr:rowOff>
    </xdr:from>
    <xdr:to>
      <xdr:col>19</xdr:col>
      <xdr:colOff>177800</xdr:colOff>
      <xdr:row>102</xdr:row>
      <xdr:rowOff>22861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908300" y="17445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147320</xdr:rowOff>
    </xdr:from>
    <xdr:to>
      <xdr:col>10</xdr:col>
      <xdr:colOff>165100</xdr:colOff>
      <xdr:row>107</xdr:row>
      <xdr:rowOff>77470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96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129539</xdr:rowOff>
    </xdr:from>
    <xdr:to>
      <xdr:col>15</xdr:col>
      <xdr:colOff>50800</xdr:colOff>
      <xdr:row>107</xdr:row>
      <xdr:rowOff>26670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2019300" y="17445989"/>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120650</xdr:rowOff>
    </xdr:from>
    <xdr:to>
      <xdr:col>6</xdr:col>
      <xdr:colOff>38100</xdr:colOff>
      <xdr:row>107</xdr:row>
      <xdr:rowOff>50800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079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0</xdr:rowOff>
    </xdr:from>
    <xdr:to>
      <xdr:col>10</xdr:col>
      <xdr:colOff>114300</xdr:colOff>
      <xdr:row>107</xdr:row>
      <xdr:rowOff>26670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130300" y="1834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90188</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F00-0000B5010000}"/>
            </a:ext>
          </a:extLst>
        </xdr:cNvPr>
        <xdr:cNvSpPr txBox="1"/>
      </xdr:nvSpPr>
      <xdr:spPr>
        <a:xfrm>
          <a:off x="3582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25416</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F00-0000B6010000}"/>
            </a:ext>
          </a:extLst>
        </xdr:cNvPr>
        <xdr:cNvSpPr txBox="1"/>
      </xdr:nvSpPr>
      <xdr:spPr>
        <a:xfrm>
          <a:off x="2705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68597</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F00-0000B7010000}"/>
            </a:ext>
          </a:extLst>
        </xdr:cNvPr>
        <xdr:cNvSpPr txBox="1"/>
      </xdr:nvSpPr>
      <xdr:spPr>
        <a:xfrm>
          <a:off x="1816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41927</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F00-0000B8010000}"/>
            </a:ext>
          </a:extLst>
        </xdr:cNvPr>
        <xdr:cNvSpPr txBox="1"/>
      </xdr:nvSpPr>
      <xdr:spPr>
        <a:xfrm>
          <a:off x="927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130556</xdr:rowOff>
    </xdr:from>
    <xdr:to>
      <xdr:col>55</xdr:col>
      <xdr:colOff>50800</xdr:colOff>
      <xdr:row>105</xdr:row>
      <xdr:rowOff>60706</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153433</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8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105</xdr:row>
      <xdr:rowOff>9906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9639300" y="179892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104</xdr:row>
      <xdr:rowOff>167639</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5335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135128</xdr:rowOff>
    </xdr:from>
    <xdr:to>
      <xdr:col>36</xdr:col>
      <xdr:colOff>165100</xdr:colOff>
      <xdr:row>105</xdr:row>
      <xdr:rowOff>65278</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5335</xdr:rowOff>
    </xdr:from>
    <xdr:to>
      <xdr:col>41</xdr:col>
      <xdr:colOff>50800</xdr:colOff>
      <xdr:row>105</xdr:row>
      <xdr:rowOff>14478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54373</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81805</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95630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123553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41331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69669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3431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40</xdr:row>
      <xdr:rowOff>115388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3703300" y="6343106"/>
          <a:ext cx="889000" cy="6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33565</xdr:rowOff>
    </xdr:from>
    <xdr:to>
      <xdr:col>67</xdr:col>
      <xdr:colOff>101600</xdr:colOff>
      <xdr:row>40</xdr:row>
      <xdr:rowOff>135165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84365</xdr:rowOff>
    </xdr:from>
    <xdr:to>
      <xdr:col>71</xdr:col>
      <xdr:colOff>177800</xdr:colOff>
      <xdr:row>40</xdr:row>
      <xdr:rowOff>115388</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9423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126292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127529</xdr:rowOff>
    </xdr:from>
    <xdr:to>
      <xdr:col>116</xdr:col>
      <xdr:colOff>114300</xdr:colOff>
      <xdr:row>34</xdr:row>
      <xdr:rowOff>57679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57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80556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73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141968</xdr:rowOff>
    </xdr:from>
    <xdr:to>
      <xdr:col>112</xdr:col>
      <xdr:colOff>38100</xdr:colOff>
      <xdr:row>34</xdr:row>
      <xdr:rowOff>72118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6879</xdr:rowOff>
    </xdr:from>
    <xdr:to>
      <xdr:col>116</xdr:col>
      <xdr:colOff>63500</xdr:colOff>
      <xdr:row>34</xdr:row>
      <xdr:rowOff>21318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5836179"/>
          <a:ext cx="8382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135965</xdr:rowOff>
    </xdr:from>
    <xdr:to>
      <xdr:col>107</xdr:col>
      <xdr:colOff>101600</xdr:colOff>
      <xdr:row>34</xdr:row>
      <xdr:rowOff>66115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15315</xdr:rowOff>
    </xdr:from>
    <xdr:to>
      <xdr:col>111</xdr:col>
      <xdr:colOff>177800</xdr:colOff>
      <xdr:row>34</xdr:row>
      <xdr:rowOff>21318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0434300" y="5844615"/>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104468</xdr:rowOff>
    </xdr:from>
    <xdr:to>
      <xdr:col>102</xdr:col>
      <xdr:colOff>165100</xdr:colOff>
      <xdr:row>38</xdr:row>
      <xdr:rowOff>34618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4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15315</xdr:rowOff>
    </xdr:from>
    <xdr:to>
      <xdr:col>107</xdr:col>
      <xdr:colOff>50800</xdr:colOff>
      <xdr:row>37</xdr:row>
      <xdr:rowOff>155268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5844615"/>
          <a:ext cx="889000" cy="6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112721</xdr:rowOff>
    </xdr:from>
    <xdr:to>
      <xdr:col>98</xdr:col>
      <xdr:colOff>38100</xdr:colOff>
      <xdr:row>38</xdr:row>
      <xdr:rowOff>42870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456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155268</xdr:rowOff>
    </xdr:from>
    <xdr:to>
      <xdr:col>102</xdr:col>
      <xdr:colOff>114300</xdr:colOff>
      <xdr:row>37</xdr:row>
      <xdr:rowOff>163520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49891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88645</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55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82642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55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51145</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2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59398</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23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130175</xdr:rowOff>
    </xdr:from>
    <xdr:to>
      <xdr:col>85</xdr:col>
      <xdr:colOff>177800</xdr:colOff>
      <xdr:row>64</xdr:row>
      <xdr:rowOff>60325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108602</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99695</xdr:rowOff>
    </xdr:from>
    <xdr:to>
      <xdr:col>81</xdr:col>
      <xdr:colOff>101600</xdr:colOff>
      <xdr:row>64</xdr:row>
      <xdr:rowOff>29845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150495</xdr:rowOff>
    </xdr:from>
    <xdr:to>
      <xdr:col>85</xdr:col>
      <xdr:colOff>127000</xdr:colOff>
      <xdr:row>64</xdr:row>
      <xdr:rowOff>9525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109518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69215</xdr:rowOff>
    </xdr:from>
    <xdr:to>
      <xdr:col>76</xdr:col>
      <xdr:colOff>165100</xdr:colOff>
      <xdr:row>63</xdr:row>
      <xdr:rowOff>170815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120015</xdr:rowOff>
    </xdr:from>
    <xdr:to>
      <xdr:col>81</xdr:col>
      <xdr:colOff>50800</xdr:colOff>
      <xdr:row>63</xdr:row>
      <xdr:rowOff>150495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592300" y="10921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38735</xdr:rowOff>
    </xdr:from>
    <xdr:to>
      <xdr:col>72</xdr:col>
      <xdr:colOff>38100</xdr:colOff>
      <xdr:row>63</xdr:row>
      <xdr:rowOff>140335</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89535</xdr:rowOff>
    </xdr:from>
    <xdr:to>
      <xdr:col>76</xdr:col>
      <xdr:colOff>114300</xdr:colOff>
      <xdr:row>63</xdr:row>
      <xdr:rowOff>120015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10890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8255</xdr:rowOff>
    </xdr:from>
    <xdr:to>
      <xdr:col>67</xdr:col>
      <xdr:colOff>101600</xdr:colOff>
      <xdr:row>63</xdr:row>
      <xdr:rowOff>109855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59055</xdr:rowOff>
    </xdr:from>
    <xdr:to>
      <xdr:col>71</xdr:col>
      <xdr:colOff>177800</xdr:colOff>
      <xdr:row>63</xdr:row>
      <xdr:rowOff>89535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0860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20972</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161942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131462</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100982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60</xdr:row>
      <xdr:rowOff>114300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229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114300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22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114300</xdr:rowOff>
    </xdr:from>
    <xdr:to>
      <xdr:col>107</xdr:col>
      <xdr:colOff>50800</xdr:colOff>
      <xdr:row>59</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82550</xdr:rowOff>
    </xdr:from>
    <xdr:to>
      <xdr:col>98</xdr:col>
      <xdr:colOff>38100</xdr:colOff>
      <xdr:row>60</xdr:row>
      <xdr:rowOff>12700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133350</xdr:rowOff>
    </xdr:from>
    <xdr:to>
      <xdr:col>102</xdr:col>
      <xdr:colOff>114300</xdr:colOff>
      <xdr:row>59</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29227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132097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160020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3662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105411</xdr:rowOff>
    </xdr:from>
    <xdr:to>
      <xdr:col>76</xdr:col>
      <xdr:colOff>165100</xdr:colOff>
      <xdr:row>80</xdr:row>
      <xdr:rowOff>35561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156211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592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65405</xdr:rowOff>
    </xdr:from>
    <xdr:to>
      <xdr:col>72</xdr:col>
      <xdr:colOff>38100</xdr:colOff>
      <xdr:row>79</xdr:row>
      <xdr:rowOff>167005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116205</xdr:rowOff>
    </xdr:from>
    <xdr:to>
      <xdr:col>76</xdr:col>
      <xdr:colOff>114300</xdr:colOff>
      <xdr:row>79</xdr:row>
      <xdr:rowOff>156211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660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23495</xdr:rowOff>
    </xdr:from>
    <xdr:to>
      <xdr:col>67</xdr:col>
      <xdr:colOff>101600</xdr:colOff>
      <xdr:row>79</xdr:row>
      <xdr:rowOff>125095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74295</xdr:rowOff>
    </xdr:from>
    <xdr:to>
      <xdr:col>71</xdr:col>
      <xdr:colOff>177800</xdr:colOff>
      <xdr:row>79</xdr:row>
      <xdr:rowOff>116205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618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12082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141622</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113047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156211</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542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85</xdr:row>
      <xdr:rowOff>26670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55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30480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30480</xdr:rowOff>
    </xdr:from>
    <xdr:to>
      <xdr:col>102</xdr:col>
      <xdr:colOff>114300</xdr:colOff>
      <xdr:row>85</xdr:row>
      <xdr:rowOff>34289</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52088</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97807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31931</xdr:rowOff>
    </xdr:from>
    <xdr:to>
      <xdr:col>85</xdr:col>
      <xdr:colOff>177800</xdr:colOff>
      <xdr:row>102</xdr:row>
      <xdr:rowOff>133531</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54808</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73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82731</xdr:rowOff>
    </xdr:from>
    <xdr:to>
      <xdr:col>85</xdr:col>
      <xdr:colOff>127000</xdr:colOff>
      <xdr:row>103</xdr:row>
      <xdr:rowOff>35379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flipV="1">
          <a:off x="15481300" y="1757063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35379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2721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76326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80918</xdr:rowOff>
    </xdr:from>
    <xdr:to>
      <xdr:col>67</xdr:col>
      <xdr:colOff>101600</xdr:colOff>
      <xdr:row>103</xdr:row>
      <xdr:rowOff>11068</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131718</xdr:rowOff>
    </xdr:from>
    <xdr:to>
      <xdr:col>71</xdr:col>
      <xdr:colOff>177800</xdr:colOff>
      <xdr:row>102</xdr:row>
      <xdr:rowOff>144780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76196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102706</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40657</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27595</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30315</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20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45538</xdr:rowOff>
    </xdr:from>
    <xdr:to>
      <xdr:col>112</xdr:col>
      <xdr:colOff>38100</xdr:colOff>
      <xdr:row>107</xdr:row>
      <xdr:rowOff>147138</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3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96338</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403388"/>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48805</xdr:rowOff>
    </xdr:from>
    <xdr:to>
      <xdr:col>107</xdr:col>
      <xdr:colOff>101600</xdr:colOff>
      <xdr:row>107</xdr:row>
      <xdr:rowOff>150405</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3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96338</xdr:rowOff>
    </xdr:from>
    <xdr:to>
      <xdr:col>111</xdr:col>
      <xdr:colOff>177800</xdr:colOff>
      <xdr:row>107</xdr:row>
      <xdr:rowOff>99605</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441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99605</xdr:rowOff>
    </xdr:from>
    <xdr:to>
      <xdr:col>107</xdr:col>
      <xdr:colOff>50800</xdr:colOff>
      <xdr:row>107</xdr:row>
      <xdr:rowOff>102870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84447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4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102870</xdr:rowOff>
    </xdr:from>
    <xdr:to>
      <xdr:col>102</xdr:col>
      <xdr:colOff>114300</xdr:colOff>
      <xdr:row>107</xdr:row>
      <xdr:rowOff>106136</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448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163665</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16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166932</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16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170197</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類似団体と比較して特に有形固定資産減価償却率が低くなっている施設は、市民会館・一般廃棄物処理施設・消防施設・庁舎である。平成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市民会館では大規模改修が完了し、一般廃棄物処理施設についても新たなゴミ処理施設が完成したため、有形固定資産減価償却率は大きく改善されている。引き続き利用する施設については、施設の効率的な管理運営方法を検討するとともに、耐震化、長寿命化を図りつつ計画的な予防保全を行い、統廃合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 thickBot="1" x14ac:dyDescent="0.25">
      <c r="B2" s="182" t="s">
        <v>81</v>
      </c>
      <c r="C2" s="182"/>
      <c r="D2" s="183"/>
    </row>
    <row r="3" spans="1:119" ht="18.75" customHeight="1" thickBot="1" x14ac:dyDescent="0.25">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2">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89683401</v>
      </c>
      <c r="BO4" s="385"/>
      <c r="BP4" s="385"/>
      <c r="BQ4" s="385"/>
      <c r="BR4" s="385"/>
      <c r="BS4" s="385"/>
      <c r="BT4" s="385"/>
      <c r="BU4" s="386"/>
      <c r="BV4" s="384">
        <v>72611099</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3.3</v>
      </c>
      <c r="CU4" s="391"/>
      <c r="CV4" s="391"/>
      <c r="CW4" s="391"/>
      <c r="CX4" s="391"/>
      <c r="CY4" s="391"/>
      <c r="CZ4" s="391"/>
      <c r="DA4" s="392"/>
      <c r="DB4" s="390">
        <v>3.5</v>
      </c>
      <c r="DC4" s="391"/>
      <c r="DD4" s="391"/>
      <c r="DE4" s="391"/>
      <c r="DF4" s="391"/>
      <c r="DG4" s="391"/>
      <c r="DH4" s="391"/>
      <c r="DI4" s="392"/>
    </row>
    <row r="5" spans="1:119" ht="18.75" customHeight="1" x14ac:dyDescent="0.2">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87766572</v>
      </c>
      <c r="BO5" s="422"/>
      <c r="BP5" s="422"/>
      <c r="BQ5" s="422"/>
      <c r="BR5" s="422"/>
      <c r="BS5" s="422"/>
      <c r="BT5" s="422"/>
      <c r="BU5" s="423"/>
      <c r="BV5" s="421">
        <v>69674884</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92.9</v>
      </c>
      <c r="CU5" s="419"/>
      <c r="CV5" s="419"/>
      <c r="CW5" s="419"/>
      <c r="CX5" s="419"/>
      <c r="CY5" s="419"/>
      <c r="CZ5" s="419"/>
      <c r="DA5" s="420"/>
      <c r="DB5" s="418">
        <v>92.2</v>
      </c>
      <c r="DC5" s="419"/>
      <c r="DD5" s="419"/>
      <c r="DE5" s="419"/>
      <c r="DF5" s="419"/>
      <c r="DG5" s="419"/>
      <c r="DH5" s="419"/>
      <c r="DI5" s="420"/>
    </row>
    <row r="6" spans="1:119" ht="18.75" customHeight="1" x14ac:dyDescent="0.2">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1916829</v>
      </c>
      <c r="BO6" s="422"/>
      <c r="BP6" s="422"/>
      <c r="BQ6" s="422"/>
      <c r="BR6" s="422"/>
      <c r="BS6" s="422"/>
      <c r="BT6" s="422"/>
      <c r="BU6" s="423"/>
      <c r="BV6" s="421">
        <v>2936215</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95.5</v>
      </c>
      <c r="CU6" s="459"/>
      <c r="CV6" s="459"/>
      <c r="CW6" s="459"/>
      <c r="CX6" s="459"/>
      <c r="CY6" s="459"/>
      <c r="CZ6" s="459"/>
      <c r="DA6" s="460"/>
      <c r="DB6" s="458">
        <v>94.7</v>
      </c>
      <c r="DC6" s="459"/>
      <c r="DD6" s="459"/>
      <c r="DE6" s="459"/>
      <c r="DF6" s="459"/>
      <c r="DG6" s="459"/>
      <c r="DH6" s="459"/>
      <c r="DI6" s="460"/>
    </row>
    <row r="7" spans="1:119" ht="18.75" customHeight="1" x14ac:dyDescent="0.2">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94</v>
      </c>
      <c r="AV7" s="454"/>
      <c r="AW7" s="454"/>
      <c r="AX7" s="454"/>
      <c r="AY7" s="455" t="s">
        <v>105</v>
      </c>
      <c r="AZ7" s="456"/>
      <c r="BA7" s="456"/>
      <c r="BB7" s="456"/>
      <c r="BC7" s="456"/>
      <c r="BD7" s="456"/>
      <c r="BE7" s="456"/>
      <c r="BF7" s="456"/>
      <c r="BG7" s="456"/>
      <c r="BH7" s="456"/>
      <c r="BI7" s="456"/>
      <c r="BJ7" s="456"/>
      <c r="BK7" s="456"/>
      <c r="BL7" s="456"/>
      <c r="BM7" s="457"/>
      <c r="BN7" s="421">
        <v>728172</v>
      </c>
      <c r="BO7" s="422"/>
      <c r="BP7" s="422"/>
      <c r="BQ7" s="422"/>
      <c r="BR7" s="422"/>
      <c r="BS7" s="422"/>
      <c r="BT7" s="422"/>
      <c r="BU7" s="423"/>
      <c r="BV7" s="421">
        <v>1718166</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35711541</v>
      </c>
      <c r="CU7" s="422"/>
      <c r="CV7" s="422"/>
      <c r="CW7" s="422"/>
      <c r="CX7" s="422"/>
      <c r="CY7" s="422"/>
      <c r="CZ7" s="422"/>
      <c r="DA7" s="423"/>
      <c r="DB7" s="421">
        <v>35066456</v>
      </c>
      <c r="DC7" s="422"/>
      <c r="DD7" s="422"/>
      <c r="DE7" s="422"/>
      <c r="DF7" s="422"/>
      <c r="DG7" s="422"/>
      <c r="DH7" s="422"/>
      <c r="DI7" s="423"/>
    </row>
    <row r="8" spans="1:119" ht="18.75" customHeight="1" thickBot="1" x14ac:dyDescent="0.25">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107</v>
      </c>
      <c r="AN8" s="451"/>
      <c r="AO8" s="451"/>
      <c r="AP8" s="451"/>
      <c r="AQ8" s="451"/>
      <c r="AR8" s="451"/>
      <c r="AS8" s="451"/>
      <c r="AT8" s="452"/>
      <c r="AU8" s="453" t="s">
        <v>94</v>
      </c>
      <c r="AV8" s="454"/>
      <c r="AW8" s="454"/>
      <c r="AX8" s="454"/>
      <c r="AY8" s="455" t="s">
        <v>108</v>
      </c>
      <c r="AZ8" s="456"/>
      <c r="BA8" s="456"/>
      <c r="BB8" s="456"/>
      <c r="BC8" s="456"/>
      <c r="BD8" s="456"/>
      <c r="BE8" s="456"/>
      <c r="BF8" s="456"/>
      <c r="BG8" s="456"/>
      <c r="BH8" s="456"/>
      <c r="BI8" s="456"/>
      <c r="BJ8" s="456"/>
      <c r="BK8" s="456"/>
      <c r="BL8" s="456"/>
      <c r="BM8" s="457"/>
      <c r="BN8" s="421">
        <v>1188657</v>
      </c>
      <c r="BO8" s="422"/>
      <c r="BP8" s="422"/>
      <c r="BQ8" s="422"/>
      <c r="BR8" s="422"/>
      <c r="BS8" s="422"/>
      <c r="BT8" s="422"/>
      <c r="BU8" s="423"/>
      <c r="BV8" s="421">
        <v>1218049</v>
      </c>
      <c r="BW8" s="422"/>
      <c r="BX8" s="422"/>
      <c r="BY8" s="422"/>
      <c r="BZ8" s="422"/>
      <c r="CA8" s="422"/>
      <c r="CB8" s="422"/>
      <c r="CC8" s="423"/>
      <c r="CD8" s="424" t="s">
        <v>109</v>
      </c>
      <c r="CE8" s="425"/>
      <c r="CF8" s="425"/>
      <c r="CG8" s="425"/>
      <c r="CH8" s="425"/>
      <c r="CI8" s="425"/>
      <c r="CJ8" s="425"/>
      <c r="CK8" s="425"/>
      <c r="CL8" s="425"/>
      <c r="CM8" s="425"/>
      <c r="CN8" s="425"/>
      <c r="CO8" s="425"/>
      <c r="CP8" s="425"/>
      <c r="CQ8" s="425"/>
      <c r="CR8" s="425"/>
      <c r="CS8" s="426"/>
      <c r="CT8" s="461">
        <v>0.57999999999999996</v>
      </c>
      <c r="CU8" s="462"/>
      <c r="CV8" s="462"/>
      <c r="CW8" s="462"/>
      <c r="CX8" s="462"/>
      <c r="CY8" s="462"/>
      <c r="CZ8" s="462"/>
      <c r="DA8" s="463"/>
      <c r="DB8" s="461">
        <v>0.57999999999999996</v>
      </c>
      <c r="DC8" s="462"/>
      <c r="DD8" s="462"/>
      <c r="DE8" s="462"/>
      <c r="DF8" s="462"/>
      <c r="DG8" s="462"/>
      <c r="DH8" s="462"/>
      <c r="DI8" s="463"/>
    </row>
    <row r="9" spans="1:119" ht="18.75" customHeight="1" thickBot="1" x14ac:dyDescent="0.25">
      <c r="A9" s="181"/>
      <c r="B9" s="415" t="s">
        <v>110</v>
      </c>
      <c r="C9" s="416"/>
      <c r="D9" s="416"/>
      <c r="E9" s="416"/>
      <c r="F9" s="416"/>
      <c r="G9" s="416"/>
      <c r="H9" s="416"/>
      <c r="I9" s="416"/>
      <c r="J9" s="416"/>
      <c r="K9" s="464"/>
      <c r="L9" s="465" t="s">
        <v>111</v>
      </c>
      <c r="M9" s="466"/>
      <c r="N9" s="466"/>
      <c r="O9" s="466"/>
      <c r="P9" s="466"/>
      <c r="Q9" s="467"/>
      <c r="R9" s="468">
        <v>129125</v>
      </c>
      <c r="S9" s="469"/>
      <c r="T9" s="469"/>
      <c r="U9" s="469"/>
      <c r="V9" s="470"/>
      <c r="W9" s="378" t="s">
        <v>112</v>
      </c>
      <c r="X9" s="379"/>
      <c r="Y9" s="379"/>
      <c r="Z9" s="379"/>
      <c r="AA9" s="379"/>
      <c r="AB9" s="379"/>
      <c r="AC9" s="379"/>
      <c r="AD9" s="379"/>
      <c r="AE9" s="379"/>
      <c r="AF9" s="379"/>
      <c r="AG9" s="379"/>
      <c r="AH9" s="379"/>
      <c r="AI9" s="379"/>
      <c r="AJ9" s="379"/>
      <c r="AK9" s="379"/>
      <c r="AL9" s="380"/>
      <c r="AM9" s="450" t="s">
        <v>113</v>
      </c>
      <c r="AN9" s="451"/>
      <c r="AO9" s="451"/>
      <c r="AP9" s="451"/>
      <c r="AQ9" s="451"/>
      <c r="AR9" s="451"/>
      <c r="AS9" s="451"/>
      <c r="AT9" s="452"/>
      <c r="AU9" s="453" t="s">
        <v>94</v>
      </c>
      <c r="AV9" s="454"/>
      <c r="AW9" s="454"/>
      <c r="AX9" s="454"/>
      <c r="AY9" s="455" t="s">
        <v>114</v>
      </c>
      <c r="AZ9" s="456"/>
      <c r="BA9" s="456"/>
      <c r="BB9" s="456"/>
      <c r="BC9" s="456"/>
      <c r="BD9" s="456"/>
      <c r="BE9" s="456"/>
      <c r="BF9" s="456"/>
      <c r="BG9" s="456"/>
      <c r="BH9" s="456"/>
      <c r="BI9" s="456"/>
      <c r="BJ9" s="456"/>
      <c r="BK9" s="456"/>
      <c r="BL9" s="456"/>
      <c r="BM9" s="457"/>
      <c r="BN9" s="421">
        <v>-29392</v>
      </c>
      <c r="BO9" s="422"/>
      <c r="BP9" s="422"/>
      <c r="BQ9" s="422"/>
      <c r="BR9" s="422"/>
      <c r="BS9" s="422"/>
      <c r="BT9" s="422"/>
      <c r="BU9" s="423"/>
      <c r="BV9" s="421">
        <v>212287</v>
      </c>
      <c r="BW9" s="422"/>
      <c r="BX9" s="422"/>
      <c r="BY9" s="422"/>
      <c r="BZ9" s="422"/>
      <c r="CA9" s="422"/>
      <c r="CB9" s="422"/>
      <c r="CC9" s="423"/>
      <c r="CD9" s="424" t="s">
        <v>115</v>
      </c>
      <c r="CE9" s="425"/>
      <c r="CF9" s="425"/>
      <c r="CG9" s="425"/>
      <c r="CH9" s="425"/>
      <c r="CI9" s="425"/>
      <c r="CJ9" s="425"/>
      <c r="CK9" s="425"/>
      <c r="CL9" s="425"/>
      <c r="CM9" s="425"/>
      <c r="CN9" s="425"/>
      <c r="CO9" s="425"/>
      <c r="CP9" s="425"/>
      <c r="CQ9" s="425"/>
      <c r="CR9" s="425"/>
      <c r="CS9" s="426"/>
      <c r="CT9" s="418">
        <v>9.8000000000000007</v>
      </c>
      <c r="CU9" s="419"/>
      <c r="CV9" s="419"/>
      <c r="CW9" s="419"/>
      <c r="CX9" s="419"/>
      <c r="CY9" s="419"/>
      <c r="CZ9" s="419"/>
      <c r="DA9" s="420"/>
      <c r="DB9" s="418">
        <v>10.4</v>
      </c>
      <c r="DC9" s="419"/>
      <c r="DD9" s="419"/>
      <c r="DE9" s="419"/>
      <c r="DF9" s="419"/>
      <c r="DG9" s="419"/>
      <c r="DH9" s="419"/>
      <c r="DI9" s="420"/>
    </row>
    <row r="10" spans="1:119" ht="18.75" customHeight="1" thickBot="1" x14ac:dyDescent="0.25">
      <c r="A10" s="181"/>
      <c r="B10" s="415"/>
      <c r="C10" s="416"/>
      <c r="D10" s="416"/>
      <c r="E10" s="416"/>
      <c r="F10" s="416"/>
      <c r="G10" s="416"/>
      <c r="H10" s="416"/>
      <c r="I10" s="416"/>
      <c r="J10" s="416"/>
      <c r="K10" s="464"/>
      <c r="L10" s="471" t="s">
        <v>116</v>
      </c>
      <c r="M10" s="451"/>
      <c r="N10" s="451"/>
      <c r="O10" s="451"/>
      <c r="P10" s="451"/>
      <c r="Q10" s="452"/>
      <c r="R10" s="472">
        <v>136757</v>
      </c>
      <c r="S10" s="473"/>
      <c r="T10" s="473"/>
      <c r="U10" s="473"/>
      <c r="V10" s="474"/>
      <c r="W10" s="409"/>
      <c r="X10" s="410"/>
      <c r="Y10" s="410"/>
      <c r="Z10" s="410"/>
      <c r="AA10" s="410"/>
      <c r="AB10" s="410"/>
      <c r="AC10" s="410"/>
      <c r="AD10" s="410"/>
      <c r="AE10" s="410"/>
      <c r="AF10" s="410"/>
      <c r="AG10" s="410"/>
      <c r="AH10" s="410"/>
      <c r="AI10" s="410"/>
      <c r="AJ10" s="410"/>
      <c r="AK10" s="410"/>
      <c r="AL10" s="413"/>
      <c r="AM10" s="450" t="s">
        <v>117</v>
      </c>
      <c r="AN10" s="451"/>
      <c r="AO10" s="451"/>
      <c r="AP10" s="451"/>
      <c r="AQ10" s="451"/>
      <c r="AR10" s="451"/>
      <c r="AS10" s="451"/>
      <c r="AT10" s="452"/>
      <c r="AU10" s="453" t="s">
        <v>118</v>
      </c>
      <c r="AV10" s="454"/>
      <c r="AW10" s="454"/>
      <c r="AX10" s="454"/>
      <c r="AY10" s="455" t="s">
        <v>119</v>
      </c>
      <c r="AZ10" s="456"/>
      <c r="BA10" s="456"/>
      <c r="BB10" s="456"/>
      <c r="BC10" s="456"/>
      <c r="BD10" s="456"/>
      <c r="BE10" s="456"/>
      <c r="BF10" s="456"/>
      <c r="BG10" s="456"/>
      <c r="BH10" s="456"/>
      <c r="BI10" s="456"/>
      <c r="BJ10" s="456"/>
      <c r="BK10" s="456"/>
      <c r="BL10" s="456"/>
      <c r="BM10" s="457"/>
      <c r="BN10" s="421">
        <v>636087</v>
      </c>
      <c r="BO10" s="422"/>
      <c r="BP10" s="422"/>
      <c r="BQ10" s="422"/>
      <c r="BR10" s="422"/>
      <c r="BS10" s="422"/>
      <c r="BT10" s="422"/>
      <c r="BU10" s="423"/>
      <c r="BV10" s="421">
        <v>555283</v>
      </c>
      <c r="BW10" s="422"/>
      <c r="BX10" s="422"/>
      <c r="BY10" s="422"/>
      <c r="BZ10" s="422"/>
      <c r="CA10" s="422"/>
      <c r="CB10" s="422"/>
      <c r="CC10" s="423"/>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15"/>
      <c r="C11" s="416"/>
      <c r="D11" s="416"/>
      <c r="E11" s="416"/>
      <c r="F11" s="416"/>
      <c r="G11" s="416"/>
      <c r="H11" s="416"/>
      <c r="I11" s="416"/>
      <c r="J11" s="416"/>
      <c r="K11" s="464"/>
      <c r="L11" s="475" t="s">
        <v>121</v>
      </c>
      <c r="M11" s="476"/>
      <c r="N11" s="476"/>
      <c r="O11" s="476"/>
      <c r="P11" s="476"/>
      <c r="Q11" s="477"/>
      <c r="R11" s="478" t="s">
        <v>122</v>
      </c>
      <c r="S11" s="479"/>
      <c r="T11" s="479"/>
      <c r="U11" s="479"/>
      <c r="V11" s="480"/>
      <c r="W11" s="409"/>
      <c r="X11" s="410"/>
      <c r="Y11" s="410"/>
      <c r="Z11" s="410"/>
      <c r="AA11" s="410"/>
      <c r="AB11" s="410"/>
      <c r="AC11" s="410"/>
      <c r="AD11" s="410"/>
      <c r="AE11" s="410"/>
      <c r="AF11" s="410"/>
      <c r="AG11" s="410"/>
      <c r="AH11" s="410"/>
      <c r="AI11" s="410"/>
      <c r="AJ11" s="410"/>
      <c r="AK11" s="410"/>
      <c r="AL11" s="413"/>
      <c r="AM11" s="450" t="s">
        <v>123</v>
      </c>
      <c r="AN11" s="451"/>
      <c r="AO11" s="451"/>
      <c r="AP11" s="451"/>
      <c r="AQ11" s="451"/>
      <c r="AR11" s="451"/>
      <c r="AS11" s="451"/>
      <c r="AT11" s="452"/>
      <c r="AU11" s="453" t="s">
        <v>124</v>
      </c>
      <c r="AV11" s="454"/>
      <c r="AW11" s="454"/>
      <c r="AX11" s="454"/>
      <c r="AY11" s="455" t="s">
        <v>125</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126</v>
      </c>
      <c r="CE11" s="425"/>
      <c r="CF11" s="425"/>
      <c r="CG11" s="425"/>
      <c r="CH11" s="425"/>
      <c r="CI11" s="425"/>
      <c r="CJ11" s="425"/>
      <c r="CK11" s="425"/>
      <c r="CL11" s="425"/>
      <c r="CM11" s="425"/>
      <c r="CN11" s="425"/>
      <c r="CO11" s="425"/>
      <c r="CP11" s="425"/>
      <c r="CQ11" s="425"/>
      <c r="CR11" s="425"/>
      <c r="CS11" s="426"/>
      <c r="CT11" s="461" t="s">
        <v>127</v>
      </c>
      <c r="CU11" s="462"/>
      <c r="CV11" s="462"/>
      <c r="CW11" s="462"/>
      <c r="CX11" s="462"/>
      <c r="CY11" s="462"/>
      <c r="CZ11" s="462"/>
      <c r="DA11" s="463"/>
      <c r="DB11" s="461" t="s">
        <v>128</v>
      </c>
      <c r="DC11" s="462"/>
      <c r="DD11" s="462"/>
      <c r="DE11" s="462"/>
      <c r="DF11" s="462"/>
      <c r="DG11" s="462"/>
      <c r="DH11" s="462"/>
      <c r="DI11" s="463"/>
    </row>
    <row r="12" spans="1:119" ht="18.75" customHeight="1" x14ac:dyDescent="0.2">
      <c r="A12" s="181"/>
      <c r="B12" s="481" t="s">
        <v>129</v>
      </c>
      <c r="C12" s="482"/>
      <c r="D12" s="482"/>
      <c r="E12" s="482"/>
      <c r="F12" s="482"/>
      <c r="G12" s="482"/>
      <c r="H12" s="482"/>
      <c r="I12" s="482"/>
      <c r="J12" s="482"/>
      <c r="K12" s="483"/>
      <c r="L12" s="490" t="s">
        <v>130</v>
      </c>
      <c r="M12" s="491"/>
      <c r="N12" s="491"/>
      <c r="O12" s="491"/>
      <c r="P12" s="491"/>
      <c r="Q12" s="492"/>
      <c r="R12" s="493">
        <v>132187</v>
      </c>
      <c r="S12" s="494"/>
      <c r="T12" s="494"/>
      <c r="U12" s="494"/>
      <c r="V12" s="495"/>
      <c r="W12" s="496" t="s">
        <v>1</v>
      </c>
      <c r="X12" s="454"/>
      <c r="Y12" s="454"/>
      <c r="Z12" s="454"/>
      <c r="AA12" s="454"/>
      <c r="AB12" s="497"/>
      <c r="AC12" s="498" t="s">
        <v>131</v>
      </c>
      <c r="AD12" s="499"/>
      <c r="AE12" s="499"/>
      <c r="AF12" s="499"/>
      <c r="AG12" s="500"/>
      <c r="AH12" s="498" t="s">
        <v>132</v>
      </c>
      <c r="AI12" s="499"/>
      <c r="AJ12" s="499"/>
      <c r="AK12" s="499"/>
      <c r="AL12" s="501"/>
      <c r="AM12" s="450" t="s">
        <v>133</v>
      </c>
      <c r="AN12" s="451"/>
      <c r="AO12" s="451"/>
      <c r="AP12" s="451"/>
      <c r="AQ12" s="451"/>
      <c r="AR12" s="451"/>
      <c r="AS12" s="451"/>
      <c r="AT12" s="452"/>
      <c r="AU12" s="453" t="s">
        <v>134</v>
      </c>
      <c r="AV12" s="454"/>
      <c r="AW12" s="454"/>
      <c r="AX12" s="454"/>
      <c r="AY12" s="455" t="s">
        <v>135</v>
      </c>
      <c r="AZ12" s="456"/>
      <c r="BA12" s="456"/>
      <c r="BB12" s="456"/>
      <c r="BC12" s="456"/>
      <c r="BD12" s="456"/>
      <c r="BE12" s="456"/>
      <c r="BF12" s="456"/>
      <c r="BG12" s="456"/>
      <c r="BH12" s="456"/>
      <c r="BI12" s="456"/>
      <c r="BJ12" s="456"/>
      <c r="BK12" s="456"/>
      <c r="BL12" s="456"/>
      <c r="BM12" s="457"/>
      <c r="BN12" s="421">
        <v>1800000</v>
      </c>
      <c r="BO12" s="422"/>
      <c r="BP12" s="422"/>
      <c r="BQ12" s="422"/>
      <c r="BR12" s="422"/>
      <c r="BS12" s="422"/>
      <c r="BT12" s="422"/>
      <c r="BU12" s="423"/>
      <c r="BV12" s="421">
        <v>600000</v>
      </c>
      <c r="BW12" s="422"/>
      <c r="BX12" s="422"/>
      <c r="BY12" s="422"/>
      <c r="BZ12" s="422"/>
      <c r="CA12" s="422"/>
      <c r="CB12" s="422"/>
      <c r="CC12" s="423"/>
      <c r="CD12" s="424" t="s">
        <v>136</v>
      </c>
      <c r="CE12" s="425"/>
      <c r="CF12" s="425"/>
      <c r="CG12" s="425"/>
      <c r="CH12" s="425"/>
      <c r="CI12" s="425"/>
      <c r="CJ12" s="425"/>
      <c r="CK12" s="425"/>
      <c r="CL12" s="425"/>
      <c r="CM12" s="425"/>
      <c r="CN12" s="425"/>
      <c r="CO12" s="425"/>
      <c r="CP12" s="425"/>
      <c r="CQ12" s="425"/>
      <c r="CR12" s="425"/>
      <c r="CS12" s="426"/>
      <c r="CT12" s="461" t="s">
        <v>137</v>
      </c>
      <c r="CU12" s="462"/>
      <c r="CV12" s="462"/>
      <c r="CW12" s="462"/>
      <c r="CX12" s="462"/>
      <c r="CY12" s="462"/>
      <c r="CZ12" s="462"/>
      <c r="DA12" s="463"/>
      <c r="DB12" s="461" t="s">
        <v>137</v>
      </c>
      <c r="DC12" s="462"/>
      <c r="DD12" s="462"/>
      <c r="DE12" s="462"/>
      <c r="DF12" s="462"/>
      <c r="DG12" s="462"/>
      <c r="DH12" s="462"/>
      <c r="DI12" s="463"/>
    </row>
    <row r="13" spans="1:119" ht="18.75" customHeight="1" x14ac:dyDescent="0.2">
      <c r="A13" s="181"/>
      <c r="B13" s="484"/>
      <c r="C13" s="485"/>
      <c r="D13" s="485"/>
      <c r="E13" s="485"/>
      <c r="F13" s="485"/>
      <c r="G13" s="485"/>
      <c r="H13" s="485"/>
      <c r="I13" s="485"/>
      <c r="J13" s="485"/>
      <c r="K13" s="486"/>
      <c r="L13" s="190"/>
      <c r="M13" s="512" t="s">
        <v>138</v>
      </c>
      <c r="N13" s="513"/>
      <c r="O13" s="513"/>
      <c r="P13" s="513"/>
      <c r="Q13" s="514"/>
      <c r="R13" s="505">
        <v>130145</v>
      </c>
      <c r="S13" s="506"/>
      <c r="T13" s="506"/>
      <c r="U13" s="506"/>
      <c r="V13" s="507"/>
      <c r="W13" s="437" t="s">
        <v>139</v>
      </c>
      <c r="X13" s="438"/>
      <c r="Y13" s="438"/>
      <c r="Z13" s="438"/>
      <c r="AA13" s="438"/>
      <c r="AB13" s="428"/>
      <c r="AC13" s="472">
        <v>2143</v>
      </c>
      <c r="AD13" s="473"/>
      <c r="AE13" s="473"/>
      <c r="AF13" s="473"/>
      <c r="AG13" s="515"/>
      <c r="AH13" s="472">
        <v>2675</v>
      </c>
      <c r="AI13" s="473"/>
      <c r="AJ13" s="473"/>
      <c r="AK13" s="473"/>
      <c r="AL13" s="474"/>
      <c r="AM13" s="450" t="s">
        <v>140</v>
      </c>
      <c r="AN13" s="451"/>
      <c r="AO13" s="451"/>
      <c r="AP13" s="451"/>
      <c r="AQ13" s="451"/>
      <c r="AR13" s="451"/>
      <c r="AS13" s="451"/>
      <c r="AT13" s="452"/>
      <c r="AU13" s="453" t="s">
        <v>141</v>
      </c>
      <c r="AV13" s="454"/>
      <c r="AW13" s="454"/>
      <c r="AX13" s="454"/>
      <c r="AY13" s="455" t="s">
        <v>142</v>
      </c>
      <c r="AZ13" s="456"/>
      <c r="BA13" s="456"/>
      <c r="BB13" s="456"/>
      <c r="BC13" s="456"/>
      <c r="BD13" s="456"/>
      <c r="BE13" s="456"/>
      <c r="BF13" s="456"/>
      <c r="BG13" s="456"/>
      <c r="BH13" s="456"/>
      <c r="BI13" s="456"/>
      <c r="BJ13" s="456"/>
      <c r="BK13" s="456"/>
      <c r="BL13" s="456"/>
      <c r="BM13" s="457"/>
      <c r="BN13" s="421">
        <v>-1193305</v>
      </c>
      <c r="BO13" s="422"/>
      <c r="BP13" s="422"/>
      <c r="BQ13" s="422"/>
      <c r="BR13" s="422"/>
      <c r="BS13" s="422"/>
      <c r="BT13" s="422"/>
      <c r="BU13" s="423"/>
      <c r="BV13" s="421">
        <v>167570</v>
      </c>
      <c r="BW13" s="422"/>
      <c r="BX13" s="422"/>
      <c r="BY13" s="422"/>
      <c r="BZ13" s="422"/>
      <c r="CA13" s="422"/>
      <c r="CB13" s="422"/>
      <c r="CC13" s="423"/>
      <c r="CD13" s="424" t="s">
        <v>143</v>
      </c>
      <c r="CE13" s="425"/>
      <c r="CF13" s="425"/>
      <c r="CG13" s="425"/>
      <c r="CH13" s="425"/>
      <c r="CI13" s="425"/>
      <c r="CJ13" s="425"/>
      <c r="CK13" s="425"/>
      <c r="CL13" s="425"/>
      <c r="CM13" s="425"/>
      <c r="CN13" s="425"/>
      <c r="CO13" s="425"/>
      <c r="CP13" s="425"/>
      <c r="CQ13" s="425"/>
      <c r="CR13" s="425"/>
      <c r="CS13" s="426"/>
      <c r="CT13" s="418">
        <v>3.9</v>
      </c>
      <c r="CU13" s="419"/>
      <c r="CV13" s="419"/>
      <c r="CW13" s="419"/>
      <c r="CX13" s="419"/>
      <c r="CY13" s="419"/>
      <c r="CZ13" s="419"/>
      <c r="DA13" s="420"/>
      <c r="DB13" s="418">
        <v>4.0999999999999996</v>
      </c>
      <c r="DC13" s="419"/>
      <c r="DD13" s="419"/>
      <c r="DE13" s="419"/>
      <c r="DF13" s="419"/>
      <c r="DG13" s="419"/>
      <c r="DH13" s="419"/>
      <c r="DI13" s="420"/>
    </row>
    <row r="14" spans="1:119" ht="18.75" customHeight="1" thickBot="1" x14ac:dyDescent="0.25">
      <c r="A14" s="181"/>
      <c r="B14" s="484"/>
      <c r="C14" s="485"/>
      <c r="D14" s="485"/>
      <c r="E14" s="485"/>
      <c r="F14" s="485"/>
      <c r="G14" s="485"/>
      <c r="H14" s="485"/>
      <c r="I14" s="485"/>
      <c r="J14" s="485"/>
      <c r="K14" s="486"/>
      <c r="L14" s="502" t="s">
        <v>144</v>
      </c>
      <c r="M14" s="503"/>
      <c r="N14" s="503"/>
      <c r="O14" s="503"/>
      <c r="P14" s="503"/>
      <c r="Q14" s="504"/>
      <c r="R14" s="505">
        <v>133626</v>
      </c>
      <c r="S14" s="506"/>
      <c r="T14" s="506"/>
      <c r="U14" s="506"/>
      <c r="V14" s="507"/>
      <c r="W14" s="411"/>
      <c r="X14" s="412"/>
      <c r="Y14" s="412"/>
      <c r="Z14" s="412"/>
      <c r="AA14" s="412"/>
      <c r="AB14" s="401"/>
      <c r="AC14" s="508">
        <v>3.7</v>
      </c>
      <c r="AD14" s="509"/>
      <c r="AE14" s="509"/>
      <c r="AF14" s="509"/>
      <c r="AG14" s="510"/>
      <c r="AH14" s="508">
        <v>4.3</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145</v>
      </c>
      <c r="CE14" s="517"/>
      <c r="CF14" s="517"/>
      <c r="CG14" s="517"/>
      <c r="CH14" s="517"/>
      <c r="CI14" s="517"/>
      <c r="CJ14" s="517"/>
      <c r="CK14" s="517"/>
      <c r="CL14" s="517"/>
      <c r="CM14" s="517"/>
      <c r="CN14" s="517"/>
      <c r="CO14" s="517"/>
      <c r="CP14" s="517"/>
      <c r="CQ14" s="517"/>
      <c r="CR14" s="517"/>
      <c r="CS14" s="518"/>
      <c r="CT14" s="519">
        <v>7</v>
      </c>
      <c r="CU14" s="520"/>
      <c r="CV14" s="520"/>
      <c r="CW14" s="520"/>
      <c r="CX14" s="520"/>
      <c r="CY14" s="520"/>
      <c r="CZ14" s="520"/>
      <c r="DA14" s="521"/>
      <c r="DB14" s="519">
        <v>1.7</v>
      </c>
      <c r="DC14" s="520"/>
      <c r="DD14" s="520"/>
      <c r="DE14" s="520"/>
      <c r="DF14" s="520"/>
      <c r="DG14" s="520"/>
      <c r="DH14" s="520"/>
      <c r="DI14" s="521"/>
    </row>
    <row r="15" spans="1:119" ht="18.75" customHeight="1" x14ac:dyDescent="0.2">
      <c r="A15" s="181"/>
      <c r="B15" s="484"/>
      <c r="C15" s="485"/>
      <c r="D15" s="485"/>
      <c r="E15" s="485"/>
      <c r="F15" s="485"/>
      <c r="G15" s="485"/>
      <c r="H15" s="485"/>
      <c r="I15" s="485"/>
      <c r="J15" s="485"/>
      <c r="K15" s="486"/>
      <c r="L15" s="190"/>
      <c r="M15" s="512" t="s">
        <v>138</v>
      </c>
      <c r="N15" s="513"/>
      <c r="O15" s="513"/>
      <c r="P15" s="513"/>
      <c r="Q15" s="514"/>
      <c r="R15" s="505">
        <v>131621</v>
      </c>
      <c r="S15" s="506"/>
      <c r="T15" s="506"/>
      <c r="U15" s="506"/>
      <c r="V15" s="507"/>
      <c r="W15" s="437" t="s">
        <v>146</v>
      </c>
      <c r="X15" s="438"/>
      <c r="Y15" s="438"/>
      <c r="Z15" s="438"/>
      <c r="AA15" s="438"/>
      <c r="AB15" s="428"/>
      <c r="AC15" s="472">
        <v>16337</v>
      </c>
      <c r="AD15" s="473"/>
      <c r="AE15" s="473"/>
      <c r="AF15" s="473"/>
      <c r="AG15" s="515"/>
      <c r="AH15" s="472">
        <v>17976</v>
      </c>
      <c r="AI15" s="473"/>
      <c r="AJ15" s="473"/>
      <c r="AK15" s="473"/>
      <c r="AL15" s="474"/>
      <c r="AM15" s="450"/>
      <c r="AN15" s="451"/>
      <c r="AO15" s="451"/>
      <c r="AP15" s="451"/>
      <c r="AQ15" s="451"/>
      <c r="AR15" s="451"/>
      <c r="AS15" s="451"/>
      <c r="AT15" s="452"/>
      <c r="AU15" s="453"/>
      <c r="AV15" s="454"/>
      <c r="AW15" s="454"/>
      <c r="AX15" s="454"/>
      <c r="AY15" s="381" t="s">
        <v>147</v>
      </c>
      <c r="AZ15" s="382"/>
      <c r="BA15" s="382"/>
      <c r="BB15" s="382"/>
      <c r="BC15" s="382"/>
      <c r="BD15" s="382"/>
      <c r="BE15" s="382"/>
      <c r="BF15" s="382"/>
      <c r="BG15" s="382"/>
      <c r="BH15" s="382"/>
      <c r="BI15" s="382"/>
      <c r="BJ15" s="382"/>
      <c r="BK15" s="382"/>
      <c r="BL15" s="382"/>
      <c r="BM15" s="383"/>
      <c r="BN15" s="384">
        <v>16905800</v>
      </c>
      <c r="BO15" s="385"/>
      <c r="BP15" s="385"/>
      <c r="BQ15" s="385"/>
      <c r="BR15" s="385"/>
      <c r="BS15" s="385"/>
      <c r="BT15" s="385"/>
      <c r="BU15" s="386"/>
      <c r="BV15" s="384">
        <v>16203117</v>
      </c>
      <c r="BW15" s="385"/>
      <c r="BX15" s="385"/>
      <c r="BY15" s="385"/>
      <c r="BZ15" s="385"/>
      <c r="CA15" s="385"/>
      <c r="CB15" s="385"/>
      <c r="CC15" s="386"/>
      <c r="CD15" s="522" t="s">
        <v>148</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84"/>
      <c r="C16" s="485"/>
      <c r="D16" s="485"/>
      <c r="E16" s="485"/>
      <c r="F16" s="485"/>
      <c r="G16" s="485"/>
      <c r="H16" s="485"/>
      <c r="I16" s="485"/>
      <c r="J16" s="485"/>
      <c r="K16" s="486"/>
      <c r="L16" s="502" t="s">
        <v>149</v>
      </c>
      <c r="M16" s="533"/>
      <c r="N16" s="533"/>
      <c r="O16" s="533"/>
      <c r="P16" s="533"/>
      <c r="Q16" s="534"/>
      <c r="R16" s="525" t="s">
        <v>150</v>
      </c>
      <c r="S16" s="526"/>
      <c r="T16" s="526"/>
      <c r="U16" s="526"/>
      <c r="V16" s="527"/>
      <c r="W16" s="411"/>
      <c r="X16" s="412"/>
      <c r="Y16" s="412"/>
      <c r="Z16" s="412"/>
      <c r="AA16" s="412"/>
      <c r="AB16" s="401"/>
      <c r="AC16" s="508">
        <v>27.8</v>
      </c>
      <c r="AD16" s="509"/>
      <c r="AE16" s="509"/>
      <c r="AF16" s="509"/>
      <c r="AG16" s="510"/>
      <c r="AH16" s="508">
        <v>28.8</v>
      </c>
      <c r="AI16" s="509"/>
      <c r="AJ16" s="509"/>
      <c r="AK16" s="509"/>
      <c r="AL16" s="511"/>
      <c r="AM16" s="450"/>
      <c r="AN16" s="451"/>
      <c r="AO16" s="451"/>
      <c r="AP16" s="451"/>
      <c r="AQ16" s="451"/>
      <c r="AR16" s="451"/>
      <c r="AS16" s="451"/>
      <c r="AT16" s="452"/>
      <c r="AU16" s="453"/>
      <c r="AV16" s="454"/>
      <c r="AW16" s="454"/>
      <c r="AX16" s="454"/>
      <c r="AY16" s="455" t="s">
        <v>151</v>
      </c>
      <c r="AZ16" s="456"/>
      <c r="BA16" s="456"/>
      <c r="BB16" s="456"/>
      <c r="BC16" s="456"/>
      <c r="BD16" s="456"/>
      <c r="BE16" s="456"/>
      <c r="BF16" s="456"/>
      <c r="BG16" s="456"/>
      <c r="BH16" s="456"/>
      <c r="BI16" s="456"/>
      <c r="BJ16" s="456"/>
      <c r="BK16" s="456"/>
      <c r="BL16" s="456"/>
      <c r="BM16" s="457"/>
      <c r="BN16" s="421">
        <v>29320896</v>
      </c>
      <c r="BO16" s="422"/>
      <c r="BP16" s="422"/>
      <c r="BQ16" s="422"/>
      <c r="BR16" s="422"/>
      <c r="BS16" s="422"/>
      <c r="BT16" s="422"/>
      <c r="BU16" s="423"/>
      <c r="BV16" s="421">
        <v>28404189</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81"/>
      <c r="B17" s="487"/>
      <c r="C17" s="488"/>
      <c r="D17" s="488"/>
      <c r="E17" s="488"/>
      <c r="F17" s="488"/>
      <c r="G17" s="488"/>
      <c r="H17" s="488"/>
      <c r="I17" s="488"/>
      <c r="J17" s="488"/>
      <c r="K17" s="489"/>
      <c r="L17" s="195"/>
      <c r="M17" s="528" t="s">
        <v>152</v>
      </c>
      <c r="N17" s="529"/>
      <c r="O17" s="529"/>
      <c r="P17" s="529"/>
      <c r="Q17" s="530"/>
      <c r="R17" s="525" t="s">
        <v>150</v>
      </c>
      <c r="S17" s="526"/>
      <c r="T17" s="526"/>
      <c r="U17" s="526"/>
      <c r="V17" s="527"/>
      <c r="W17" s="437" t="s">
        <v>153</v>
      </c>
      <c r="X17" s="438"/>
      <c r="Y17" s="438"/>
      <c r="Z17" s="438"/>
      <c r="AA17" s="438"/>
      <c r="AB17" s="428"/>
      <c r="AC17" s="472">
        <v>40198</v>
      </c>
      <c r="AD17" s="473"/>
      <c r="AE17" s="473"/>
      <c r="AF17" s="473"/>
      <c r="AG17" s="515"/>
      <c r="AH17" s="472">
        <v>41760</v>
      </c>
      <c r="AI17" s="473"/>
      <c r="AJ17" s="473"/>
      <c r="AK17" s="473"/>
      <c r="AL17" s="474"/>
      <c r="AM17" s="450"/>
      <c r="AN17" s="451"/>
      <c r="AO17" s="451"/>
      <c r="AP17" s="451"/>
      <c r="AQ17" s="451"/>
      <c r="AR17" s="451"/>
      <c r="AS17" s="451"/>
      <c r="AT17" s="452"/>
      <c r="AU17" s="453"/>
      <c r="AV17" s="454"/>
      <c r="AW17" s="454"/>
      <c r="AX17" s="454"/>
      <c r="AY17" s="455" t="s">
        <v>154</v>
      </c>
      <c r="AZ17" s="456"/>
      <c r="BA17" s="456"/>
      <c r="BB17" s="456"/>
      <c r="BC17" s="456"/>
      <c r="BD17" s="456"/>
      <c r="BE17" s="456"/>
      <c r="BF17" s="456"/>
      <c r="BG17" s="456"/>
      <c r="BH17" s="456"/>
      <c r="BI17" s="456"/>
      <c r="BJ17" s="456"/>
      <c r="BK17" s="456"/>
      <c r="BL17" s="456"/>
      <c r="BM17" s="457"/>
      <c r="BN17" s="421">
        <v>21418140</v>
      </c>
      <c r="BO17" s="422"/>
      <c r="BP17" s="422"/>
      <c r="BQ17" s="422"/>
      <c r="BR17" s="422"/>
      <c r="BS17" s="422"/>
      <c r="BT17" s="422"/>
      <c r="BU17" s="423"/>
      <c r="BV17" s="421">
        <v>20669633</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1"/>
      <c r="B18" s="535" t="s">
        <v>155</v>
      </c>
      <c r="C18" s="464"/>
      <c r="D18" s="464"/>
      <c r="E18" s="536"/>
      <c r="F18" s="536"/>
      <c r="G18" s="536"/>
      <c r="H18" s="536"/>
      <c r="I18" s="536"/>
      <c r="J18" s="536"/>
      <c r="K18" s="536"/>
      <c r="L18" s="537">
        <v>873.72</v>
      </c>
      <c r="M18" s="537"/>
      <c r="N18" s="537"/>
      <c r="O18" s="537"/>
      <c r="P18" s="537"/>
      <c r="Q18" s="537"/>
      <c r="R18" s="538"/>
      <c r="S18" s="538"/>
      <c r="T18" s="538"/>
      <c r="U18" s="538"/>
      <c r="V18" s="539"/>
      <c r="W18" s="439"/>
      <c r="X18" s="440"/>
      <c r="Y18" s="440"/>
      <c r="Z18" s="440"/>
      <c r="AA18" s="440"/>
      <c r="AB18" s="431"/>
      <c r="AC18" s="540">
        <v>68.5</v>
      </c>
      <c r="AD18" s="541"/>
      <c r="AE18" s="541"/>
      <c r="AF18" s="541"/>
      <c r="AG18" s="542"/>
      <c r="AH18" s="540">
        <v>66.900000000000006</v>
      </c>
      <c r="AI18" s="541"/>
      <c r="AJ18" s="541"/>
      <c r="AK18" s="541"/>
      <c r="AL18" s="543"/>
      <c r="AM18" s="450"/>
      <c r="AN18" s="451"/>
      <c r="AO18" s="451"/>
      <c r="AP18" s="451"/>
      <c r="AQ18" s="451"/>
      <c r="AR18" s="451"/>
      <c r="AS18" s="451"/>
      <c r="AT18" s="452"/>
      <c r="AU18" s="453"/>
      <c r="AV18" s="454"/>
      <c r="AW18" s="454"/>
      <c r="AX18" s="454"/>
      <c r="AY18" s="455" t="s">
        <v>156</v>
      </c>
      <c r="AZ18" s="456"/>
      <c r="BA18" s="456"/>
      <c r="BB18" s="456"/>
      <c r="BC18" s="456"/>
      <c r="BD18" s="456"/>
      <c r="BE18" s="456"/>
      <c r="BF18" s="456"/>
      <c r="BG18" s="456"/>
      <c r="BH18" s="456"/>
      <c r="BI18" s="456"/>
      <c r="BJ18" s="456"/>
      <c r="BK18" s="456"/>
      <c r="BL18" s="456"/>
      <c r="BM18" s="457"/>
      <c r="BN18" s="421">
        <v>34935843</v>
      </c>
      <c r="BO18" s="422"/>
      <c r="BP18" s="422"/>
      <c r="BQ18" s="422"/>
      <c r="BR18" s="422"/>
      <c r="BS18" s="422"/>
      <c r="BT18" s="422"/>
      <c r="BU18" s="423"/>
      <c r="BV18" s="421">
        <v>34581335</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1"/>
      <c r="B19" s="535" t="s">
        <v>157</v>
      </c>
      <c r="C19" s="464"/>
      <c r="D19" s="464"/>
      <c r="E19" s="536"/>
      <c r="F19" s="536"/>
      <c r="G19" s="536"/>
      <c r="H19" s="536"/>
      <c r="I19" s="536"/>
      <c r="J19" s="536"/>
      <c r="K19" s="536"/>
      <c r="L19" s="544">
        <v>148</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158</v>
      </c>
      <c r="AZ19" s="456"/>
      <c r="BA19" s="456"/>
      <c r="BB19" s="456"/>
      <c r="BC19" s="456"/>
      <c r="BD19" s="456"/>
      <c r="BE19" s="456"/>
      <c r="BF19" s="456"/>
      <c r="BG19" s="456"/>
      <c r="BH19" s="456"/>
      <c r="BI19" s="456"/>
      <c r="BJ19" s="456"/>
      <c r="BK19" s="456"/>
      <c r="BL19" s="456"/>
      <c r="BM19" s="457"/>
      <c r="BN19" s="421">
        <v>49604884</v>
      </c>
      <c r="BO19" s="422"/>
      <c r="BP19" s="422"/>
      <c r="BQ19" s="422"/>
      <c r="BR19" s="422"/>
      <c r="BS19" s="422"/>
      <c r="BT19" s="422"/>
      <c r="BU19" s="423"/>
      <c r="BV19" s="421">
        <v>46736506</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1"/>
      <c r="B20" s="535" t="s">
        <v>159</v>
      </c>
      <c r="C20" s="464"/>
      <c r="D20" s="464"/>
      <c r="E20" s="536"/>
      <c r="F20" s="536"/>
      <c r="G20" s="536"/>
      <c r="H20" s="536"/>
      <c r="I20" s="536"/>
      <c r="J20" s="536"/>
      <c r="K20" s="536"/>
      <c r="L20" s="544">
        <v>57911</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2">
      <c r="A21" s="181"/>
      <c r="B21" s="555" t="s">
        <v>160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5">
      <c r="A22" s="181"/>
      <c r="B22" s="558" t="s">
        <v>161</v>
      </c>
      <c r="C22" s="559"/>
      <c r="D22" s="560"/>
      <c r="E22" s="433" t="s">
        <v>1</v>
      </c>
      <c r="F22" s="438"/>
      <c r="G22" s="438"/>
      <c r="H22" s="438"/>
      <c r="I22" s="438"/>
      <c r="J22" s="438"/>
      <c r="K22" s="428"/>
      <c r="L22" s="433" t="s">
        <v>162</v>
      </c>
      <c r="M22" s="438"/>
      <c r="N22" s="438"/>
      <c r="O22" s="438"/>
      <c r="P22" s="428"/>
      <c r="Q22" s="567" t="s">
        <v>163</v>
      </c>
      <c r="R22" s="568"/>
      <c r="S22" s="568"/>
      <c r="T22" s="568"/>
      <c r="U22" s="568"/>
      <c r="V22" s="569"/>
      <c r="W22" s="573" t="s">
        <v>164</v>
      </c>
      <c r="X22" s="559"/>
      <c r="Y22" s="560"/>
      <c r="Z22" s="433" t="s">
        <v>1</v>
      </c>
      <c r="AA22" s="438"/>
      <c r="AB22" s="438"/>
      <c r="AC22" s="438"/>
      <c r="AD22" s="438"/>
      <c r="AE22" s="438"/>
      <c r="AF22" s="438"/>
      <c r="AG22" s="428"/>
      <c r="AH22" s="586" t="s">
        <v>165</v>
      </c>
      <c r="AI22" s="438"/>
      <c r="AJ22" s="438"/>
      <c r="AK22" s="438"/>
      <c r="AL22" s="428"/>
      <c r="AM22" s="586" t="s">
        <v>166</v>
      </c>
      <c r="AN22" s="587"/>
      <c r="AO22" s="587"/>
      <c r="AP22" s="587"/>
      <c r="AQ22" s="587"/>
      <c r="AR22" s="588"/>
      <c r="AS22" s="567" t="s">
        <v>163</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2">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167</v>
      </c>
      <c r="AZ23" s="382"/>
      <c r="BA23" s="382"/>
      <c r="BB23" s="382"/>
      <c r="BC23" s="382"/>
      <c r="BD23" s="382"/>
      <c r="BE23" s="382"/>
      <c r="BF23" s="382"/>
      <c r="BG23" s="382"/>
      <c r="BH23" s="382"/>
      <c r="BI23" s="382"/>
      <c r="BJ23" s="382"/>
      <c r="BK23" s="382"/>
      <c r="BL23" s="382"/>
      <c r="BM23" s="383"/>
      <c r="BN23" s="421">
        <v>63438015</v>
      </c>
      <c r="BO23" s="422"/>
      <c r="BP23" s="422"/>
      <c r="BQ23" s="422"/>
      <c r="BR23" s="422"/>
      <c r="BS23" s="422"/>
      <c r="BT23" s="422"/>
      <c r="BU23" s="423"/>
      <c r="BV23" s="421">
        <v>61334893</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1"/>
      <c r="B24" s="561"/>
      <c r="C24" s="562"/>
      <c r="D24" s="563"/>
      <c r="E24" s="471" t="s">
        <v>168</v>
      </c>
      <c r="F24" s="451"/>
      <c r="G24" s="451"/>
      <c r="H24" s="451"/>
      <c r="I24" s="451"/>
      <c r="J24" s="451"/>
      <c r="K24" s="452"/>
      <c r="L24" s="472">
        <v>1</v>
      </c>
      <c r="M24" s="473"/>
      <c r="N24" s="473"/>
      <c r="O24" s="473"/>
      <c r="P24" s="515"/>
      <c r="Q24" s="472">
        <v>9650</v>
      </c>
      <c r="R24" s="473"/>
      <c r="S24" s="473"/>
      <c r="T24" s="473"/>
      <c r="U24" s="473"/>
      <c r="V24" s="515"/>
      <c r="W24" s="574"/>
      <c r="X24" s="562"/>
      <c r="Y24" s="563"/>
      <c r="Z24" s="471" t="s">
        <v>169</v>
      </c>
      <c r="AA24" s="451"/>
      <c r="AB24" s="451"/>
      <c r="AC24" s="451"/>
      <c r="AD24" s="451"/>
      <c r="AE24" s="451"/>
      <c r="AF24" s="451"/>
      <c r="AG24" s="452"/>
      <c r="AH24" s="472">
        <v>1024</v>
      </c>
      <c r="AI24" s="473"/>
      <c r="AJ24" s="473"/>
      <c r="AK24" s="473"/>
      <c r="AL24" s="515"/>
      <c r="AM24" s="472">
        <v>3286016</v>
      </c>
      <c r="AN24" s="473"/>
      <c r="AO24" s="473"/>
      <c r="AP24" s="473"/>
      <c r="AQ24" s="473"/>
      <c r="AR24" s="515"/>
      <c r="AS24" s="472">
        <v>3209</v>
      </c>
      <c r="AT24" s="473"/>
      <c r="AU24" s="473"/>
      <c r="AV24" s="473"/>
      <c r="AW24" s="473"/>
      <c r="AX24" s="474"/>
      <c r="AY24" s="594" t="s">
        <v>170</v>
      </c>
      <c r="AZ24" s="595"/>
      <c r="BA24" s="595"/>
      <c r="BB24" s="595"/>
      <c r="BC24" s="595"/>
      <c r="BD24" s="595"/>
      <c r="BE24" s="595"/>
      <c r="BF24" s="595"/>
      <c r="BG24" s="595"/>
      <c r="BH24" s="595"/>
      <c r="BI24" s="595"/>
      <c r="BJ24" s="595"/>
      <c r="BK24" s="595"/>
      <c r="BL24" s="595"/>
      <c r="BM24" s="596"/>
      <c r="BN24" s="421">
        <v>38318472</v>
      </c>
      <c r="BO24" s="422"/>
      <c r="BP24" s="422"/>
      <c r="BQ24" s="422"/>
      <c r="BR24" s="422"/>
      <c r="BS24" s="422"/>
      <c r="BT24" s="422"/>
      <c r="BU24" s="423"/>
      <c r="BV24" s="421">
        <v>39283269</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2">
      <c r="A25" s="181"/>
      <c r="B25" s="561"/>
      <c r="C25" s="562"/>
      <c r="D25" s="563"/>
      <c r="E25" s="471" t="s">
        <v>171</v>
      </c>
      <c r="F25" s="451"/>
      <c r="G25" s="451"/>
      <c r="H25" s="451"/>
      <c r="I25" s="451"/>
      <c r="J25" s="451"/>
      <c r="K25" s="452"/>
      <c r="L25" s="472">
        <v>1</v>
      </c>
      <c r="M25" s="473"/>
      <c r="N25" s="473"/>
      <c r="O25" s="473"/>
      <c r="P25" s="515"/>
      <c r="Q25" s="472">
        <v>7850</v>
      </c>
      <c r="R25" s="473"/>
      <c r="S25" s="473"/>
      <c r="T25" s="473"/>
      <c r="U25" s="473"/>
      <c r="V25" s="515"/>
      <c r="W25" s="574"/>
      <c r="X25" s="562"/>
      <c r="Y25" s="563"/>
      <c r="Z25" s="471" t="s">
        <v>172</v>
      </c>
      <c r="AA25" s="451"/>
      <c r="AB25" s="451"/>
      <c r="AC25" s="451"/>
      <c r="AD25" s="451"/>
      <c r="AE25" s="451"/>
      <c r="AF25" s="451"/>
      <c r="AG25" s="452"/>
      <c r="AH25" s="472" t="s">
        <v>137</v>
      </c>
      <c r="AI25" s="473"/>
      <c r="AJ25" s="473"/>
      <c r="AK25" s="473"/>
      <c r="AL25" s="515"/>
      <c r="AM25" s="472" t="s">
        <v>137</v>
      </c>
      <c r="AN25" s="473"/>
      <c r="AO25" s="473"/>
      <c r="AP25" s="473"/>
      <c r="AQ25" s="473"/>
      <c r="AR25" s="515"/>
      <c r="AS25" s="472" t="s">
        <v>137</v>
      </c>
      <c r="AT25" s="473"/>
      <c r="AU25" s="473"/>
      <c r="AV25" s="473"/>
      <c r="AW25" s="473"/>
      <c r="AX25" s="474"/>
      <c r="AY25" s="381" t="s">
        <v>173</v>
      </c>
      <c r="AZ25" s="382"/>
      <c r="BA25" s="382"/>
      <c r="BB25" s="382"/>
      <c r="BC25" s="382"/>
      <c r="BD25" s="382"/>
      <c r="BE25" s="382"/>
      <c r="BF25" s="382"/>
      <c r="BG25" s="382"/>
      <c r="BH25" s="382"/>
      <c r="BI25" s="382"/>
      <c r="BJ25" s="382"/>
      <c r="BK25" s="382"/>
      <c r="BL25" s="382"/>
      <c r="BM25" s="383"/>
      <c r="BN25" s="384">
        <v>19367206</v>
      </c>
      <c r="BO25" s="385"/>
      <c r="BP25" s="385"/>
      <c r="BQ25" s="385"/>
      <c r="BR25" s="385"/>
      <c r="BS25" s="385"/>
      <c r="BT25" s="385"/>
      <c r="BU25" s="386"/>
      <c r="BV25" s="384">
        <v>24655953</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2">
      <c r="A26" s="181"/>
      <c r="B26" s="561"/>
      <c r="C26" s="562"/>
      <c r="D26" s="563"/>
      <c r="E26" s="471" t="s">
        <v>174</v>
      </c>
      <c r="F26" s="451"/>
      <c r="G26" s="451"/>
      <c r="H26" s="451"/>
      <c r="I26" s="451"/>
      <c r="J26" s="451"/>
      <c r="K26" s="452"/>
      <c r="L26" s="472">
        <v>1</v>
      </c>
      <c r="M26" s="473"/>
      <c r="N26" s="473"/>
      <c r="O26" s="473"/>
      <c r="P26" s="515"/>
      <c r="Q26" s="472">
        <v>6850</v>
      </c>
      <c r="R26" s="473"/>
      <c r="S26" s="473"/>
      <c r="T26" s="473"/>
      <c r="U26" s="473"/>
      <c r="V26" s="515"/>
      <c r="W26" s="574"/>
      <c r="X26" s="562"/>
      <c r="Y26" s="563"/>
      <c r="Z26" s="471" t="s">
        <v>175</v>
      </c>
      <c r="AA26" s="584"/>
      <c r="AB26" s="584"/>
      <c r="AC26" s="584"/>
      <c r="AD26" s="584"/>
      <c r="AE26" s="584"/>
      <c r="AF26" s="584"/>
      <c r="AG26" s="585"/>
      <c r="AH26" s="472">
        <v>42</v>
      </c>
      <c r="AI26" s="473"/>
      <c r="AJ26" s="473"/>
      <c r="AK26" s="473"/>
      <c r="AL26" s="515"/>
      <c r="AM26" s="472">
        <v>124740</v>
      </c>
      <c r="AN26" s="473"/>
      <c r="AO26" s="473"/>
      <c r="AP26" s="473"/>
      <c r="AQ26" s="473"/>
      <c r="AR26" s="515"/>
      <c r="AS26" s="472">
        <v>2970</v>
      </c>
      <c r="AT26" s="473"/>
      <c r="AU26" s="473"/>
      <c r="AV26" s="473"/>
      <c r="AW26" s="473"/>
      <c r="AX26" s="474"/>
      <c r="AY26" s="424" t="s">
        <v>176</v>
      </c>
      <c r="AZ26" s="425"/>
      <c r="BA26" s="425"/>
      <c r="BB26" s="425"/>
      <c r="BC26" s="425"/>
      <c r="BD26" s="425"/>
      <c r="BE26" s="425"/>
      <c r="BF26" s="425"/>
      <c r="BG26" s="425"/>
      <c r="BH26" s="425"/>
      <c r="BI26" s="425"/>
      <c r="BJ26" s="425"/>
      <c r="BK26" s="425"/>
      <c r="BL26" s="425"/>
      <c r="BM26" s="426"/>
      <c r="BN26" s="421" t="s">
        <v>137</v>
      </c>
      <c r="BO26" s="422"/>
      <c r="BP26" s="422"/>
      <c r="BQ26" s="422"/>
      <c r="BR26" s="422"/>
      <c r="BS26" s="422"/>
      <c r="BT26" s="422"/>
      <c r="BU26" s="423"/>
      <c r="BV26" s="421" t="s">
        <v>137</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1"/>
      <c r="B27" s="561"/>
      <c r="C27" s="562"/>
      <c r="D27" s="563"/>
      <c r="E27" s="471" t="s">
        <v>177</v>
      </c>
      <c r="F27" s="451"/>
      <c r="G27" s="451"/>
      <c r="H27" s="451"/>
      <c r="I27" s="451"/>
      <c r="J27" s="451"/>
      <c r="K27" s="452"/>
      <c r="L27" s="472">
        <v>1</v>
      </c>
      <c r="M27" s="473"/>
      <c r="N27" s="473"/>
      <c r="O27" s="473"/>
      <c r="P27" s="515"/>
      <c r="Q27" s="472">
        <v>5400</v>
      </c>
      <c r="R27" s="473"/>
      <c r="S27" s="473"/>
      <c r="T27" s="473"/>
      <c r="U27" s="473"/>
      <c r="V27" s="515"/>
      <c r="W27" s="574"/>
      <c r="X27" s="562"/>
      <c r="Y27" s="563"/>
      <c r="Z27" s="471" t="s">
        <v>178</v>
      </c>
      <c r="AA27" s="451"/>
      <c r="AB27" s="451"/>
      <c r="AC27" s="451"/>
      <c r="AD27" s="451"/>
      <c r="AE27" s="451"/>
      <c r="AF27" s="451"/>
      <c r="AG27" s="452"/>
      <c r="AH27" s="472">
        <v>21</v>
      </c>
      <c r="AI27" s="473"/>
      <c r="AJ27" s="473"/>
      <c r="AK27" s="473"/>
      <c r="AL27" s="515"/>
      <c r="AM27" s="472">
        <v>55398</v>
      </c>
      <c r="AN27" s="473"/>
      <c r="AO27" s="473"/>
      <c r="AP27" s="473"/>
      <c r="AQ27" s="473"/>
      <c r="AR27" s="515"/>
      <c r="AS27" s="472">
        <v>2638</v>
      </c>
      <c r="AT27" s="473"/>
      <c r="AU27" s="473"/>
      <c r="AV27" s="473"/>
      <c r="AW27" s="473"/>
      <c r="AX27" s="474"/>
      <c r="AY27" s="516" t="s">
        <v>179</v>
      </c>
      <c r="AZ27" s="517"/>
      <c r="BA27" s="517"/>
      <c r="BB27" s="517"/>
      <c r="BC27" s="517"/>
      <c r="BD27" s="517"/>
      <c r="BE27" s="517"/>
      <c r="BF27" s="517"/>
      <c r="BG27" s="517"/>
      <c r="BH27" s="517"/>
      <c r="BI27" s="517"/>
      <c r="BJ27" s="517"/>
      <c r="BK27" s="517"/>
      <c r="BL27" s="517"/>
      <c r="BM27" s="518"/>
      <c r="BN27" s="597">
        <v>922240</v>
      </c>
      <c r="BO27" s="598"/>
      <c r="BP27" s="598"/>
      <c r="BQ27" s="598"/>
      <c r="BR27" s="598"/>
      <c r="BS27" s="598"/>
      <c r="BT27" s="598"/>
      <c r="BU27" s="599"/>
      <c r="BV27" s="597">
        <v>922232</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2">
      <c r="A28" s="181"/>
      <c r="B28" s="561"/>
      <c r="C28" s="562"/>
      <c r="D28" s="563"/>
      <c r="E28" s="471" t="s">
        <v>180</v>
      </c>
      <c r="F28" s="451"/>
      <c r="G28" s="451"/>
      <c r="H28" s="451"/>
      <c r="I28" s="451"/>
      <c r="J28" s="451"/>
      <c r="K28" s="452"/>
      <c r="L28" s="472">
        <v>1</v>
      </c>
      <c r="M28" s="473"/>
      <c r="N28" s="473"/>
      <c r="O28" s="473"/>
      <c r="P28" s="515"/>
      <c r="Q28" s="472">
        <v>4700</v>
      </c>
      <c r="R28" s="473"/>
      <c r="S28" s="473"/>
      <c r="T28" s="473"/>
      <c r="U28" s="473"/>
      <c r="V28" s="515"/>
      <c r="W28" s="574"/>
      <c r="X28" s="562"/>
      <c r="Y28" s="563"/>
      <c r="Z28" s="471" t="s">
        <v>181</v>
      </c>
      <c r="AA28" s="451"/>
      <c r="AB28" s="451"/>
      <c r="AC28" s="451"/>
      <c r="AD28" s="451"/>
      <c r="AE28" s="451"/>
      <c r="AF28" s="451"/>
      <c r="AG28" s="452"/>
      <c r="AH28" s="472" t="s">
        <v>137</v>
      </c>
      <c r="AI28" s="473"/>
      <c r="AJ28" s="473"/>
      <c r="AK28" s="473"/>
      <c r="AL28" s="515"/>
      <c r="AM28" s="472" t="s">
        <v>137</v>
      </c>
      <c r="AN28" s="473"/>
      <c r="AO28" s="473"/>
      <c r="AP28" s="473"/>
      <c r="AQ28" s="473"/>
      <c r="AR28" s="515"/>
      <c r="AS28" s="472" t="s">
        <v>137</v>
      </c>
      <c r="AT28" s="473"/>
      <c r="AU28" s="473"/>
      <c r="AV28" s="473"/>
      <c r="AW28" s="473"/>
      <c r="AX28" s="474"/>
      <c r="AY28" s="600" t="s">
        <v>182</v>
      </c>
      <c r="AZ28" s="601"/>
      <c r="BA28" s="601"/>
      <c r="BB28" s="602"/>
      <c r="BC28" s="381" t="s">
        <v>48</v>
      </c>
      <c r="BD28" s="382"/>
      <c r="BE28" s="382"/>
      <c r="BF28" s="382"/>
      <c r="BG28" s="382"/>
      <c r="BH28" s="382"/>
      <c r="BI28" s="382"/>
      <c r="BJ28" s="382"/>
      <c r="BK28" s="382"/>
      <c r="BL28" s="382"/>
      <c r="BM28" s="383"/>
      <c r="BN28" s="384">
        <v>7554356</v>
      </c>
      <c r="BO28" s="385"/>
      <c r="BP28" s="385"/>
      <c r="BQ28" s="385"/>
      <c r="BR28" s="385"/>
      <c r="BS28" s="385"/>
      <c r="BT28" s="385"/>
      <c r="BU28" s="386"/>
      <c r="BV28" s="384">
        <v>8718269</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2">
      <c r="A29" s="181"/>
      <c r="B29" s="561"/>
      <c r="C29" s="562"/>
      <c r="D29" s="563"/>
      <c r="E29" s="471" t="s">
        <v>183</v>
      </c>
      <c r="F29" s="451"/>
      <c r="G29" s="451"/>
      <c r="H29" s="451"/>
      <c r="I29" s="451"/>
      <c r="J29" s="451"/>
      <c r="K29" s="452"/>
      <c r="L29" s="472">
        <v>28</v>
      </c>
      <c r="M29" s="473"/>
      <c r="N29" s="473"/>
      <c r="O29" s="473"/>
      <c r="P29" s="515"/>
      <c r="Q29" s="472">
        <v>4400</v>
      </c>
      <c r="R29" s="473"/>
      <c r="S29" s="473"/>
      <c r="T29" s="473"/>
      <c r="U29" s="473"/>
      <c r="V29" s="515"/>
      <c r="W29" s="575"/>
      <c r="X29" s="576"/>
      <c r="Y29" s="577"/>
      <c r="Z29" s="471" t="s">
        <v>184</v>
      </c>
      <c r="AA29" s="451"/>
      <c r="AB29" s="451"/>
      <c r="AC29" s="451"/>
      <c r="AD29" s="451"/>
      <c r="AE29" s="451"/>
      <c r="AF29" s="451"/>
      <c r="AG29" s="452"/>
      <c r="AH29" s="472">
        <v>1045</v>
      </c>
      <c r="AI29" s="473"/>
      <c r="AJ29" s="473"/>
      <c r="AK29" s="473"/>
      <c r="AL29" s="515"/>
      <c r="AM29" s="472">
        <v>3341414</v>
      </c>
      <c r="AN29" s="473"/>
      <c r="AO29" s="473"/>
      <c r="AP29" s="473"/>
      <c r="AQ29" s="473"/>
      <c r="AR29" s="515"/>
      <c r="AS29" s="472">
        <v>3198</v>
      </c>
      <c r="AT29" s="473"/>
      <c r="AU29" s="473"/>
      <c r="AV29" s="473"/>
      <c r="AW29" s="473"/>
      <c r="AX29" s="474"/>
      <c r="AY29" s="603"/>
      <c r="AZ29" s="604"/>
      <c r="BA29" s="604"/>
      <c r="BB29" s="605"/>
      <c r="BC29" s="455" t="s">
        <v>185</v>
      </c>
      <c r="BD29" s="456"/>
      <c r="BE29" s="456"/>
      <c r="BF29" s="456"/>
      <c r="BG29" s="456"/>
      <c r="BH29" s="456"/>
      <c r="BI29" s="456"/>
      <c r="BJ29" s="456"/>
      <c r="BK29" s="456"/>
      <c r="BL29" s="456"/>
      <c r="BM29" s="457"/>
      <c r="BN29" s="421">
        <v>3700529</v>
      </c>
      <c r="BO29" s="422"/>
      <c r="BP29" s="422"/>
      <c r="BQ29" s="422"/>
      <c r="BR29" s="422"/>
      <c r="BS29" s="422"/>
      <c r="BT29" s="422"/>
      <c r="BU29" s="423"/>
      <c r="BV29" s="421">
        <v>3698534</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186</v>
      </c>
      <c r="X30" s="582"/>
      <c r="Y30" s="582"/>
      <c r="Z30" s="582"/>
      <c r="AA30" s="582"/>
      <c r="AB30" s="582"/>
      <c r="AC30" s="582"/>
      <c r="AD30" s="582"/>
      <c r="AE30" s="582"/>
      <c r="AF30" s="582"/>
      <c r="AG30" s="583"/>
      <c r="AH30" s="540">
        <v>97.6</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7840787</v>
      </c>
      <c r="BO30" s="598"/>
      <c r="BP30" s="598"/>
      <c r="BQ30" s="598"/>
      <c r="BR30" s="598"/>
      <c r="BS30" s="598"/>
      <c r="BT30" s="598"/>
      <c r="BU30" s="599"/>
      <c r="BV30" s="597">
        <v>7347870</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187</v>
      </c>
      <c r="D32" s="181"/>
      <c r="E32" s="181"/>
      <c r="U32" s="180" t="s">
        <v>188</v>
      </c>
      <c r="AM32" s="180" t="s">
        <v>189</v>
      </c>
      <c r="BE32" s="180" t="s">
        <v>190</v>
      </c>
      <c r="BW32" s="180" t="s">
        <v>191</v>
      </c>
      <c r="CO32" s="180" t="s">
        <v>192</v>
      </c>
      <c r="DI32" s="204"/>
    </row>
    <row r="33" spans="1:113" ht="13.5" customHeight="1" x14ac:dyDescent="0.2">
      <c r="A33" s="181"/>
      <c r="B33" s="205"/>
      <c r="C33" s="445" t="s">
        <v>193</v>
      </c>
      <c r="D33" s="445"/>
      <c r="E33" s="410" t="s">
        <v>194</v>
      </c>
      <c r="F33" s="410"/>
      <c r="G33" s="410"/>
      <c r="H33" s="410"/>
      <c r="I33" s="410"/>
      <c r="J33" s="410"/>
      <c r="K33" s="410"/>
      <c r="L33" s="410"/>
      <c r="M33" s="410"/>
      <c r="N33" s="410"/>
      <c r="O33" s="410"/>
      <c r="P33" s="410"/>
      <c r="Q33" s="410"/>
      <c r="R33" s="410"/>
      <c r="S33" s="410"/>
      <c r="T33" s="206"/>
      <c r="U33" s="445" t="s">
        <v>193</v>
      </c>
      <c r="V33" s="445"/>
      <c r="W33" s="410" t="s">
        <v>194</v>
      </c>
      <c r="X33" s="410"/>
      <c r="Y33" s="410"/>
      <c r="Z33" s="410"/>
      <c r="AA33" s="410"/>
      <c r="AB33" s="410"/>
      <c r="AC33" s="410"/>
      <c r="AD33" s="410"/>
      <c r="AE33" s="410"/>
      <c r="AF33" s="410"/>
      <c r="AG33" s="410"/>
      <c r="AH33" s="410"/>
      <c r="AI33" s="410"/>
      <c r="AJ33" s="410"/>
      <c r="AK33" s="410"/>
      <c r="AL33" s="206"/>
      <c r="AM33" s="445" t="s">
        <v>193</v>
      </c>
      <c r="AN33" s="445"/>
      <c r="AO33" s="410" t="s">
        <v>194</v>
      </c>
      <c r="AP33" s="410"/>
      <c r="AQ33" s="410"/>
      <c r="AR33" s="410"/>
      <c r="AS33" s="410"/>
      <c r="AT33" s="410"/>
      <c r="AU33" s="410"/>
      <c r="AV33" s="410"/>
      <c r="AW33" s="410"/>
      <c r="AX33" s="410"/>
      <c r="AY33" s="410"/>
      <c r="AZ33" s="410"/>
      <c r="BA33" s="410"/>
      <c r="BB33" s="410"/>
      <c r="BC33" s="410"/>
      <c r="BD33" s="207"/>
      <c r="BE33" s="410" t="s">
        <v>195</v>
      </c>
      <c r="BF33" s="410"/>
      <c r="BG33" s="410" t="s">
        <v>196</v>
      </c>
      <c r="BH33" s="410"/>
      <c r="BI33" s="410"/>
      <c r="BJ33" s="410"/>
      <c r="BK33" s="410"/>
      <c r="BL33" s="410"/>
      <c r="BM33" s="410"/>
      <c r="BN33" s="410"/>
      <c r="BO33" s="410"/>
      <c r="BP33" s="410"/>
      <c r="BQ33" s="410"/>
      <c r="BR33" s="410"/>
      <c r="BS33" s="410"/>
      <c r="BT33" s="410"/>
      <c r="BU33" s="410"/>
      <c r="BV33" s="207"/>
      <c r="BW33" s="445" t="s">
        <v>195</v>
      </c>
      <c r="BX33" s="445"/>
      <c r="BY33" s="410" t="s">
        <v>197</v>
      </c>
      <c r="BZ33" s="410"/>
      <c r="CA33" s="410"/>
      <c r="CB33" s="410"/>
      <c r="CC33" s="410"/>
      <c r="CD33" s="410"/>
      <c r="CE33" s="410"/>
      <c r="CF33" s="410"/>
      <c r="CG33" s="410"/>
      <c r="CH33" s="410"/>
      <c r="CI33" s="410"/>
      <c r="CJ33" s="410"/>
      <c r="CK33" s="410"/>
      <c r="CL33" s="410"/>
      <c r="CM33" s="410"/>
      <c r="CN33" s="206"/>
      <c r="CO33" s="445" t="s">
        <v>193</v>
      </c>
      <c r="CP33" s="445"/>
      <c r="CQ33" s="410" t="s">
        <v>198</v>
      </c>
      <c r="CR33" s="410"/>
      <c r="CS33" s="410"/>
      <c r="CT33" s="410"/>
      <c r="CU33" s="410"/>
      <c r="CV33" s="410"/>
      <c r="CW33" s="410"/>
      <c r="CX33" s="410"/>
      <c r="CY33" s="410"/>
      <c r="CZ33" s="410"/>
      <c r="DA33" s="410"/>
      <c r="DB33" s="410"/>
      <c r="DC33" s="410"/>
      <c r="DD33" s="410"/>
      <c r="DE33" s="410"/>
      <c r="DF33" s="206"/>
      <c r="DG33" s="609" t="s">
        <v>199</v>
      </c>
      <c r="DH33" s="609"/>
      <c r="DI33" s="208"/>
    </row>
    <row r="34" spans="1:113" ht="32.25" customHeight="1" x14ac:dyDescent="0.2">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81"/>
      <c r="BE34" s="610">
        <f>IF(BG34="","",MAX(C34:D43,U34:V43,AM34:AN43)+1)</f>
        <v>12</v>
      </c>
      <c r="BF34" s="610"/>
      <c r="BG34" s="611" t="str">
        <f>IF('各会計、関係団体の財政状況及び健全化判断比率'!B37="","",'各会計、関係団体の財政状況及び健全化判断比率'!B37)</f>
        <v>周東食肉センター事業特別会計</v>
      </c>
      <c r="BH34" s="611"/>
      <c r="BI34" s="611"/>
      <c r="BJ34" s="611"/>
      <c r="BK34" s="611"/>
      <c r="BL34" s="611"/>
      <c r="BM34" s="611"/>
      <c r="BN34" s="611"/>
      <c r="BO34" s="611"/>
      <c r="BP34" s="611"/>
      <c r="BQ34" s="611"/>
      <c r="BR34" s="611"/>
      <c r="BS34" s="611"/>
      <c r="BT34" s="611"/>
      <c r="BU34" s="611"/>
      <c r="BV34" s="181"/>
      <c r="BW34" s="610">
        <f>IF(BY34="","",MAX(C34:D43,U34:V43,AM34:AN43,BE34:BF43)+1)</f>
        <v>16</v>
      </c>
      <c r="BX34" s="610"/>
      <c r="BY34" s="611" t="str">
        <f>IF('各会計、関係団体の財政状況及び健全化判断比率'!B68="","",'各会計、関係団体の財政状況及び健全化判断比率'!B68)</f>
        <v>玖珂地方老人福祉施設組合（一般会計）</v>
      </c>
      <c r="BZ34" s="611"/>
      <c r="CA34" s="611"/>
      <c r="CB34" s="611"/>
      <c r="CC34" s="611"/>
      <c r="CD34" s="611"/>
      <c r="CE34" s="611"/>
      <c r="CF34" s="611"/>
      <c r="CG34" s="611"/>
      <c r="CH34" s="611"/>
      <c r="CI34" s="611"/>
      <c r="CJ34" s="611"/>
      <c r="CK34" s="611"/>
      <c r="CL34" s="611"/>
      <c r="CM34" s="611"/>
      <c r="CN34" s="181"/>
      <c r="CO34" s="610">
        <f>IF(CQ34="","",MAX(C34:D43,U34:V43,AM34:AN43,BE34:BF43,BW34:BX43)+1)</f>
        <v>26</v>
      </c>
      <c r="CP34" s="610"/>
      <c r="CQ34" s="611" t="str">
        <f>IF('各会計、関係団体の財政状況及び健全化判断比率'!BS7="","",'各会計、関係団体の財政状況及び健全化判断比率'!BS7)</f>
        <v>岩国柱島海運</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2">
      <c r="A35" s="181"/>
      <c r="B35" s="205"/>
      <c r="C35" s="610">
        <f>IF(E35="","",C34+1)</f>
        <v>2</v>
      </c>
      <c r="D35" s="610"/>
      <c r="E35" s="611" t="str">
        <f>IF('各会計、関係団体の財政状況及び健全化判断比率'!B8="","",'各会計、関係団体の財政状況及び健全化判断比率'!B8)</f>
        <v>土地取得事業特別会計</v>
      </c>
      <c r="F35" s="611"/>
      <c r="G35" s="611"/>
      <c r="H35" s="611"/>
      <c r="I35" s="611"/>
      <c r="J35" s="611"/>
      <c r="K35" s="611"/>
      <c r="L35" s="611"/>
      <c r="M35" s="611"/>
      <c r="N35" s="611"/>
      <c r="O35" s="611"/>
      <c r="P35" s="611"/>
      <c r="Q35" s="611"/>
      <c r="R35" s="611"/>
      <c r="S35" s="611"/>
      <c r="T35" s="181"/>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81"/>
      <c r="AM35" s="610">
        <f t="shared" ref="AM35:AM43" si="0">IF(AO35="","",AM34+1)</f>
        <v>8</v>
      </c>
      <c r="AN35" s="610"/>
      <c r="AO35" s="611" t="str">
        <f>IF('各会計、関係団体の財政状況及び健全化判断比率'!B33="","",'各会計、関係団体の財政状況及び健全化判断比率'!B33)</f>
        <v>工業用水道事業会計</v>
      </c>
      <c r="AP35" s="611"/>
      <c r="AQ35" s="611"/>
      <c r="AR35" s="611"/>
      <c r="AS35" s="611"/>
      <c r="AT35" s="611"/>
      <c r="AU35" s="611"/>
      <c r="AV35" s="611"/>
      <c r="AW35" s="611"/>
      <c r="AX35" s="611"/>
      <c r="AY35" s="611"/>
      <c r="AZ35" s="611"/>
      <c r="BA35" s="611"/>
      <c r="BB35" s="611"/>
      <c r="BC35" s="611"/>
      <c r="BD35" s="181"/>
      <c r="BE35" s="610">
        <f t="shared" ref="BE35:BE43" si="1">IF(BG35="","",BE34+1)</f>
        <v>13</v>
      </c>
      <c r="BF35" s="610"/>
      <c r="BG35" s="611" t="str">
        <f>IF('各会計、関係団体の財政状況及び健全化判断比率'!B38="","",'各会計、関係団体の財政状況及び健全化判断比率'!B38)</f>
        <v>観光施設運営事業特別会計</v>
      </c>
      <c r="BH35" s="611"/>
      <c r="BI35" s="611"/>
      <c r="BJ35" s="611"/>
      <c r="BK35" s="611"/>
      <c r="BL35" s="611"/>
      <c r="BM35" s="611"/>
      <c r="BN35" s="611"/>
      <c r="BO35" s="611"/>
      <c r="BP35" s="611"/>
      <c r="BQ35" s="611"/>
      <c r="BR35" s="611"/>
      <c r="BS35" s="611"/>
      <c r="BT35" s="611"/>
      <c r="BU35" s="611"/>
      <c r="BV35" s="181"/>
      <c r="BW35" s="610">
        <f t="shared" ref="BW35:BW43" si="2">IF(BY35="","",BW34+1)</f>
        <v>17</v>
      </c>
      <c r="BX35" s="610"/>
      <c r="BY35" s="611" t="str">
        <f>IF('各会計、関係団体の財政状況及び健全化判断比率'!B69="","",'各会計、関係団体の財政状況及び健全化判断比率'!B69)</f>
        <v>玖珂地方老人福祉施設組合（指定訪問介護事業特別会計）</v>
      </c>
      <c r="BZ35" s="611"/>
      <c r="CA35" s="611"/>
      <c r="CB35" s="611"/>
      <c r="CC35" s="611"/>
      <c r="CD35" s="611"/>
      <c r="CE35" s="611"/>
      <c r="CF35" s="611"/>
      <c r="CG35" s="611"/>
      <c r="CH35" s="611"/>
      <c r="CI35" s="611"/>
      <c r="CJ35" s="611"/>
      <c r="CK35" s="611"/>
      <c r="CL35" s="611"/>
      <c r="CM35" s="611"/>
      <c r="CN35" s="181"/>
      <c r="CO35" s="610">
        <f t="shared" ref="CO35:CO43" si="3">IF(CQ35="","",CO34+1)</f>
        <v>27</v>
      </c>
      <c r="CP35" s="610"/>
      <c r="CQ35" s="611" t="str">
        <f>IF('各会計、関係団体の財政状況及び健全化判断比率'!BS8="","",'各会計、関係団体の財政状況及び健全化判断比率'!BS8)</f>
        <v>岩国市土地開発開発公社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v>
      </c>
      <c r="DH35" s="612"/>
      <c r="DI35" s="208"/>
    </row>
    <row r="36" spans="1:113" ht="32.25" customHeight="1" x14ac:dyDescent="0.2">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81"/>
      <c r="AM36" s="610">
        <f t="shared" si="0"/>
        <v>9</v>
      </c>
      <c r="AN36" s="610"/>
      <c r="AO36" s="611" t="str">
        <f>IF('各会計、関係団体の財政状況及び健全化判断比率'!B34="","",'各会計、関係団体の財政状況及び健全化判断比率'!B34)</f>
        <v>病院事業会計</v>
      </c>
      <c r="AP36" s="611"/>
      <c r="AQ36" s="611"/>
      <c r="AR36" s="611"/>
      <c r="AS36" s="611"/>
      <c r="AT36" s="611"/>
      <c r="AU36" s="611"/>
      <c r="AV36" s="611"/>
      <c r="AW36" s="611"/>
      <c r="AX36" s="611"/>
      <c r="AY36" s="611"/>
      <c r="AZ36" s="611"/>
      <c r="BA36" s="611"/>
      <c r="BB36" s="611"/>
      <c r="BC36" s="611"/>
      <c r="BD36" s="181"/>
      <c r="BE36" s="610">
        <f t="shared" si="1"/>
        <v>14</v>
      </c>
      <c r="BF36" s="610"/>
      <c r="BG36" s="611" t="str">
        <f>IF('各会計、関係団体の財政状況及び健全化判断比率'!B39="","",'各会計、関係団体の財政状況及び健全化判断比率'!B39)</f>
        <v>錦帯橋管理特別会計</v>
      </c>
      <c r="BH36" s="611"/>
      <c r="BI36" s="611"/>
      <c r="BJ36" s="611"/>
      <c r="BK36" s="611"/>
      <c r="BL36" s="611"/>
      <c r="BM36" s="611"/>
      <c r="BN36" s="611"/>
      <c r="BO36" s="611"/>
      <c r="BP36" s="611"/>
      <c r="BQ36" s="611"/>
      <c r="BR36" s="611"/>
      <c r="BS36" s="611"/>
      <c r="BT36" s="611"/>
      <c r="BU36" s="611"/>
      <c r="BV36" s="181"/>
      <c r="BW36" s="610">
        <f t="shared" si="2"/>
        <v>18</v>
      </c>
      <c r="BX36" s="610"/>
      <c r="BY36" s="611" t="str">
        <f>IF('各会計、関係団体の財政状況及び健全化判断比率'!B70="","",'各会計、関係団体の財政状況及び健全化判断比率'!B70)</f>
        <v>玖西環境衛生組合（一般会計）</v>
      </c>
      <c r="BZ36" s="611"/>
      <c r="CA36" s="611"/>
      <c r="CB36" s="611"/>
      <c r="CC36" s="611"/>
      <c r="CD36" s="611"/>
      <c r="CE36" s="611"/>
      <c r="CF36" s="611"/>
      <c r="CG36" s="611"/>
      <c r="CH36" s="611"/>
      <c r="CI36" s="611"/>
      <c r="CJ36" s="611"/>
      <c r="CK36" s="611"/>
      <c r="CL36" s="611"/>
      <c r="CM36" s="611"/>
      <c r="CN36" s="181"/>
      <c r="CO36" s="610">
        <f t="shared" si="3"/>
        <v>28</v>
      </c>
      <c r="CP36" s="610"/>
      <c r="CQ36" s="611" t="str">
        <f>IF('各会計、関係団体の財政状況及び健全化判断比率'!BS9="","",'各会計、関係団体の財政状況及び健全化判断比率'!BS9)</f>
        <v>玖珂町体育施設等管理協会</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2">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6</v>
      </c>
      <c r="V37" s="610"/>
      <c r="W37" s="611" t="str">
        <f>IF('各会計、関係団体の財政状況及び健全化判断比率'!B31="","",'各会計、関係団体の財政状況及び健全化判断比率'!B31)</f>
        <v>駐車場事業特別会計</v>
      </c>
      <c r="X37" s="611"/>
      <c r="Y37" s="611"/>
      <c r="Z37" s="611"/>
      <c r="AA37" s="611"/>
      <c r="AB37" s="611"/>
      <c r="AC37" s="611"/>
      <c r="AD37" s="611"/>
      <c r="AE37" s="611"/>
      <c r="AF37" s="611"/>
      <c r="AG37" s="611"/>
      <c r="AH37" s="611"/>
      <c r="AI37" s="611"/>
      <c r="AJ37" s="611"/>
      <c r="AK37" s="611"/>
      <c r="AL37" s="181"/>
      <c r="AM37" s="610">
        <f t="shared" si="0"/>
        <v>10</v>
      </c>
      <c r="AN37" s="610"/>
      <c r="AO37" s="611" t="str">
        <f>IF('各会計、関係団体の財政状況及び健全化判断比率'!B35="","",'各会計、関係団体の財政状況及び健全化判断比率'!B35)</f>
        <v>下水道事業会計</v>
      </c>
      <c r="AP37" s="611"/>
      <c r="AQ37" s="611"/>
      <c r="AR37" s="611"/>
      <c r="AS37" s="611"/>
      <c r="AT37" s="611"/>
      <c r="AU37" s="611"/>
      <c r="AV37" s="611"/>
      <c r="AW37" s="611"/>
      <c r="AX37" s="611"/>
      <c r="AY37" s="611"/>
      <c r="AZ37" s="611"/>
      <c r="BA37" s="611"/>
      <c r="BB37" s="611"/>
      <c r="BC37" s="611"/>
      <c r="BD37" s="181"/>
      <c r="BE37" s="610">
        <f t="shared" si="1"/>
        <v>15</v>
      </c>
      <c r="BF37" s="610"/>
      <c r="BG37" s="611" t="str">
        <f>IF('各会計、関係団体の財政状況及び健全化判断比率'!B40="","",'各会計、関係団体の財政状況及び健全化判断比率'!B40)</f>
        <v>市場事業特別会計</v>
      </c>
      <c r="BH37" s="611"/>
      <c r="BI37" s="611"/>
      <c r="BJ37" s="611"/>
      <c r="BK37" s="611"/>
      <c r="BL37" s="611"/>
      <c r="BM37" s="611"/>
      <c r="BN37" s="611"/>
      <c r="BO37" s="611"/>
      <c r="BP37" s="611"/>
      <c r="BQ37" s="611"/>
      <c r="BR37" s="611"/>
      <c r="BS37" s="611"/>
      <c r="BT37" s="611"/>
      <c r="BU37" s="611"/>
      <c r="BV37" s="181"/>
      <c r="BW37" s="610">
        <f t="shared" si="2"/>
        <v>19</v>
      </c>
      <c r="BX37" s="610"/>
      <c r="BY37" s="611" t="str">
        <f>IF('各会計、関係団体の財政状況及び健全化判断比率'!B71="","",'各会計、関係団体の財政状況及び健全化判断比率'!B71)</f>
        <v>周東環境衛生組合（一般会計）</v>
      </c>
      <c r="BZ37" s="611"/>
      <c r="CA37" s="611"/>
      <c r="CB37" s="611"/>
      <c r="CC37" s="611"/>
      <c r="CD37" s="611"/>
      <c r="CE37" s="611"/>
      <c r="CF37" s="611"/>
      <c r="CG37" s="611"/>
      <c r="CH37" s="611"/>
      <c r="CI37" s="611"/>
      <c r="CJ37" s="611"/>
      <c r="CK37" s="611"/>
      <c r="CL37" s="611"/>
      <c r="CM37" s="611"/>
      <c r="CN37" s="181"/>
      <c r="CO37" s="610">
        <f t="shared" si="3"/>
        <v>29</v>
      </c>
      <c r="CP37" s="610"/>
      <c r="CQ37" s="611" t="str">
        <f>IF('各会計、関係団体の財政状況及び健全化判断比率'!BS10="","",'各会計、関係団体の財政状況及び健全化判断比率'!BS10)</f>
        <v>美川開発</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2">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f t="shared" si="0"/>
        <v>11</v>
      </c>
      <c r="AN38" s="610"/>
      <c r="AO38" s="611" t="str">
        <f>IF('各会計、関係団体の財政状況及び健全化判断比率'!B36="","",'各会計、関係団体の財政状況及び健全化判断比率'!B36)</f>
        <v>簡易水道事業会計</v>
      </c>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20</v>
      </c>
      <c r="BX38" s="610"/>
      <c r="BY38" s="611" t="str">
        <f>IF('各会計、関係団体の財政状況及び健全化判断比率'!B72="","",'各会計、関係団体の財政状況及び健全化判断比率'!B72)</f>
        <v>岩国地区消防組合（一般会計）</v>
      </c>
      <c r="BZ38" s="611"/>
      <c r="CA38" s="611"/>
      <c r="CB38" s="611"/>
      <c r="CC38" s="611"/>
      <c r="CD38" s="611"/>
      <c r="CE38" s="611"/>
      <c r="CF38" s="611"/>
      <c r="CG38" s="611"/>
      <c r="CH38" s="611"/>
      <c r="CI38" s="611"/>
      <c r="CJ38" s="611"/>
      <c r="CK38" s="611"/>
      <c r="CL38" s="611"/>
      <c r="CM38" s="611"/>
      <c r="CN38" s="181"/>
      <c r="CO38" s="610">
        <f t="shared" si="3"/>
        <v>30</v>
      </c>
      <c r="CP38" s="610"/>
      <c r="CQ38" s="611" t="str">
        <f>IF('各会計、関係団体の財政状況及び健全化判断比率'!BS11="","",'各会計、関係団体の財政状況及び健全化判断比率'!BS11)</f>
        <v>やさか</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2">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21</v>
      </c>
      <c r="BX39" s="610"/>
      <c r="BY39" s="611" t="str">
        <f>IF('各会計、関係団体の財政状況及び健全化判断比率'!B73="","",'各会計、関係団体の財政状況及び健全化判断比率'!B73)</f>
        <v>周陽環境整備組合（一般会計）</v>
      </c>
      <c r="BZ39" s="611"/>
      <c r="CA39" s="611"/>
      <c r="CB39" s="611"/>
      <c r="CC39" s="611"/>
      <c r="CD39" s="611"/>
      <c r="CE39" s="611"/>
      <c r="CF39" s="611"/>
      <c r="CG39" s="611"/>
      <c r="CH39" s="611"/>
      <c r="CI39" s="611"/>
      <c r="CJ39" s="611"/>
      <c r="CK39" s="611"/>
      <c r="CL39" s="611"/>
      <c r="CM39" s="611"/>
      <c r="CN39" s="181"/>
      <c r="CO39" s="610">
        <f t="shared" si="3"/>
        <v>31</v>
      </c>
      <c r="CP39" s="610"/>
      <c r="CQ39" s="611" t="str">
        <f>IF('各会計、関係団体の財政状況及び健全化判断比率'!BS12="","",'各会計、関係団体の財政状況及び健全化判断比率'!BS12)</f>
        <v>錦川鉄道</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2">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22</v>
      </c>
      <c r="BX40" s="610"/>
      <c r="BY40" s="611" t="str">
        <f>IF('各会計、関係団体の財政状況及び健全化判断比率'!B74="","",'各会計、関係団体の財政状況及び健全化判断比率'!B74)</f>
        <v>柳井地域広域水道企業団（水道用水供給事業会計）</v>
      </c>
      <c r="BZ40" s="611"/>
      <c r="CA40" s="611"/>
      <c r="CB40" s="611"/>
      <c r="CC40" s="611"/>
      <c r="CD40" s="611"/>
      <c r="CE40" s="611"/>
      <c r="CF40" s="611"/>
      <c r="CG40" s="611"/>
      <c r="CH40" s="611"/>
      <c r="CI40" s="611"/>
      <c r="CJ40" s="611"/>
      <c r="CK40" s="611"/>
      <c r="CL40" s="611"/>
      <c r="CM40" s="611"/>
      <c r="CN40" s="181"/>
      <c r="CO40" s="610">
        <f t="shared" si="3"/>
        <v>32</v>
      </c>
      <c r="CP40" s="610"/>
      <c r="CQ40" s="611" t="str">
        <f>IF('各会計、関係団体の財政状況及び健全化判断比率'!BS13="","",'各会計、関係団体の財政状況及び健全化判断比率'!BS13)</f>
        <v>街づくり岩国</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2">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23</v>
      </c>
      <c r="BX41" s="610"/>
      <c r="BY41" s="611" t="str">
        <f>IF('各会計、関係団体の財政状況及び健全化判断比率'!B75="","",'各会計、関係団体の財政状況及び健全化判断比率'!B75)</f>
        <v>山口県市町総合事務組合（一般会計）</v>
      </c>
      <c r="BZ41" s="611"/>
      <c r="CA41" s="611"/>
      <c r="CB41" s="611"/>
      <c r="CC41" s="611"/>
      <c r="CD41" s="611"/>
      <c r="CE41" s="611"/>
      <c r="CF41" s="611"/>
      <c r="CG41" s="611"/>
      <c r="CH41" s="611"/>
      <c r="CI41" s="611"/>
      <c r="CJ41" s="611"/>
      <c r="CK41" s="611"/>
      <c r="CL41" s="611"/>
      <c r="CM41" s="611"/>
      <c r="CN41" s="181"/>
      <c r="CO41" s="610">
        <f t="shared" si="3"/>
        <v>33</v>
      </c>
      <c r="CP41" s="610"/>
      <c r="CQ41" s="611" t="str">
        <f>IF('各会計、関係団体の財政状況及び健全化判断比率'!BS14="","",'各会計、関係団体の財政状況及び健全化判断比率'!BS14)</f>
        <v>いわくにバス</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2">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24</v>
      </c>
      <c r="BX42" s="610"/>
      <c r="BY42" s="611" t="str">
        <f>IF('各会計、関係団体の財政状況及び健全化判断比率'!B76="","",'各会計、関係団体の財政状況及び健全化判断比率'!B76)</f>
        <v>山口県市町総合事務組合（非常勤職員公務災害補償特別会計）</v>
      </c>
      <c r="BZ42" s="611"/>
      <c r="CA42" s="611"/>
      <c r="CB42" s="611"/>
      <c r="CC42" s="611"/>
      <c r="CD42" s="611"/>
      <c r="CE42" s="611"/>
      <c r="CF42" s="611"/>
      <c r="CG42" s="611"/>
      <c r="CH42" s="611"/>
      <c r="CI42" s="611"/>
      <c r="CJ42" s="611"/>
      <c r="CK42" s="611"/>
      <c r="CL42" s="611"/>
      <c r="CM42" s="611"/>
      <c r="CN42" s="181"/>
      <c r="CO42" s="610">
        <f t="shared" si="3"/>
        <v>34</v>
      </c>
      <c r="CP42" s="610"/>
      <c r="CQ42" s="611" t="str">
        <f>IF('各会計、関係団体の財政状況及び健全化判断比率'!BS15="","",'各会計、関係団体の財政状況及び健全化判断比率'!BS15)</f>
        <v>やまぐち農林振興公社（林業公社）</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2">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25</v>
      </c>
      <c r="BX43" s="610"/>
      <c r="BY43" s="611" t="str">
        <f>IF('各会計、関係団体の財政状況及び健全化判断比率'!B77="","",'各会計、関係団体の財政状況及び健全化判断比率'!B77)</f>
        <v>山口県市町総合事務組合（山口県自治会館管理特別会計）</v>
      </c>
      <c r="BZ43" s="611"/>
      <c r="CA43" s="611"/>
      <c r="CB43" s="611"/>
      <c r="CC43" s="611"/>
      <c r="CD43" s="611"/>
      <c r="CE43" s="611"/>
      <c r="CF43" s="611"/>
      <c r="CG43" s="611"/>
      <c r="CH43" s="611"/>
      <c r="CI43" s="611"/>
      <c r="CJ43" s="611"/>
      <c r="CK43" s="611"/>
      <c r="CL43" s="611"/>
      <c r="CM43" s="611"/>
      <c r="CN43" s="181"/>
      <c r="CO43" s="610">
        <f t="shared" si="3"/>
        <v>35</v>
      </c>
      <c r="CP43" s="610"/>
      <c r="CQ43" s="611" t="str">
        <f>IF('各会計、関係団体の財政状況及び健全化判断比率'!BS16="","",'各会計、関係団体の財政状況及び健全化判断比率'!BS16)</f>
        <v>岩国空港ビル</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200</v>
      </c>
      <c r="E46" s="180" t="s">
        <v>201</v>
      </c>
    </row>
    <row r="47" spans="1:113" x14ac:dyDescent="0.2">
      <c r="E47" s="180" t="s">
        <v>202</v>
      </c>
    </row>
    <row r="48" spans="1:113" x14ac:dyDescent="0.2">
      <c r="E48" s="180" t="s">
        <v>203</v>
      </c>
    </row>
    <row r="49" spans="5:5" x14ac:dyDescent="0.2">
      <c r="E49" s="212" t="s">
        <v>204</v>
      </c>
    </row>
    <row r="50" spans="5:5" x14ac:dyDescent="0.2">
      <c r="E50" s="180" t="s">
        <v>205</v>
      </c>
    </row>
    <row r="51" spans="5:5" x14ac:dyDescent="0.2">
      <c r="E51" s="180" t="s">
        <v>206</v>
      </c>
    </row>
    <row r="52" spans="5:5" x14ac:dyDescent="0.2">
      <c r="E52" s="180" t="s">
        <v>207</v>
      </c>
    </row>
    <row r="53" spans="5:5" x14ac:dyDescent="0.2"/>
    <row r="54" spans="5:5" x14ac:dyDescent="0.2"/>
    <row r="55" spans="5:5" x14ac:dyDescent="0.2"/>
    <row r="56" spans="5:5" x14ac:dyDescent="0.2"/>
  </sheetData>
  <sheetProtection algorithmName="SHA-512" hashValue="k5oxE63UJ1k/vvgQpw2lr/s3seWhWt2zbeXgVWgAz44g37NVOum6e4tz0UbidY58359IA2jhQXFqJnfItMr/uw==" saltValue="0hJNJipiXsDsVuJDyJzC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208</v>
      </c>
      <c r="DI1" s="614"/>
      <c r="DJ1" s="614"/>
      <c r="DK1" s="614"/>
      <c r="DL1" s="614"/>
      <c r="DM1" s="614"/>
      <c r="DN1" s="615"/>
      <c r="DO1" s="215"/>
      <c r="DP1" s="613" t="s">
        <v>209</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2">
      <c r="B2" s="216" t="s">
        <v>210</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16" t="s">
        <v>211</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212</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213</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214</v>
      </c>
      <c r="S4" s="617"/>
      <c r="T4" s="617"/>
      <c r="U4" s="617"/>
      <c r="V4" s="617"/>
      <c r="W4" s="617"/>
      <c r="X4" s="617"/>
      <c r="Y4" s="618"/>
      <c r="Z4" s="616" t="s">
        <v>215</v>
      </c>
      <c r="AA4" s="617"/>
      <c r="AB4" s="617"/>
      <c r="AC4" s="618"/>
      <c r="AD4" s="616" t="s">
        <v>216</v>
      </c>
      <c r="AE4" s="617"/>
      <c r="AF4" s="617"/>
      <c r="AG4" s="617"/>
      <c r="AH4" s="617"/>
      <c r="AI4" s="617"/>
      <c r="AJ4" s="617"/>
      <c r="AK4" s="618"/>
      <c r="AL4" s="616" t="s">
        <v>215</v>
      </c>
      <c r="AM4" s="617"/>
      <c r="AN4" s="617"/>
      <c r="AO4" s="618"/>
      <c r="AP4" s="619" t="s">
        <v>217</v>
      </c>
      <c r="AQ4" s="619"/>
      <c r="AR4" s="619"/>
      <c r="AS4" s="619"/>
      <c r="AT4" s="619"/>
      <c r="AU4" s="619"/>
      <c r="AV4" s="619"/>
      <c r="AW4" s="619"/>
      <c r="AX4" s="619"/>
      <c r="AY4" s="619"/>
      <c r="AZ4" s="619"/>
      <c r="BA4" s="619"/>
      <c r="BB4" s="619"/>
      <c r="BC4" s="619"/>
      <c r="BD4" s="619"/>
      <c r="BE4" s="619"/>
      <c r="BF4" s="619"/>
      <c r="BG4" s="619" t="s">
        <v>218</v>
      </c>
      <c r="BH4" s="619"/>
      <c r="BI4" s="619"/>
      <c r="BJ4" s="619"/>
      <c r="BK4" s="619"/>
      <c r="BL4" s="619"/>
      <c r="BM4" s="619"/>
      <c r="BN4" s="619"/>
      <c r="BO4" s="619" t="s">
        <v>215</v>
      </c>
      <c r="BP4" s="619"/>
      <c r="BQ4" s="619"/>
      <c r="BR4" s="619"/>
      <c r="BS4" s="619" t="s">
        <v>219</v>
      </c>
      <c r="BT4" s="619"/>
      <c r="BU4" s="619"/>
      <c r="BV4" s="619"/>
      <c r="BW4" s="619"/>
      <c r="BX4" s="619"/>
      <c r="BY4" s="619"/>
      <c r="BZ4" s="619"/>
      <c r="CA4" s="619"/>
      <c r="CB4" s="619"/>
      <c r="CD4" s="616" t="s">
        <v>220</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221</v>
      </c>
      <c r="C5" s="621"/>
      <c r="D5" s="621"/>
      <c r="E5" s="621"/>
      <c r="F5" s="621"/>
      <c r="G5" s="621"/>
      <c r="H5" s="621"/>
      <c r="I5" s="621"/>
      <c r="J5" s="621"/>
      <c r="K5" s="621"/>
      <c r="L5" s="621"/>
      <c r="M5" s="621"/>
      <c r="N5" s="621"/>
      <c r="O5" s="621"/>
      <c r="P5" s="621"/>
      <c r="Q5" s="622"/>
      <c r="R5" s="623">
        <v>18205867</v>
      </c>
      <c r="S5" s="624"/>
      <c r="T5" s="624"/>
      <c r="U5" s="624"/>
      <c r="V5" s="624"/>
      <c r="W5" s="624"/>
      <c r="X5" s="624"/>
      <c r="Y5" s="625"/>
      <c r="Z5" s="626">
        <v>20.3</v>
      </c>
      <c r="AA5" s="626"/>
      <c r="AB5" s="626"/>
      <c r="AC5" s="626"/>
      <c r="AD5" s="627">
        <v>17323952</v>
      </c>
      <c r="AE5" s="627"/>
      <c r="AF5" s="627"/>
      <c r="AG5" s="627"/>
      <c r="AH5" s="627"/>
      <c r="AI5" s="627"/>
      <c r="AJ5" s="627"/>
      <c r="AK5" s="627"/>
      <c r="AL5" s="628">
        <v>47.3</v>
      </c>
      <c r="AM5" s="629"/>
      <c r="AN5" s="629"/>
      <c r="AO5" s="630"/>
      <c r="AP5" s="620" t="s">
        <v>222</v>
      </c>
      <c r="AQ5" s="621"/>
      <c r="AR5" s="621"/>
      <c r="AS5" s="621"/>
      <c r="AT5" s="621"/>
      <c r="AU5" s="621"/>
      <c r="AV5" s="621"/>
      <c r="AW5" s="621"/>
      <c r="AX5" s="621"/>
      <c r="AY5" s="621"/>
      <c r="AZ5" s="621"/>
      <c r="BA5" s="621"/>
      <c r="BB5" s="621"/>
      <c r="BC5" s="621"/>
      <c r="BD5" s="621"/>
      <c r="BE5" s="621"/>
      <c r="BF5" s="622"/>
      <c r="BG5" s="634">
        <v>17317818</v>
      </c>
      <c r="BH5" s="635"/>
      <c r="BI5" s="635"/>
      <c r="BJ5" s="635"/>
      <c r="BK5" s="635"/>
      <c r="BL5" s="635"/>
      <c r="BM5" s="635"/>
      <c r="BN5" s="636"/>
      <c r="BO5" s="637">
        <v>95.1</v>
      </c>
      <c r="BP5" s="637"/>
      <c r="BQ5" s="637"/>
      <c r="BR5" s="637"/>
      <c r="BS5" s="638">
        <v>195178</v>
      </c>
      <c r="BT5" s="638"/>
      <c r="BU5" s="638"/>
      <c r="BV5" s="638"/>
      <c r="BW5" s="638"/>
      <c r="BX5" s="638"/>
      <c r="BY5" s="638"/>
      <c r="BZ5" s="638"/>
      <c r="CA5" s="638"/>
      <c r="CB5" s="642"/>
      <c r="CD5" s="616" t="s">
        <v>217</v>
      </c>
      <c r="CE5" s="617"/>
      <c r="CF5" s="617"/>
      <c r="CG5" s="617"/>
      <c r="CH5" s="617"/>
      <c r="CI5" s="617"/>
      <c r="CJ5" s="617"/>
      <c r="CK5" s="617"/>
      <c r="CL5" s="617"/>
      <c r="CM5" s="617"/>
      <c r="CN5" s="617"/>
      <c r="CO5" s="617"/>
      <c r="CP5" s="617"/>
      <c r="CQ5" s="618"/>
      <c r="CR5" s="616" t="s">
        <v>223</v>
      </c>
      <c r="CS5" s="617"/>
      <c r="CT5" s="617"/>
      <c r="CU5" s="617"/>
      <c r="CV5" s="617"/>
      <c r="CW5" s="617"/>
      <c r="CX5" s="617"/>
      <c r="CY5" s="618"/>
      <c r="CZ5" s="616" t="s">
        <v>215</v>
      </c>
      <c r="DA5" s="617"/>
      <c r="DB5" s="617"/>
      <c r="DC5" s="618"/>
      <c r="DD5" s="616" t="s">
        <v>224</v>
      </c>
      <c r="DE5" s="617"/>
      <c r="DF5" s="617"/>
      <c r="DG5" s="617"/>
      <c r="DH5" s="617"/>
      <c r="DI5" s="617"/>
      <c r="DJ5" s="617"/>
      <c r="DK5" s="617"/>
      <c r="DL5" s="617"/>
      <c r="DM5" s="617"/>
      <c r="DN5" s="617"/>
      <c r="DO5" s="617"/>
      <c r="DP5" s="618"/>
      <c r="DQ5" s="616" t="s">
        <v>225</v>
      </c>
      <c r="DR5" s="617"/>
      <c r="DS5" s="617"/>
      <c r="DT5" s="617"/>
      <c r="DU5" s="617"/>
      <c r="DV5" s="617"/>
      <c r="DW5" s="617"/>
      <c r="DX5" s="617"/>
      <c r="DY5" s="617"/>
      <c r="DZ5" s="617"/>
      <c r="EA5" s="617"/>
      <c r="EB5" s="617"/>
      <c r="EC5" s="618"/>
    </row>
    <row r="6" spans="2:143" ht="11.25" customHeight="1" x14ac:dyDescent="0.2">
      <c r="B6" s="631" t="s">
        <v>226</v>
      </c>
      <c r="C6" s="632"/>
      <c r="D6" s="632"/>
      <c r="E6" s="632"/>
      <c r="F6" s="632"/>
      <c r="G6" s="632"/>
      <c r="H6" s="632"/>
      <c r="I6" s="632"/>
      <c r="J6" s="632"/>
      <c r="K6" s="632"/>
      <c r="L6" s="632"/>
      <c r="M6" s="632"/>
      <c r="N6" s="632"/>
      <c r="O6" s="632"/>
      <c r="P6" s="632"/>
      <c r="Q6" s="633"/>
      <c r="R6" s="634">
        <v>600992</v>
      </c>
      <c r="S6" s="635"/>
      <c r="T6" s="635"/>
      <c r="U6" s="635"/>
      <c r="V6" s="635"/>
      <c r="W6" s="635"/>
      <c r="X6" s="635"/>
      <c r="Y6" s="636"/>
      <c r="Z6" s="637">
        <v>0.7</v>
      </c>
      <c r="AA6" s="637"/>
      <c r="AB6" s="637"/>
      <c r="AC6" s="637"/>
      <c r="AD6" s="638">
        <v>600992</v>
      </c>
      <c r="AE6" s="638"/>
      <c r="AF6" s="638"/>
      <c r="AG6" s="638"/>
      <c r="AH6" s="638"/>
      <c r="AI6" s="638"/>
      <c r="AJ6" s="638"/>
      <c r="AK6" s="638"/>
      <c r="AL6" s="639">
        <v>1.6</v>
      </c>
      <c r="AM6" s="640"/>
      <c r="AN6" s="640"/>
      <c r="AO6" s="641"/>
      <c r="AP6" s="631" t="s">
        <v>227</v>
      </c>
      <c r="AQ6" s="632"/>
      <c r="AR6" s="632"/>
      <c r="AS6" s="632"/>
      <c r="AT6" s="632"/>
      <c r="AU6" s="632"/>
      <c r="AV6" s="632"/>
      <c r="AW6" s="632"/>
      <c r="AX6" s="632"/>
      <c r="AY6" s="632"/>
      <c r="AZ6" s="632"/>
      <c r="BA6" s="632"/>
      <c r="BB6" s="632"/>
      <c r="BC6" s="632"/>
      <c r="BD6" s="632"/>
      <c r="BE6" s="632"/>
      <c r="BF6" s="633"/>
      <c r="BG6" s="634">
        <v>17317818</v>
      </c>
      <c r="BH6" s="635"/>
      <c r="BI6" s="635"/>
      <c r="BJ6" s="635"/>
      <c r="BK6" s="635"/>
      <c r="BL6" s="635"/>
      <c r="BM6" s="635"/>
      <c r="BN6" s="636"/>
      <c r="BO6" s="637">
        <v>95.1</v>
      </c>
      <c r="BP6" s="637"/>
      <c r="BQ6" s="637"/>
      <c r="BR6" s="637"/>
      <c r="BS6" s="638">
        <v>195178</v>
      </c>
      <c r="BT6" s="638"/>
      <c r="BU6" s="638"/>
      <c r="BV6" s="638"/>
      <c r="BW6" s="638"/>
      <c r="BX6" s="638"/>
      <c r="BY6" s="638"/>
      <c r="BZ6" s="638"/>
      <c r="CA6" s="638"/>
      <c r="CB6" s="642"/>
      <c r="CD6" s="620" t="s">
        <v>228</v>
      </c>
      <c r="CE6" s="621"/>
      <c r="CF6" s="621"/>
      <c r="CG6" s="621"/>
      <c r="CH6" s="621"/>
      <c r="CI6" s="621"/>
      <c r="CJ6" s="621"/>
      <c r="CK6" s="621"/>
      <c r="CL6" s="621"/>
      <c r="CM6" s="621"/>
      <c r="CN6" s="621"/>
      <c r="CO6" s="621"/>
      <c r="CP6" s="621"/>
      <c r="CQ6" s="622"/>
      <c r="CR6" s="634">
        <v>366329</v>
      </c>
      <c r="CS6" s="635"/>
      <c r="CT6" s="635"/>
      <c r="CU6" s="635"/>
      <c r="CV6" s="635"/>
      <c r="CW6" s="635"/>
      <c r="CX6" s="635"/>
      <c r="CY6" s="636"/>
      <c r="CZ6" s="628">
        <v>0.4</v>
      </c>
      <c r="DA6" s="629"/>
      <c r="DB6" s="629"/>
      <c r="DC6" s="645"/>
      <c r="DD6" s="643" t="s">
        <v>229</v>
      </c>
      <c r="DE6" s="635"/>
      <c r="DF6" s="635"/>
      <c r="DG6" s="635"/>
      <c r="DH6" s="635"/>
      <c r="DI6" s="635"/>
      <c r="DJ6" s="635"/>
      <c r="DK6" s="635"/>
      <c r="DL6" s="635"/>
      <c r="DM6" s="635"/>
      <c r="DN6" s="635"/>
      <c r="DO6" s="635"/>
      <c r="DP6" s="636"/>
      <c r="DQ6" s="643">
        <v>366302</v>
      </c>
      <c r="DR6" s="635"/>
      <c r="DS6" s="635"/>
      <c r="DT6" s="635"/>
      <c r="DU6" s="635"/>
      <c r="DV6" s="635"/>
      <c r="DW6" s="635"/>
      <c r="DX6" s="635"/>
      <c r="DY6" s="635"/>
      <c r="DZ6" s="635"/>
      <c r="EA6" s="635"/>
      <c r="EB6" s="635"/>
      <c r="EC6" s="644"/>
    </row>
    <row r="7" spans="2:143" ht="11.25" customHeight="1" x14ac:dyDescent="0.2">
      <c r="B7" s="631" t="s">
        <v>230</v>
      </c>
      <c r="C7" s="632"/>
      <c r="D7" s="632"/>
      <c r="E7" s="632"/>
      <c r="F7" s="632"/>
      <c r="G7" s="632"/>
      <c r="H7" s="632"/>
      <c r="I7" s="632"/>
      <c r="J7" s="632"/>
      <c r="K7" s="632"/>
      <c r="L7" s="632"/>
      <c r="M7" s="632"/>
      <c r="N7" s="632"/>
      <c r="O7" s="632"/>
      <c r="P7" s="632"/>
      <c r="Q7" s="633"/>
      <c r="R7" s="634">
        <v>30145</v>
      </c>
      <c r="S7" s="635"/>
      <c r="T7" s="635"/>
      <c r="U7" s="635"/>
      <c r="V7" s="635"/>
      <c r="W7" s="635"/>
      <c r="X7" s="635"/>
      <c r="Y7" s="636"/>
      <c r="Z7" s="637">
        <v>0</v>
      </c>
      <c r="AA7" s="637"/>
      <c r="AB7" s="637"/>
      <c r="AC7" s="637"/>
      <c r="AD7" s="638">
        <v>30145</v>
      </c>
      <c r="AE7" s="638"/>
      <c r="AF7" s="638"/>
      <c r="AG7" s="638"/>
      <c r="AH7" s="638"/>
      <c r="AI7" s="638"/>
      <c r="AJ7" s="638"/>
      <c r="AK7" s="638"/>
      <c r="AL7" s="639">
        <v>0.1</v>
      </c>
      <c r="AM7" s="640"/>
      <c r="AN7" s="640"/>
      <c r="AO7" s="641"/>
      <c r="AP7" s="631" t="s">
        <v>231</v>
      </c>
      <c r="AQ7" s="632"/>
      <c r="AR7" s="632"/>
      <c r="AS7" s="632"/>
      <c r="AT7" s="632"/>
      <c r="AU7" s="632"/>
      <c r="AV7" s="632"/>
      <c r="AW7" s="632"/>
      <c r="AX7" s="632"/>
      <c r="AY7" s="632"/>
      <c r="AZ7" s="632"/>
      <c r="BA7" s="632"/>
      <c r="BB7" s="632"/>
      <c r="BC7" s="632"/>
      <c r="BD7" s="632"/>
      <c r="BE7" s="632"/>
      <c r="BF7" s="633"/>
      <c r="BG7" s="634">
        <v>7646550</v>
      </c>
      <c r="BH7" s="635"/>
      <c r="BI7" s="635"/>
      <c r="BJ7" s="635"/>
      <c r="BK7" s="635"/>
      <c r="BL7" s="635"/>
      <c r="BM7" s="635"/>
      <c r="BN7" s="636"/>
      <c r="BO7" s="637">
        <v>42</v>
      </c>
      <c r="BP7" s="637"/>
      <c r="BQ7" s="637"/>
      <c r="BR7" s="637"/>
      <c r="BS7" s="638">
        <v>195178</v>
      </c>
      <c r="BT7" s="638"/>
      <c r="BU7" s="638"/>
      <c r="BV7" s="638"/>
      <c r="BW7" s="638"/>
      <c r="BX7" s="638"/>
      <c r="BY7" s="638"/>
      <c r="BZ7" s="638"/>
      <c r="CA7" s="638"/>
      <c r="CB7" s="642"/>
      <c r="CD7" s="631" t="s">
        <v>232</v>
      </c>
      <c r="CE7" s="632"/>
      <c r="CF7" s="632"/>
      <c r="CG7" s="632"/>
      <c r="CH7" s="632"/>
      <c r="CI7" s="632"/>
      <c r="CJ7" s="632"/>
      <c r="CK7" s="632"/>
      <c r="CL7" s="632"/>
      <c r="CM7" s="632"/>
      <c r="CN7" s="632"/>
      <c r="CO7" s="632"/>
      <c r="CP7" s="632"/>
      <c r="CQ7" s="633"/>
      <c r="CR7" s="634">
        <v>24696857</v>
      </c>
      <c r="CS7" s="635"/>
      <c r="CT7" s="635"/>
      <c r="CU7" s="635"/>
      <c r="CV7" s="635"/>
      <c r="CW7" s="635"/>
      <c r="CX7" s="635"/>
      <c r="CY7" s="636"/>
      <c r="CZ7" s="637">
        <v>28.1</v>
      </c>
      <c r="DA7" s="637"/>
      <c r="DB7" s="637"/>
      <c r="DC7" s="637"/>
      <c r="DD7" s="643">
        <v>1921237</v>
      </c>
      <c r="DE7" s="635"/>
      <c r="DF7" s="635"/>
      <c r="DG7" s="635"/>
      <c r="DH7" s="635"/>
      <c r="DI7" s="635"/>
      <c r="DJ7" s="635"/>
      <c r="DK7" s="635"/>
      <c r="DL7" s="635"/>
      <c r="DM7" s="635"/>
      <c r="DN7" s="635"/>
      <c r="DO7" s="635"/>
      <c r="DP7" s="636"/>
      <c r="DQ7" s="643">
        <v>8987592</v>
      </c>
      <c r="DR7" s="635"/>
      <c r="DS7" s="635"/>
      <c r="DT7" s="635"/>
      <c r="DU7" s="635"/>
      <c r="DV7" s="635"/>
      <c r="DW7" s="635"/>
      <c r="DX7" s="635"/>
      <c r="DY7" s="635"/>
      <c r="DZ7" s="635"/>
      <c r="EA7" s="635"/>
      <c r="EB7" s="635"/>
      <c r="EC7" s="644"/>
    </row>
    <row r="8" spans="2:143" ht="11.25" customHeight="1" x14ac:dyDescent="0.2">
      <c r="B8" s="631" t="s">
        <v>233</v>
      </c>
      <c r="C8" s="632"/>
      <c r="D8" s="632"/>
      <c r="E8" s="632"/>
      <c r="F8" s="632"/>
      <c r="G8" s="632"/>
      <c r="H8" s="632"/>
      <c r="I8" s="632"/>
      <c r="J8" s="632"/>
      <c r="K8" s="632"/>
      <c r="L8" s="632"/>
      <c r="M8" s="632"/>
      <c r="N8" s="632"/>
      <c r="O8" s="632"/>
      <c r="P8" s="632"/>
      <c r="Q8" s="633"/>
      <c r="R8" s="634">
        <v>65534</v>
      </c>
      <c r="S8" s="635"/>
      <c r="T8" s="635"/>
      <c r="U8" s="635"/>
      <c r="V8" s="635"/>
      <c r="W8" s="635"/>
      <c r="X8" s="635"/>
      <c r="Y8" s="636"/>
      <c r="Z8" s="637">
        <v>0.1</v>
      </c>
      <c r="AA8" s="637"/>
      <c r="AB8" s="637"/>
      <c r="AC8" s="637"/>
      <c r="AD8" s="638">
        <v>65534</v>
      </c>
      <c r="AE8" s="638"/>
      <c r="AF8" s="638"/>
      <c r="AG8" s="638"/>
      <c r="AH8" s="638"/>
      <c r="AI8" s="638"/>
      <c r="AJ8" s="638"/>
      <c r="AK8" s="638"/>
      <c r="AL8" s="639">
        <v>0.2</v>
      </c>
      <c r="AM8" s="640"/>
      <c r="AN8" s="640"/>
      <c r="AO8" s="641"/>
      <c r="AP8" s="631" t="s">
        <v>234</v>
      </c>
      <c r="AQ8" s="632"/>
      <c r="AR8" s="632"/>
      <c r="AS8" s="632"/>
      <c r="AT8" s="632"/>
      <c r="AU8" s="632"/>
      <c r="AV8" s="632"/>
      <c r="AW8" s="632"/>
      <c r="AX8" s="632"/>
      <c r="AY8" s="632"/>
      <c r="AZ8" s="632"/>
      <c r="BA8" s="632"/>
      <c r="BB8" s="632"/>
      <c r="BC8" s="632"/>
      <c r="BD8" s="632"/>
      <c r="BE8" s="632"/>
      <c r="BF8" s="633"/>
      <c r="BG8" s="634">
        <v>225991</v>
      </c>
      <c r="BH8" s="635"/>
      <c r="BI8" s="635"/>
      <c r="BJ8" s="635"/>
      <c r="BK8" s="635"/>
      <c r="BL8" s="635"/>
      <c r="BM8" s="635"/>
      <c r="BN8" s="636"/>
      <c r="BO8" s="637">
        <v>1.2</v>
      </c>
      <c r="BP8" s="637"/>
      <c r="BQ8" s="637"/>
      <c r="BR8" s="637"/>
      <c r="BS8" s="643" t="s">
        <v>235</v>
      </c>
      <c r="BT8" s="635"/>
      <c r="BU8" s="635"/>
      <c r="BV8" s="635"/>
      <c r="BW8" s="635"/>
      <c r="BX8" s="635"/>
      <c r="BY8" s="635"/>
      <c r="BZ8" s="635"/>
      <c r="CA8" s="635"/>
      <c r="CB8" s="644"/>
      <c r="CD8" s="631" t="s">
        <v>236</v>
      </c>
      <c r="CE8" s="632"/>
      <c r="CF8" s="632"/>
      <c r="CG8" s="632"/>
      <c r="CH8" s="632"/>
      <c r="CI8" s="632"/>
      <c r="CJ8" s="632"/>
      <c r="CK8" s="632"/>
      <c r="CL8" s="632"/>
      <c r="CM8" s="632"/>
      <c r="CN8" s="632"/>
      <c r="CO8" s="632"/>
      <c r="CP8" s="632"/>
      <c r="CQ8" s="633"/>
      <c r="CR8" s="634">
        <v>23042649</v>
      </c>
      <c r="CS8" s="635"/>
      <c r="CT8" s="635"/>
      <c r="CU8" s="635"/>
      <c r="CV8" s="635"/>
      <c r="CW8" s="635"/>
      <c r="CX8" s="635"/>
      <c r="CY8" s="636"/>
      <c r="CZ8" s="637">
        <v>26.3</v>
      </c>
      <c r="DA8" s="637"/>
      <c r="DB8" s="637"/>
      <c r="DC8" s="637"/>
      <c r="DD8" s="643">
        <v>89767</v>
      </c>
      <c r="DE8" s="635"/>
      <c r="DF8" s="635"/>
      <c r="DG8" s="635"/>
      <c r="DH8" s="635"/>
      <c r="DI8" s="635"/>
      <c r="DJ8" s="635"/>
      <c r="DK8" s="635"/>
      <c r="DL8" s="635"/>
      <c r="DM8" s="635"/>
      <c r="DN8" s="635"/>
      <c r="DO8" s="635"/>
      <c r="DP8" s="636"/>
      <c r="DQ8" s="643">
        <v>11892936</v>
      </c>
      <c r="DR8" s="635"/>
      <c r="DS8" s="635"/>
      <c r="DT8" s="635"/>
      <c r="DU8" s="635"/>
      <c r="DV8" s="635"/>
      <c r="DW8" s="635"/>
      <c r="DX8" s="635"/>
      <c r="DY8" s="635"/>
      <c r="DZ8" s="635"/>
      <c r="EA8" s="635"/>
      <c r="EB8" s="635"/>
      <c r="EC8" s="644"/>
    </row>
    <row r="9" spans="2:143" ht="11.25" customHeight="1" x14ac:dyDescent="0.2">
      <c r="B9" s="631" t="s">
        <v>237</v>
      </c>
      <c r="C9" s="632"/>
      <c r="D9" s="632"/>
      <c r="E9" s="632"/>
      <c r="F9" s="632"/>
      <c r="G9" s="632"/>
      <c r="H9" s="632"/>
      <c r="I9" s="632"/>
      <c r="J9" s="632"/>
      <c r="K9" s="632"/>
      <c r="L9" s="632"/>
      <c r="M9" s="632"/>
      <c r="N9" s="632"/>
      <c r="O9" s="632"/>
      <c r="P9" s="632"/>
      <c r="Q9" s="633"/>
      <c r="R9" s="634">
        <v>73951</v>
      </c>
      <c r="S9" s="635"/>
      <c r="T9" s="635"/>
      <c r="U9" s="635"/>
      <c r="V9" s="635"/>
      <c r="W9" s="635"/>
      <c r="X9" s="635"/>
      <c r="Y9" s="636"/>
      <c r="Z9" s="637">
        <v>0.1</v>
      </c>
      <c r="AA9" s="637"/>
      <c r="AB9" s="637"/>
      <c r="AC9" s="637"/>
      <c r="AD9" s="638">
        <v>73951</v>
      </c>
      <c r="AE9" s="638"/>
      <c r="AF9" s="638"/>
      <c r="AG9" s="638"/>
      <c r="AH9" s="638"/>
      <c r="AI9" s="638"/>
      <c r="AJ9" s="638"/>
      <c r="AK9" s="638"/>
      <c r="AL9" s="639">
        <v>0.2</v>
      </c>
      <c r="AM9" s="640"/>
      <c r="AN9" s="640"/>
      <c r="AO9" s="641"/>
      <c r="AP9" s="631" t="s">
        <v>238</v>
      </c>
      <c r="AQ9" s="632"/>
      <c r="AR9" s="632"/>
      <c r="AS9" s="632"/>
      <c r="AT9" s="632"/>
      <c r="AU9" s="632"/>
      <c r="AV9" s="632"/>
      <c r="AW9" s="632"/>
      <c r="AX9" s="632"/>
      <c r="AY9" s="632"/>
      <c r="AZ9" s="632"/>
      <c r="BA9" s="632"/>
      <c r="BB9" s="632"/>
      <c r="BC9" s="632"/>
      <c r="BD9" s="632"/>
      <c r="BE9" s="632"/>
      <c r="BF9" s="633"/>
      <c r="BG9" s="634">
        <v>6256507</v>
      </c>
      <c r="BH9" s="635"/>
      <c r="BI9" s="635"/>
      <c r="BJ9" s="635"/>
      <c r="BK9" s="635"/>
      <c r="BL9" s="635"/>
      <c r="BM9" s="635"/>
      <c r="BN9" s="636"/>
      <c r="BO9" s="637">
        <v>34.4</v>
      </c>
      <c r="BP9" s="637"/>
      <c r="BQ9" s="637"/>
      <c r="BR9" s="637"/>
      <c r="BS9" s="643" t="s">
        <v>229</v>
      </c>
      <c r="BT9" s="635"/>
      <c r="BU9" s="635"/>
      <c r="BV9" s="635"/>
      <c r="BW9" s="635"/>
      <c r="BX9" s="635"/>
      <c r="BY9" s="635"/>
      <c r="BZ9" s="635"/>
      <c r="CA9" s="635"/>
      <c r="CB9" s="644"/>
      <c r="CD9" s="631" t="s">
        <v>239</v>
      </c>
      <c r="CE9" s="632"/>
      <c r="CF9" s="632"/>
      <c r="CG9" s="632"/>
      <c r="CH9" s="632"/>
      <c r="CI9" s="632"/>
      <c r="CJ9" s="632"/>
      <c r="CK9" s="632"/>
      <c r="CL9" s="632"/>
      <c r="CM9" s="632"/>
      <c r="CN9" s="632"/>
      <c r="CO9" s="632"/>
      <c r="CP9" s="632"/>
      <c r="CQ9" s="633"/>
      <c r="CR9" s="634">
        <v>5444780</v>
      </c>
      <c r="CS9" s="635"/>
      <c r="CT9" s="635"/>
      <c r="CU9" s="635"/>
      <c r="CV9" s="635"/>
      <c r="CW9" s="635"/>
      <c r="CX9" s="635"/>
      <c r="CY9" s="636"/>
      <c r="CZ9" s="637">
        <v>6.2</v>
      </c>
      <c r="DA9" s="637"/>
      <c r="DB9" s="637"/>
      <c r="DC9" s="637"/>
      <c r="DD9" s="643">
        <v>87863</v>
      </c>
      <c r="DE9" s="635"/>
      <c r="DF9" s="635"/>
      <c r="DG9" s="635"/>
      <c r="DH9" s="635"/>
      <c r="DI9" s="635"/>
      <c r="DJ9" s="635"/>
      <c r="DK9" s="635"/>
      <c r="DL9" s="635"/>
      <c r="DM9" s="635"/>
      <c r="DN9" s="635"/>
      <c r="DO9" s="635"/>
      <c r="DP9" s="636"/>
      <c r="DQ9" s="643">
        <v>4667021</v>
      </c>
      <c r="DR9" s="635"/>
      <c r="DS9" s="635"/>
      <c r="DT9" s="635"/>
      <c r="DU9" s="635"/>
      <c r="DV9" s="635"/>
      <c r="DW9" s="635"/>
      <c r="DX9" s="635"/>
      <c r="DY9" s="635"/>
      <c r="DZ9" s="635"/>
      <c r="EA9" s="635"/>
      <c r="EB9" s="635"/>
      <c r="EC9" s="644"/>
    </row>
    <row r="10" spans="2:143" ht="11.25" customHeight="1" x14ac:dyDescent="0.2">
      <c r="B10" s="631" t="s">
        <v>240</v>
      </c>
      <c r="C10" s="632"/>
      <c r="D10" s="632"/>
      <c r="E10" s="632"/>
      <c r="F10" s="632"/>
      <c r="G10" s="632"/>
      <c r="H10" s="632"/>
      <c r="I10" s="632"/>
      <c r="J10" s="632"/>
      <c r="K10" s="632"/>
      <c r="L10" s="632"/>
      <c r="M10" s="632"/>
      <c r="N10" s="632"/>
      <c r="O10" s="632"/>
      <c r="P10" s="632"/>
      <c r="Q10" s="633"/>
      <c r="R10" s="634" t="s">
        <v>229</v>
      </c>
      <c r="S10" s="635"/>
      <c r="T10" s="635"/>
      <c r="U10" s="635"/>
      <c r="V10" s="635"/>
      <c r="W10" s="635"/>
      <c r="X10" s="635"/>
      <c r="Y10" s="636"/>
      <c r="Z10" s="637" t="s">
        <v>235</v>
      </c>
      <c r="AA10" s="637"/>
      <c r="AB10" s="637"/>
      <c r="AC10" s="637"/>
      <c r="AD10" s="638" t="s">
        <v>235</v>
      </c>
      <c r="AE10" s="638"/>
      <c r="AF10" s="638"/>
      <c r="AG10" s="638"/>
      <c r="AH10" s="638"/>
      <c r="AI10" s="638"/>
      <c r="AJ10" s="638"/>
      <c r="AK10" s="638"/>
      <c r="AL10" s="639" t="s">
        <v>235</v>
      </c>
      <c r="AM10" s="640"/>
      <c r="AN10" s="640"/>
      <c r="AO10" s="641"/>
      <c r="AP10" s="631" t="s">
        <v>241</v>
      </c>
      <c r="AQ10" s="632"/>
      <c r="AR10" s="632"/>
      <c r="AS10" s="632"/>
      <c r="AT10" s="632"/>
      <c r="AU10" s="632"/>
      <c r="AV10" s="632"/>
      <c r="AW10" s="632"/>
      <c r="AX10" s="632"/>
      <c r="AY10" s="632"/>
      <c r="AZ10" s="632"/>
      <c r="BA10" s="632"/>
      <c r="BB10" s="632"/>
      <c r="BC10" s="632"/>
      <c r="BD10" s="632"/>
      <c r="BE10" s="632"/>
      <c r="BF10" s="633"/>
      <c r="BG10" s="634">
        <v>345362</v>
      </c>
      <c r="BH10" s="635"/>
      <c r="BI10" s="635"/>
      <c r="BJ10" s="635"/>
      <c r="BK10" s="635"/>
      <c r="BL10" s="635"/>
      <c r="BM10" s="635"/>
      <c r="BN10" s="636"/>
      <c r="BO10" s="637">
        <v>1.9</v>
      </c>
      <c r="BP10" s="637"/>
      <c r="BQ10" s="637"/>
      <c r="BR10" s="637"/>
      <c r="BS10" s="643" t="s">
        <v>229</v>
      </c>
      <c r="BT10" s="635"/>
      <c r="BU10" s="635"/>
      <c r="BV10" s="635"/>
      <c r="BW10" s="635"/>
      <c r="BX10" s="635"/>
      <c r="BY10" s="635"/>
      <c r="BZ10" s="635"/>
      <c r="CA10" s="635"/>
      <c r="CB10" s="644"/>
      <c r="CD10" s="631" t="s">
        <v>242</v>
      </c>
      <c r="CE10" s="632"/>
      <c r="CF10" s="632"/>
      <c r="CG10" s="632"/>
      <c r="CH10" s="632"/>
      <c r="CI10" s="632"/>
      <c r="CJ10" s="632"/>
      <c r="CK10" s="632"/>
      <c r="CL10" s="632"/>
      <c r="CM10" s="632"/>
      <c r="CN10" s="632"/>
      <c r="CO10" s="632"/>
      <c r="CP10" s="632"/>
      <c r="CQ10" s="633"/>
      <c r="CR10" s="634">
        <v>108874</v>
      </c>
      <c r="CS10" s="635"/>
      <c r="CT10" s="635"/>
      <c r="CU10" s="635"/>
      <c r="CV10" s="635"/>
      <c r="CW10" s="635"/>
      <c r="CX10" s="635"/>
      <c r="CY10" s="636"/>
      <c r="CZ10" s="637">
        <v>0.1</v>
      </c>
      <c r="DA10" s="637"/>
      <c r="DB10" s="637"/>
      <c r="DC10" s="637"/>
      <c r="DD10" s="643" t="s">
        <v>229</v>
      </c>
      <c r="DE10" s="635"/>
      <c r="DF10" s="635"/>
      <c r="DG10" s="635"/>
      <c r="DH10" s="635"/>
      <c r="DI10" s="635"/>
      <c r="DJ10" s="635"/>
      <c r="DK10" s="635"/>
      <c r="DL10" s="635"/>
      <c r="DM10" s="635"/>
      <c r="DN10" s="635"/>
      <c r="DO10" s="635"/>
      <c r="DP10" s="636"/>
      <c r="DQ10" s="643">
        <v>107918</v>
      </c>
      <c r="DR10" s="635"/>
      <c r="DS10" s="635"/>
      <c r="DT10" s="635"/>
      <c r="DU10" s="635"/>
      <c r="DV10" s="635"/>
      <c r="DW10" s="635"/>
      <c r="DX10" s="635"/>
      <c r="DY10" s="635"/>
      <c r="DZ10" s="635"/>
      <c r="EA10" s="635"/>
      <c r="EB10" s="635"/>
      <c r="EC10" s="644"/>
    </row>
    <row r="11" spans="2:143" ht="11.25" customHeight="1" x14ac:dyDescent="0.2">
      <c r="B11" s="631" t="s">
        <v>243</v>
      </c>
      <c r="C11" s="632"/>
      <c r="D11" s="632"/>
      <c r="E11" s="632"/>
      <c r="F11" s="632"/>
      <c r="G11" s="632"/>
      <c r="H11" s="632"/>
      <c r="I11" s="632"/>
      <c r="J11" s="632"/>
      <c r="K11" s="632"/>
      <c r="L11" s="632"/>
      <c r="M11" s="632"/>
      <c r="N11" s="632"/>
      <c r="O11" s="632"/>
      <c r="P11" s="632"/>
      <c r="Q11" s="633"/>
      <c r="R11" s="634">
        <v>2819617</v>
      </c>
      <c r="S11" s="635"/>
      <c r="T11" s="635"/>
      <c r="U11" s="635"/>
      <c r="V11" s="635"/>
      <c r="W11" s="635"/>
      <c r="X11" s="635"/>
      <c r="Y11" s="636"/>
      <c r="Z11" s="639">
        <v>3.1</v>
      </c>
      <c r="AA11" s="640"/>
      <c r="AB11" s="640"/>
      <c r="AC11" s="646"/>
      <c r="AD11" s="643">
        <v>2819617</v>
      </c>
      <c r="AE11" s="635"/>
      <c r="AF11" s="635"/>
      <c r="AG11" s="635"/>
      <c r="AH11" s="635"/>
      <c r="AI11" s="635"/>
      <c r="AJ11" s="635"/>
      <c r="AK11" s="636"/>
      <c r="AL11" s="639">
        <v>7.7</v>
      </c>
      <c r="AM11" s="640"/>
      <c r="AN11" s="640"/>
      <c r="AO11" s="641"/>
      <c r="AP11" s="631" t="s">
        <v>244</v>
      </c>
      <c r="AQ11" s="632"/>
      <c r="AR11" s="632"/>
      <c r="AS11" s="632"/>
      <c r="AT11" s="632"/>
      <c r="AU11" s="632"/>
      <c r="AV11" s="632"/>
      <c r="AW11" s="632"/>
      <c r="AX11" s="632"/>
      <c r="AY11" s="632"/>
      <c r="AZ11" s="632"/>
      <c r="BA11" s="632"/>
      <c r="BB11" s="632"/>
      <c r="BC11" s="632"/>
      <c r="BD11" s="632"/>
      <c r="BE11" s="632"/>
      <c r="BF11" s="633"/>
      <c r="BG11" s="634">
        <v>818690</v>
      </c>
      <c r="BH11" s="635"/>
      <c r="BI11" s="635"/>
      <c r="BJ11" s="635"/>
      <c r="BK11" s="635"/>
      <c r="BL11" s="635"/>
      <c r="BM11" s="635"/>
      <c r="BN11" s="636"/>
      <c r="BO11" s="637">
        <v>4.5</v>
      </c>
      <c r="BP11" s="637"/>
      <c r="BQ11" s="637"/>
      <c r="BR11" s="637"/>
      <c r="BS11" s="643">
        <v>195178</v>
      </c>
      <c r="BT11" s="635"/>
      <c r="BU11" s="635"/>
      <c r="BV11" s="635"/>
      <c r="BW11" s="635"/>
      <c r="BX11" s="635"/>
      <c r="BY11" s="635"/>
      <c r="BZ11" s="635"/>
      <c r="CA11" s="635"/>
      <c r="CB11" s="644"/>
      <c r="CD11" s="631" t="s">
        <v>245</v>
      </c>
      <c r="CE11" s="632"/>
      <c r="CF11" s="632"/>
      <c r="CG11" s="632"/>
      <c r="CH11" s="632"/>
      <c r="CI11" s="632"/>
      <c r="CJ11" s="632"/>
      <c r="CK11" s="632"/>
      <c r="CL11" s="632"/>
      <c r="CM11" s="632"/>
      <c r="CN11" s="632"/>
      <c r="CO11" s="632"/>
      <c r="CP11" s="632"/>
      <c r="CQ11" s="633"/>
      <c r="CR11" s="634">
        <v>1681438</v>
      </c>
      <c r="CS11" s="635"/>
      <c r="CT11" s="635"/>
      <c r="CU11" s="635"/>
      <c r="CV11" s="635"/>
      <c r="CW11" s="635"/>
      <c r="CX11" s="635"/>
      <c r="CY11" s="636"/>
      <c r="CZ11" s="637">
        <v>1.9</v>
      </c>
      <c r="DA11" s="637"/>
      <c r="DB11" s="637"/>
      <c r="DC11" s="637"/>
      <c r="DD11" s="643">
        <v>450765</v>
      </c>
      <c r="DE11" s="635"/>
      <c r="DF11" s="635"/>
      <c r="DG11" s="635"/>
      <c r="DH11" s="635"/>
      <c r="DI11" s="635"/>
      <c r="DJ11" s="635"/>
      <c r="DK11" s="635"/>
      <c r="DL11" s="635"/>
      <c r="DM11" s="635"/>
      <c r="DN11" s="635"/>
      <c r="DO11" s="635"/>
      <c r="DP11" s="636"/>
      <c r="DQ11" s="643">
        <v>1246722</v>
      </c>
      <c r="DR11" s="635"/>
      <c r="DS11" s="635"/>
      <c r="DT11" s="635"/>
      <c r="DU11" s="635"/>
      <c r="DV11" s="635"/>
      <c r="DW11" s="635"/>
      <c r="DX11" s="635"/>
      <c r="DY11" s="635"/>
      <c r="DZ11" s="635"/>
      <c r="EA11" s="635"/>
      <c r="EB11" s="635"/>
      <c r="EC11" s="644"/>
    </row>
    <row r="12" spans="2:143" ht="11.25" customHeight="1" x14ac:dyDescent="0.2">
      <c r="B12" s="631" t="s">
        <v>246</v>
      </c>
      <c r="C12" s="632"/>
      <c r="D12" s="632"/>
      <c r="E12" s="632"/>
      <c r="F12" s="632"/>
      <c r="G12" s="632"/>
      <c r="H12" s="632"/>
      <c r="I12" s="632"/>
      <c r="J12" s="632"/>
      <c r="K12" s="632"/>
      <c r="L12" s="632"/>
      <c r="M12" s="632"/>
      <c r="N12" s="632"/>
      <c r="O12" s="632"/>
      <c r="P12" s="632"/>
      <c r="Q12" s="633"/>
      <c r="R12" s="634">
        <v>12336</v>
      </c>
      <c r="S12" s="635"/>
      <c r="T12" s="635"/>
      <c r="U12" s="635"/>
      <c r="V12" s="635"/>
      <c r="W12" s="635"/>
      <c r="X12" s="635"/>
      <c r="Y12" s="636"/>
      <c r="Z12" s="637">
        <v>0</v>
      </c>
      <c r="AA12" s="637"/>
      <c r="AB12" s="637"/>
      <c r="AC12" s="637"/>
      <c r="AD12" s="638">
        <v>12336</v>
      </c>
      <c r="AE12" s="638"/>
      <c r="AF12" s="638"/>
      <c r="AG12" s="638"/>
      <c r="AH12" s="638"/>
      <c r="AI12" s="638"/>
      <c r="AJ12" s="638"/>
      <c r="AK12" s="638"/>
      <c r="AL12" s="639">
        <v>0</v>
      </c>
      <c r="AM12" s="640"/>
      <c r="AN12" s="640"/>
      <c r="AO12" s="641"/>
      <c r="AP12" s="631" t="s">
        <v>247</v>
      </c>
      <c r="AQ12" s="632"/>
      <c r="AR12" s="632"/>
      <c r="AS12" s="632"/>
      <c r="AT12" s="632"/>
      <c r="AU12" s="632"/>
      <c r="AV12" s="632"/>
      <c r="AW12" s="632"/>
      <c r="AX12" s="632"/>
      <c r="AY12" s="632"/>
      <c r="AZ12" s="632"/>
      <c r="BA12" s="632"/>
      <c r="BB12" s="632"/>
      <c r="BC12" s="632"/>
      <c r="BD12" s="632"/>
      <c r="BE12" s="632"/>
      <c r="BF12" s="633"/>
      <c r="BG12" s="634">
        <v>8471513</v>
      </c>
      <c r="BH12" s="635"/>
      <c r="BI12" s="635"/>
      <c r="BJ12" s="635"/>
      <c r="BK12" s="635"/>
      <c r="BL12" s="635"/>
      <c r="BM12" s="635"/>
      <c r="BN12" s="636"/>
      <c r="BO12" s="637">
        <v>46.5</v>
      </c>
      <c r="BP12" s="637"/>
      <c r="BQ12" s="637"/>
      <c r="BR12" s="637"/>
      <c r="BS12" s="643" t="s">
        <v>235</v>
      </c>
      <c r="BT12" s="635"/>
      <c r="BU12" s="635"/>
      <c r="BV12" s="635"/>
      <c r="BW12" s="635"/>
      <c r="BX12" s="635"/>
      <c r="BY12" s="635"/>
      <c r="BZ12" s="635"/>
      <c r="CA12" s="635"/>
      <c r="CB12" s="644"/>
      <c r="CD12" s="631" t="s">
        <v>248</v>
      </c>
      <c r="CE12" s="632"/>
      <c r="CF12" s="632"/>
      <c r="CG12" s="632"/>
      <c r="CH12" s="632"/>
      <c r="CI12" s="632"/>
      <c r="CJ12" s="632"/>
      <c r="CK12" s="632"/>
      <c r="CL12" s="632"/>
      <c r="CM12" s="632"/>
      <c r="CN12" s="632"/>
      <c r="CO12" s="632"/>
      <c r="CP12" s="632"/>
      <c r="CQ12" s="633"/>
      <c r="CR12" s="634">
        <v>1911385</v>
      </c>
      <c r="CS12" s="635"/>
      <c r="CT12" s="635"/>
      <c r="CU12" s="635"/>
      <c r="CV12" s="635"/>
      <c r="CW12" s="635"/>
      <c r="CX12" s="635"/>
      <c r="CY12" s="636"/>
      <c r="CZ12" s="637">
        <v>2.2000000000000002</v>
      </c>
      <c r="DA12" s="637"/>
      <c r="DB12" s="637"/>
      <c r="DC12" s="637"/>
      <c r="DD12" s="643">
        <v>56095</v>
      </c>
      <c r="DE12" s="635"/>
      <c r="DF12" s="635"/>
      <c r="DG12" s="635"/>
      <c r="DH12" s="635"/>
      <c r="DI12" s="635"/>
      <c r="DJ12" s="635"/>
      <c r="DK12" s="635"/>
      <c r="DL12" s="635"/>
      <c r="DM12" s="635"/>
      <c r="DN12" s="635"/>
      <c r="DO12" s="635"/>
      <c r="DP12" s="636"/>
      <c r="DQ12" s="643">
        <v>1839220</v>
      </c>
      <c r="DR12" s="635"/>
      <c r="DS12" s="635"/>
      <c r="DT12" s="635"/>
      <c r="DU12" s="635"/>
      <c r="DV12" s="635"/>
      <c r="DW12" s="635"/>
      <c r="DX12" s="635"/>
      <c r="DY12" s="635"/>
      <c r="DZ12" s="635"/>
      <c r="EA12" s="635"/>
      <c r="EB12" s="635"/>
      <c r="EC12" s="644"/>
    </row>
    <row r="13" spans="2:143" ht="11.25" customHeight="1" x14ac:dyDescent="0.2">
      <c r="B13" s="631" t="s">
        <v>249</v>
      </c>
      <c r="C13" s="632"/>
      <c r="D13" s="632"/>
      <c r="E13" s="632"/>
      <c r="F13" s="632"/>
      <c r="G13" s="632"/>
      <c r="H13" s="632"/>
      <c r="I13" s="632"/>
      <c r="J13" s="632"/>
      <c r="K13" s="632"/>
      <c r="L13" s="632"/>
      <c r="M13" s="632"/>
      <c r="N13" s="632"/>
      <c r="O13" s="632"/>
      <c r="P13" s="632"/>
      <c r="Q13" s="633"/>
      <c r="R13" s="634" t="s">
        <v>235</v>
      </c>
      <c r="S13" s="635"/>
      <c r="T13" s="635"/>
      <c r="U13" s="635"/>
      <c r="V13" s="635"/>
      <c r="W13" s="635"/>
      <c r="X13" s="635"/>
      <c r="Y13" s="636"/>
      <c r="Z13" s="637" t="s">
        <v>235</v>
      </c>
      <c r="AA13" s="637"/>
      <c r="AB13" s="637"/>
      <c r="AC13" s="637"/>
      <c r="AD13" s="638" t="s">
        <v>229</v>
      </c>
      <c r="AE13" s="638"/>
      <c r="AF13" s="638"/>
      <c r="AG13" s="638"/>
      <c r="AH13" s="638"/>
      <c r="AI13" s="638"/>
      <c r="AJ13" s="638"/>
      <c r="AK13" s="638"/>
      <c r="AL13" s="639" t="s">
        <v>229</v>
      </c>
      <c r="AM13" s="640"/>
      <c r="AN13" s="640"/>
      <c r="AO13" s="641"/>
      <c r="AP13" s="631" t="s">
        <v>250</v>
      </c>
      <c r="AQ13" s="632"/>
      <c r="AR13" s="632"/>
      <c r="AS13" s="632"/>
      <c r="AT13" s="632"/>
      <c r="AU13" s="632"/>
      <c r="AV13" s="632"/>
      <c r="AW13" s="632"/>
      <c r="AX13" s="632"/>
      <c r="AY13" s="632"/>
      <c r="AZ13" s="632"/>
      <c r="BA13" s="632"/>
      <c r="BB13" s="632"/>
      <c r="BC13" s="632"/>
      <c r="BD13" s="632"/>
      <c r="BE13" s="632"/>
      <c r="BF13" s="633"/>
      <c r="BG13" s="634">
        <v>8326629</v>
      </c>
      <c r="BH13" s="635"/>
      <c r="BI13" s="635"/>
      <c r="BJ13" s="635"/>
      <c r="BK13" s="635"/>
      <c r="BL13" s="635"/>
      <c r="BM13" s="635"/>
      <c r="BN13" s="636"/>
      <c r="BO13" s="637">
        <v>45.7</v>
      </c>
      <c r="BP13" s="637"/>
      <c r="BQ13" s="637"/>
      <c r="BR13" s="637"/>
      <c r="BS13" s="643" t="s">
        <v>229</v>
      </c>
      <c r="BT13" s="635"/>
      <c r="BU13" s="635"/>
      <c r="BV13" s="635"/>
      <c r="BW13" s="635"/>
      <c r="BX13" s="635"/>
      <c r="BY13" s="635"/>
      <c r="BZ13" s="635"/>
      <c r="CA13" s="635"/>
      <c r="CB13" s="644"/>
      <c r="CD13" s="631" t="s">
        <v>251</v>
      </c>
      <c r="CE13" s="632"/>
      <c r="CF13" s="632"/>
      <c r="CG13" s="632"/>
      <c r="CH13" s="632"/>
      <c r="CI13" s="632"/>
      <c r="CJ13" s="632"/>
      <c r="CK13" s="632"/>
      <c r="CL13" s="632"/>
      <c r="CM13" s="632"/>
      <c r="CN13" s="632"/>
      <c r="CO13" s="632"/>
      <c r="CP13" s="632"/>
      <c r="CQ13" s="633"/>
      <c r="CR13" s="634">
        <v>9504148</v>
      </c>
      <c r="CS13" s="635"/>
      <c r="CT13" s="635"/>
      <c r="CU13" s="635"/>
      <c r="CV13" s="635"/>
      <c r="CW13" s="635"/>
      <c r="CX13" s="635"/>
      <c r="CY13" s="636"/>
      <c r="CZ13" s="637">
        <v>10.8</v>
      </c>
      <c r="DA13" s="637"/>
      <c r="DB13" s="637"/>
      <c r="DC13" s="637"/>
      <c r="DD13" s="643">
        <v>4871719</v>
      </c>
      <c r="DE13" s="635"/>
      <c r="DF13" s="635"/>
      <c r="DG13" s="635"/>
      <c r="DH13" s="635"/>
      <c r="DI13" s="635"/>
      <c r="DJ13" s="635"/>
      <c r="DK13" s="635"/>
      <c r="DL13" s="635"/>
      <c r="DM13" s="635"/>
      <c r="DN13" s="635"/>
      <c r="DO13" s="635"/>
      <c r="DP13" s="636"/>
      <c r="DQ13" s="643">
        <v>5196199</v>
      </c>
      <c r="DR13" s="635"/>
      <c r="DS13" s="635"/>
      <c r="DT13" s="635"/>
      <c r="DU13" s="635"/>
      <c r="DV13" s="635"/>
      <c r="DW13" s="635"/>
      <c r="DX13" s="635"/>
      <c r="DY13" s="635"/>
      <c r="DZ13" s="635"/>
      <c r="EA13" s="635"/>
      <c r="EB13" s="635"/>
      <c r="EC13" s="644"/>
    </row>
    <row r="14" spans="2:143" ht="11.25" customHeight="1" x14ac:dyDescent="0.2">
      <c r="B14" s="631" t="s">
        <v>252</v>
      </c>
      <c r="C14" s="632"/>
      <c r="D14" s="632"/>
      <c r="E14" s="632"/>
      <c r="F14" s="632"/>
      <c r="G14" s="632"/>
      <c r="H14" s="632"/>
      <c r="I14" s="632"/>
      <c r="J14" s="632"/>
      <c r="K14" s="632"/>
      <c r="L14" s="632"/>
      <c r="M14" s="632"/>
      <c r="N14" s="632"/>
      <c r="O14" s="632"/>
      <c r="P14" s="632"/>
      <c r="Q14" s="633"/>
      <c r="R14" s="634" t="s">
        <v>229</v>
      </c>
      <c r="S14" s="635"/>
      <c r="T14" s="635"/>
      <c r="U14" s="635"/>
      <c r="V14" s="635"/>
      <c r="W14" s="635"/>
      <c r="X14" s="635"/>
      <c r="Y14" s="636"/>
      <c r="Z14" s="637" t="s">
        <v>229</v>
      </c>
      <c r="AA14" s="637"/>
      <c r="AB14" s="637"/>
      <c r="AC14" s="637"/>
      <c r="AD14" s="638" t="s">
        <v>229</v>
      </c>
      <c r="AE14" s="638"/>
      <c r="AF14" s="638"/>
      <c r="AG14" s="638"/>
      <c r="AH14" s="638"/>
      <c r="AI14" s="638"/>
      <c r="AJ14" s="638"/>
      <c r="AK14" s="638"/>
      <c r="AL14" s="639" t="s">
        <v>229</v>
      </c>
      <c r="AM14" s="640"/>
      <c r="AN14" s="640"/>
      <c r="AO14" s="641"/>
      <c r="AP14" s="631" t="s">
        <v>253</v>
      </c>
      <c r="AQ14" s="632"/>
      <c r="AR14" s="632"/>
      <c r="AS14" s="632"/>
      <c r="AT14" s="632"/>
      <c r="AU14" s="632"/>
      <c r="AV14" s="632"/>
      <c r="AW14" s="632"/>
      <c r="AX14" s="632"/>
      <c r="AY14" s="632"/>
      <c r="AZ14" s="632"/>
      <c r="BA14" s="632"/>
      <c r="BB14" s="632"/>
      <c r="BC14" s="632"/>
      <c r="BD14" s="632"/>
      <c r="BE14" s="632"/>
      <c r="BF14" s="633"/>
      <c r="BG14" s="634">
        <v>424488</v>
      </c>
      <c r="BH14" s="635"/>
      <c r="BI14" s="635"/>
      <c r="BJ14" s="635"/>
      <c r="BK14" s="635"/>
      <c r="BL14" s="635"/>
      <c r="BM14" s="635"/>
      <c r="BN14" s="636"/>
      <c r="BO14" s="637">
        <v>2.2999999999999998</v>
      </c>
      <c r="BP14" s="637"/>
      <c r="BQ14" s="637"/>
      <c r="BR14" s="637"/>
      <c r="BS14" s="643" t="s">
        <v>229</v>
      </c>
      <c r="BT14" s="635"/>
      <c r="BU14" s="635"/>
      <c r="BV14" s="635"/>
      <c r="BW14" s="635"/>
      <c r="BX14" s="635"/>
      <c r="BY14" s="635"/>
      <c r="BZ14" s="635"/>
      <c r="CA14" s="635"/>
      <c r="CB14" s="644"/>
      <c r="CD14" s="631" t="s">
        <v>254</v>
      </c>
      <c r="CE14" s="632"/>
      <c r="CF14" s="632"/>
      <c r="CG14" s="632"/>
      <c r="CH14" s="632"/>
      <c r="CI14" s="632"/>
      <c r="CJ14" s="632"/>
      <c r="CK14" s="632"/>
      <c r="CL14" s="632"/>
      <c r="CM14" s="632"/>
      <c r="CN14" s="632"/>
      <c r="CO14" s="632"/>
      <c r="CP14" s="632"/>
      <c r="CQ14" s="633"/>
      <c r="CR14" s="634">
        <v>2570331</v>
      </c>
      <c r="CS14" s="635"/>
      <c r="CT14" s="635"/>
      <c r="CU14" s="635"/>
      <c r="CV14" s="635"/>
      <c r="CW14" s="635"/>
      <c r="CX14" s="635"/>
      <c r="CY14" s="636"/>
      <c r="CZ14" s="637">
        <v>2.9</v>
      </c>
      <c r="DA14" s="637"/>
      <c r="DB14" s="637"/>
      <c r="DC14" s="637"/>
      <c r="DD14" s="643">
        <v>249475</v>
      </c>
      <c r="DE14" s="635"/>
      <c r="DF14" s="635"/>
      <c r="DG14" s="635"/>
      <c r="DH14" s="635"/>
      <c r="DI14" s="635"/>
      <c r="DJ14" s="635"/>
      <c r="DK14" s="635"/>
      <c r="DL14" s="635"/>
      <c r="DM14" s="635"/>
      <c r="DN14" s="635"/>
      <c r="DO14" s="635"/>
      <c r="DP14" s="636"/>
      <c r="DQ14" s="643">
        <v>2312964</v>
      </c>
      <c r="DR14" s="635"/>
      <c r="DS14" s="635"/>
      <c r="DT14" s="635"/>
      <c r="DU14" s="635"/>
      <c r="DV14" s="635"/>
      <c r="DW14" s="635"/>
      <c r="DX14" s="635"/>
      <c r="DY14" s="635"/>
      <c r="DZ14" s="635"/>
      <c r="EA14" s="635"/>
      <c r="EB14" s="635"/>
      <c r="EC14" s="644"/>
    </row>
    <row r="15" spans="2:143" ht="11.25" customHeight="1" x14ac:dyDescent="0.2">
      <c r="B15" s="631" t="s">
        <v>255</v>
      </c>
      <c r="C15" s="632"/>
      <c r="D15" s="632"/>
      <c r="E15" s="632"/>
      <c r="F15" s="632"/>
      <c r="G15" s="632"/>
      <c r="H15" s="632"/>
      <c r="I15" s="632"/>
      <c r="J15" s="632"/>
      <c r="K15" s="632"/>
      <c r="L15" s="632"/>
      <c r="M15" s="632"/>
      <c r="N15" s="632"/>
      <c r="O15" s="632"/>
      <c r="P15" s="632"/>
      <c r="Q15" s="633"/>
      <c r="R15" s="634" t="s">
        <v>229</v>
      </c>
      <c r="S15" s="635"/>
      <c r="T15" s="635"/>
      <c r="U15" s="635"/>
      <c r="V15" s="635"/>
      <c r="W15" s="635"/>
      <c r="X15" s="635"/>
      <c r="Y15" s="636"/>
      <c r="Z15" s="637" t="s">
        <v>235</v>
      </c>
      <c r="AA15" s="637"/>
      <c r="AB15" s="637"/>
      <c r="AC15" s="637"/>
      <c r="AD15" s="638" t="s">
        <v>229</v>
      </c>
      <c r="AE15" s="638"/>
      <c r="AF15" s="638"/>
      <c r="AG15" s="638"/>
      <c r="AH15" s="638"/>
      <c r="AI15" s="638"/>
      <c r="AJ15" s="638"/>
      <c r="AK15" s="638"/>
      <c r="AL15" s="639" t="s">
        <v>229</v>
      </c>
      <c r="AM15" s="640"/>
      <c r="AN15" s="640"/>
      <c r="AO15" s="641"/>
      <c r="AP15" s="631" t="s">
        <v>256</v>
      </c>
      <c r="AQ15" s="632"/>
      <c r="AR15" s="632"/>
      <c r="AS15" s="632"/>
      <c r="AT15" s="632"/>
      <c r="AU15" s="632"/>
      <c r="AV15" s="632"/>
      <c r="AW15" s="632"/>
      <c r="AX15" s="632"/>
      <c r="AY15" s="632"/>
      <c r="AZ15" s="632"/>
      <c r="BA15" s="632"/>
      <c r="BB15" s="632"/>
      <c r="BC15" s="632"/>
      <c r="BD15" s="632"/>
      <c r="BE15" s="632"/>
      <c r="BF15" s="633"/>
      <c r="BG15" s="634">
        <v>775267</v>
      </c>
      <c r="BH15" s="635"/>
      <c r="BI15" s="635"/>
      <c r="BJ15" s="635"/>
      <c r="BK15" s="635"/>
      <c r="BL15" s="635"/>
      <c r="BM15" s="635"/>
      <c r="BN15" s="636"/>
      <c r="BO15" s="637">
        <v>4.3</v>
      </c>
      <c r="BP15" s="637"/>
      <c r="BQ15" s="637"/>
      <c r="BR15" s="637"/>
      <c r="BS15" s="643" t="s">
        <v>229</v>
      </c>
      <c r="BT15" s="635"/>
      <c r="BU15" s="635"/>
      <c r="BV15" s="635"/>
      <c r="BW15" s="635"/>
      <c r="BX15" s="635"/>
      <c r="BY15" s="635"/>
      <c r="BZ15" s="635"/>
      <c r="CA15" s="635"/>
      <c r="CB15" s="644"/>
      <c r="CD15" s="631" t="s">
        <v>257</v>
      </c>
      <c r="CE15" s="632"/>
      <c r="CF15" s="632"/>
      <c r="CG15" s="632"/>
      <c r="CH15" s="632"/>
      <c r="CI15" s="632"/>
      <c r="CJ15" s="632"/>
      <c r="CK15" s="632"/>
      <c r="CL15" s="632"/>
      <c r="CM15" s="632"/>
      <c r="CN15" s="632"/>
      <c r="CO15" s="632"/>
      <c r="CP15" s="632"/>
      <c r="CQ15" s="633"/>
      <c r="CR15" s="634">
        <v>10905106</v>
      </c>
      <c r="CS15" s="635"/>
      <c r="CT15" s="635"/>
      <c r="CU15" s="635"/>
      <c r="CV15" s="635"/>
      <c r="CW15" s="635"/>
      <c r="CX15" s="635"/>
      <c r="CY15" s="636"/>
      <c r="CZ15" s="637">
        <v>12.4</v>
      </c>
      <c r="DA15" s="637"/>
      <c r="DB15" s="637"/>
      <c r="DC15" s="637"/>
      <c r="DD15" s="643">
        <v>4048715</v>
      </c>
      <c r="DE15" s="635"/>
      <c r="DF15" s="635"/>
      <c r="DG15" s="635"/>
      <c r="DH15" s="635"/>
      <c r="DI15" s="635"/>
      <c r="DJ15" s="635"/>
      <c r="DK15" s="635"/>
      <c r="DL15" s="635"/>
      <c r="DM15" s="635"/>
      <c r="DN15" s="635"/>
      <c r="DO15" s="635"/>
      <c r="DP15" s="636"/>
      <c r="DQ15" s="643">
        <v>5381622</v>
      </c>
      <c r="DR15" s="635"/>
      <c r="DS15" s="635"/>
      <c r="DT15" s="635"/>
      <c r="DU15" s="635"/>
      <c r="DV15" s="635"/>
      <c r="DW15" s="635"/>
      <c r="DX15" s="635"/>
      <c r="DY15" s="635"/>
      <c r="DZ15" s="635"/>
      <c r="EA15" s="635"/>
      <c r="EB15" s="635"/>
      <c r="EC15" s="644"/>
    </row>
    <row r="16" spans="2:143" ht="11.25" customHeight="1" x14ac:dyDescent="0.2">
      <c r="B16" s="631" t="s">
        <v>258</v>
      </c>
      <c r="C16" s="632"/>
      <c r="D16" s="632"/>
      <c r="E16" s="632"/>
      <c r="F16" s="632"/>
      <c r="G16" s="632"/>
      <c r="H16" s="632"/>
      <c r="I16" s="632"/>
      <c r="J16" s="632"/>
      <c r="K16" s="632"/>
      <c r="L16" s="632"/>
      <c r="M16" s="632"/>
      <c r="N16" s="632"/>
      <c r="O16" s="632"/>
      <c r="P16" s="632"/>
      <c r="Q16" s="633"/>
      <c r="R16" s="634">
        <v>48913</v>
      </c>
      <c r="S16" s="635"/>
      <c r="T16" s="635"/>
      <c r="U16" s="635"/>
      <c r="V16" s="635"/>
      <c r="W16" s="635"/>
      <c r="X16" s="635"/>
      <c r="Y16" s="636"/>
      <c r="Z16" s="637">
        <v>0.1</v>
      </c>
      <c r="AA16" s="637"/>
      <c r="AB16" s="637"/>
      <c r="AC16" s="637"/>
      <c r="AD16" s="638">
        <v>48913</v>
      </c>
      <c r="AE16" s="638"/>
      <c r="AF16" s="638"/>
      <c r="AG16" s="638"/>
      <c r="AH16" s="638"/>
      <c r="AI16" s="638"/>
      <c r="AJ16" s="638"/>
      <c r="AK16" s="638"/>
      <c r="AL16" s="639">
        <v>0.1</v>
      </c>
      <c r="AM16" s="640"/>
      <c r="AN16" s="640"/>
      <c r="AO16" s="641"/>
      <c r="AP16" s="631" t="s">
        <v>259</v>
      </c>
      <c r="AQ16" s="632"/>
      <c r="AR16" s="632"/>
      <c r="AS16" s="632"/>
      <c r="AT16" s="632"/>
      <c r="AU16" s="632"/>
      <c r="AV16" s="632"/>
      <c r="AW16" s="632"/>
      <c r="AX16" s="632"/>
      <c r="AY16" s="632"/>
      <c r="AZ16" s="632"/>
      <c r="BA16" s="632"/>
      <c r="BB16" s="632"/>
      <c r="BC16" s="632"/>
      <c r="BD16" s="632"/>
      <c r="BE16" s="632"/>
      <c r="BF16" s="633"/>
      <c r="BG16" s="634" t="s">
        <v>229</v>
      </c>
      <c r="BH16" s="635"/>
      <c r="BI16" s="635"/>
      <c r="BJ16" s="635"/>
      <c r="BK16" s="635"/>
      <c r="BL16" s="635"/>
      <c r="BM16" s="635"/>
      <c r="BN16" s="636"/>
      <c r="BO16" s="637" t="s">
        <v>235</v>
      </c>
      <c r="BP16" s="637"/>
      <c r="BQ16" s="637"/>
      <c r="BR16" s="637"/>
      <c r="BS16" s="643" t="s">
        <v>235</v>
      </c>
      <c r="BT16" s="635"/>
      <c r="BU16" s="635"/>
      <c r="BV16" s="635"/>
      <c r="BW16" s="635"/>
      <c r="BX16" s="635"/>
      <c r="BY16" s="635"/>
      <c r="BZ16" s="635"/>
      <c r="CA16" s="635"/>
      <c r="CB16" s="644"/>
      <c r="CD16" s="631" t="s">
        <v>260</v>
      </c>
      <c r="CE16" s="632"/>
      <c r="CF16" s="632"/>
      <c r="CG16" s="632"/>
      <c r="CH16" s="632"/>
      <c r="CI16" s="632"/>
      <c r="CJ16" s="632"/>
      <c r="CK16" s="632"/>
      <c r="CL16" s="632"/>
      <c r="CM16" s="632"/>
      <c r="CN16" s="632"/>
      <c r="CO16" s="632"/>
      <c r="CP16" s="632"/>
      <c r="CQ16" s="633"/>
      <c r="CR16" s="634">
        <v>2374606</v>
      </c>
      <c r="CS16" s="635"/>
      <c r="CT16" s="635"/>
      <c r="CU16" s="635"/>
      <c r="CV16" s="635"/>
      <c r="CW16" s="635"/>
      <c r="CX16" s="635"/>
      <c r="CY16" s="636"/>
      <c r="CZ16" s="637">
        <v>2.7</v>
      </c>
      <c r="DA16" s="637"/>
      <c r="DB16" s="637"/>
      <c r="DC16" s="637"/>
      <c r="DD16" s="643" t="s">
        <v>235</v>
      </c>
      <c r="DE16" s="635"/>
      <c r="DF16" s="635"/>
      <c r="DG16" s="635"/>
      <c r="DH16" s="635"/>
      <c r="DI16" s="635"/>
      <c r="DJ16" s="635"/>
      <c r="DK16" s="635"/>
      <c r="DL16" s="635"/>
      <c r="DM16" s="635"/>
      <c r="DN16" s="635"/>
      <c r="DO16" s="635"/>
      <c r="DP16" s="636"/>
      <c r="DQ16" s="643">
        <v>804997</v>
      </c>
      <c r="DR16" s="635"/>
      <c r="DS16" s="635"/>
      <c r="DT16" s="635"/>
      <c r="DU16" s="635"/>
      <c r="DV16" s="635"/>
      <c r="DW16" s="635"/>
      <c r="DX16" s="635"/>
      <c r="DY16" s="635"/>
      <c r="DZ16" s="635"/>
      <c r="EA16" s="635"/>
      <c r="EB16" s="635"/>
      <c r="EC16" s="644"/>
    </row>
    <row r="17" spans="2:133" ht="11.25" customHeight="1" x14ac:dyDescent="0.2">
      <c r="B17" s="631" t="s">
        <v>261</v>
      </c>
      <c r="C17" s="632"/>
      <c r="D17" s="632"/>
      <c r="E17" s="632"/>
      <c r="F17" s="632"/>
      <c r="G17" s="632"/>
      <c r="H17" s="632"/>
      <c r="I17" s="632"/>
      <c r="J17" s="632"/>
      <c r="K17" s="632"/>
      <c r="L17" s="632"/>
      <c r="M17" s="632"/>
      <c r="N17" s="632"/>
      <c r="O17" s="632"/>
      <c r="P17" s="632"/>
      <c r="Q17" s="633"/>
      <c r="R17" s="634">
        <v>109434</v>
      </c>
      <c r="S17" s="635"/>
      <c r="T17" s="635"/>
      <c r="U17" s="635"/>
      <c r="V17" s="635"/>
      <c r="W17" s="635"/>
      <c r="X17" s="635"/>
      <c r="Y17" s="636"/>
      <c r="Z17" s="637">
        <v>0.1</v>
      </c>
      <c r="AA17" s="637"/>
      <c r="AB17" s="637"/>
      <c r="AC17" s="637"/>
      <c r="AD17" s="638">
        <v>109434</v>
      </c>
      <c r="AE17" s="638"/>
      <c r="AF17" s="638"/>
      <c r="AG17" s="638"/>
      <c r="AH17" s="638"/>
      <c r="AI17" s="638"/>
      <c r="AJ17" s="638"/>
      <c r="AK17" s="638"/>
      <c r="AL17" s="639">
        <v>0.3</v>
      </c>
      <c r="AM17" s="640"/>
      <c r="AN17" s="640"/>
      <c r="AO17" s="641"/>
      <c r="AP17" s="631" t="s">
        <v>262</v>
      </c>
      <c r="AQ17" s="632"/>
      <c r="AR17" s="632"/>
      <c r="AS17" s="632"/>
      <c r="AT17" s="632"/>
      <c r="AU17" s="632"/>
      <c r="AV17" s="632"/>
      <c r="AW17" s="632"/>
      <c r="AX17" s="632"/>
      <c r="AY17" s="632"/>
      <c r="AZ17" s="632"/>
      <c r="BA17" s="632"/>
      <c r="BB17" s="632"/>
      <c r="BC17" s="632"/>
      <c r="BD17" s="632"/>
      <c r="BE17" s="632"/>
      <c r="BF17" s="633"/>
      <c r="BG17" s="634" t="s">
        <v>235</v>
      </c>
      <c r="BH17" s="635"/>
      <c r="BI17" s="635"/>
      <c r="BJ17" s="635"/>
      <c r="BK17" s="635"/>
      <c r="BL17" s="635"/>
      <c r="BM17" s="635"/>
      <c r="BN17" s="636"/>
      <c r="BO17" s="637" t="s">
        <v>235</v>
      </c>
      <c r="BP17" s="637"/>
      <c r="BQ17" s="637"/>
      <c r="BR17" s="637"/>
      <c r="BS17" s="643" t="s">
        <v>229</v>
      </c>
      <c r="BT17" s="635"/>
      <c r="BU17" s="635"/>
      <c r="BV17" s="635"/>
      <c r="BW17" s="635"/>
      <c r="BX17" s="635"/>
      <c r="BY17" s="635"/>
      <c r="BZ17" s="635"/>
      <c r="CA17" s="635"/>
      <c r="CB17" s="644"/>
      <c r="CD17" s="631" t="s">
        <v>263</v>
      </c>
      <c r="CE17" s="632"/>
      <c r="CF17" s="632"/>
      <c r="CG17" s="632"/>
      <c r="CH17" s="632"/>
      <c r="CI17" s="632"/>
      <c r="CJ17" s="632"/>
      <c r="CK17" s="632"/>
      <c r="CL17" s="632"/>
      <c r="CM17" s="632"/>
      <c r="CN17" s="632"/>
      <c r="CO17" s="632"/>
      <c r="CP17" s="632"/>
      <c r="CQ17" s="633"/>
      <c r="CR17" s="634">
        <v>5160069</v>
      </c>
      <c r="CS17" s="635"/>
      <c r="CT17" s="635"/>
      <c r="CU17" s="635"/>
      <c r="CV17" s="635"/>
      <c r="CW17" s="635"/>
      <c r="CX17" s="635"/>
      <c r="CY17" s="636"/>
      <c r="CZ17" s="637">
        <v>5.9</v>
      </c>
      <c r="DA17" s="637"/>
      <c r="DB17" s="637"/>
      <c r="DC17" s="637"/>
      <c r="DD17" s="643" t="s">
        <v>229</v>
      </c>
      <c r="DE17" s="635"/>
      <c r="DF17" s="635"/>
      <c r="DG17" s="635"/>
      <c r="DH17" s="635"/>
      <c r="DI17" s="635"/>
      <c r="DJ17" s="635"/>
      <c r="DK17" s="635"/>
      <c r="DL17" s="635"/>
      <c r="DM17" s="635"/>
      <c r="DN17" s="635"/>
      <c r="DO17" s="635"/>
      <c r="DP17" s="636"/>
      <c r="DQ17" s="643">
        <v>4884701</v>
      </c>
      <c r="DR17" s="635"/>
      <c r="DS17" s="635"/>
      <c r="DT17" s="635"/>
      <c r="DU17" s="635"/>
      <c r="DV17" s="635"/>
      <c r="DW17" s="635"/>
      <c r="DX17" s="635"/>
      <c r="DY17" s="635"/>
      <c r="DZ17" s="635"/>
      <c r="EA17" s="635"/>
      <c r="EB17" s="635"/>
      <c r="EC17" s="644"/>
    </row>
    <row r="18" spans="2:133" ht="11.25" customHeight="1" x14ac:dyDescent="0.2">
      <c r="B18" s="631" t="s">
        <v>264</v>
      </c>
      <c r="C18" s="632"/>
      <c r="D18" s="632"/>
      <c r="E18" s="632"/>
      <c r="F18" s="632"/>
      <c r="G18" s="632"/>
      <c r="H18" s="632"/>
      <c r="I18" s="632"/>
      <c r="J18" s="632"/>
      <c r="K18" s="632"/>
      <c r="L18" s="632"/>
      <c r="M18" s="632"/>
      <c r="N18" s="632"/>
      <c r="O18" s="632"/>
      <c r="P18" s="632"/>
      <c r="Q18" s="633"/>
      <c r="R18" s="634">
        <v>144496</v>
      </c>
      <c r="S18" s="635"/>
      <c r="T18" s="635"/>
      <c r="U18" s="635"/>
      <c r="V18" s="635"/>
      <c r="W18" s="635"/>
      <c r="X18" s="635"/>
      <c r="Y18" s="636"/>
      <c r="Z18" s="637">
        <v>0.2</v>
      </c>
      <c r="AA18" s="637"/>
      <c r="AB18" s="637"/>
      <c r="AC18" s="637"/>
      <c r="AD18" s="638">
        <v>144496</v>
      </c>
      <c r="AE18" s="638"/>
      <c r="AF18" s="638"/>
      <c r="AG18" s="638"/>
      <c r="AH18" s="638"/>
      <c r="AI18" s="638"/>
      <c r="AJ18" s="638"/>
      <c r="AK18" s="638"/>
      <c r="AL18" s="639">
        <v>0.4</v>
      </c>
      <c r="AM18" s="640"/>
      <c r="AN18" s="640"/>
      <c r="AO18" s="641"/>
      <c r="AP18" s="631" t="s">
        <v>265</v>
      </c>
      <c r="AQ18" s="632"/>
      <c r="AR18" s="632"/>
      <c r="AS18" s="632"/>
      <c r="AT18" s="632"/>
      <c r="AU18" s="632"/>
      <c r="AV18" s="632"/>
      <c r="AW18" s="632"/>
      <c r="AX18" s="632"/>
      <c r="AY18" s="632"/>
      <c r="AZ18" s="632"/>
      <c r="BA18" s="632"/>
      <c r="BB18" s="632"/>
      <c r="BC18" s="632"/>
      <c r="BD18" s="632"/>
      <c r="BE18" s="632"/>
      <c r="BF18" s="633"/>
      <c r="BG18" s="634" t="s">
        <v>229</v>
      </c>
      <c r="BH18" s="635"/>
      <c r="BI18" s="635"/>
      <c r="BJ18" s="635"/>
      <c r="BK18" s="635"/>
      <c r="BL18" s="635"/>
      <c r="BM18" s="635"/>
      <c r="BN18" s="636"/>
      <c r="BO18" s="637" t="s">
        <v>229</v>
      </c>
      <c r="BP18" s="637"/>
      <c r="BQ18" s="637"/>
      <c r="BR18" s="637"/>
      <c r="BS18" s="643" t="s">
        <v>235</v>
      </c>
      <c r="BT18" s="635"/>
      <c r="BU18" s="635"/>
      <c r="BV18" s="635"/>
      <c r="BW18" s="635"/>
      <c r="BX18" s="635"/>
      <c r="BY18" s="635"/>
      <c r="BZ18" s="635"/>
      <c r="CA18" s="635"/>
      <c r="CB18" s="644"/>
      <c r="CD18" s="631" t="s">
        <v>266</v>
      </c>
      <c r="CE18" s="632"/>
      <c r="CF18" s="632"/>
      <c r="CG18" s="632"/>
      <c r="CH18" s="632"/>
      <c r="CI18" s="632"/>
      <c r="CJ18" s="632"/>
      <c r="CK18" s="632"/>
      <c r="CL18" s="632"/>
      <c r="CM18" s="632"/>
      <c r="CN18" s="632"/>
      <c r="CO18" s="632"/>
      <c r="CP18" s="632"/>
      <c r="CQ18" s="633"/>
      <c r="CR18" s="634" t="s">
        <v>229</v>
      </c>
      <c r="CS18" s="635"/>
      <c r="CT18" s="635"/>
      <c r="CU18" s="635"/>
      <c r="CV18" s="635"/>
      <c r="CW18" s="635"/>
      <c r="CX18" s="635"/>
      <c r="CY18" s="636"/>
      <c r="CZ18" s="637" t="s">
        <v>229</v>
      </c>
      <c r="DA18" s="637"/>
      <c r="DB18" s="637"/>
      <c r="DC18" s="637"/>
      <c r="DD18" s="643" t="s">
        <v>235</v>
      </c>
      <c r="DE18" s="635"/>
      <c r="DF18" s="635"/>
      <c r="DG18" s="635"/>
      <c r="DH18" s="635"/>
      <c r="DI18" s="635"/>
      <c r="DJ18" s="635"/>
      <c r="DK18" s="635"/>
      <c r="DL18" s="635"/>
      <c r="DM18" s="635"/>
      <c r="DN18" s="635"/>
      <c r="DO18" s="635"/>
      <c r="DP18" s="636"/>
      <c r="DQ18" s="643" t="s">
        <v>235</v>
      </c>
      <c r="DR18" s="635"/>
      <c r="DS18" s="635"/>
      <c r="DT18" s="635"/>
      <c r="DU18" s="635"/>
      <c r="DV18" s="635"/>
      <c r="DW18" s="635"/>
      <c r="DX18" s="635"/>
      <c r="DY18" s="635"/>
      <c r="DZ18" s="635"/>
      <c r="EA18" s="635"/>
      <c r="EB18" s="635"/>
      <c r="EC18" s="644"/>
    </row>
    <row r="19" spans="2:133" ht="11.25" customHeight="1" x14ac:dyDescent="0.2">
      <c r="B19" s="631" t="s">
        <v>267</v>
      </c>
      <c r="C19" s="632"/>
      <c r="D19" s="632"/>
      <c r="E19" s="632"/>
      <c r="F19" s="632"/>
      <c r="G19" s="632"/>
      <c r="H19" s="632"/>
      <c r="I19" s="632"/>
      <c r="J19" s="632"/>
      <c r="K19" s="632"/>
      <c r="L19" s="632"/>
      <c r="M19" s="632"/>
      <c r="N19" s="632"/>
      <c r="O19" s="632"/>
      <c r="P19" s="632"/>
      <c r="Q19" s="633"/>
      <c r="R19" s="634">
        <v>112389</v>
      </c>
      <c r="S19" s="635"/>
      <c r="T19" s="635"/>
      <c r="U19" s="635"/>
      <c r="V19" s="635"/>
      <c r="W19" s="635"/>
      <c r="X19" s="635"/>
      <c r="Y19" s="636"/>
      <c r="Z19" s="637">
        <v>0.1</v>
      </c>
      <c r="AA19" s="637"/>
      <c r="AB19" s="637"/>
      <c r="AC19" s="637"/>
      <c r="AD19" s="638">
        <v>112389</v>
      </c>
      <c r="AE19" s="638"/>
      <c r="AF19" s="638"/>
      <c r="AG19" s="638"/>
      <c r="AH19" s="638"/>
      <c r="AI19" s="638"/>
      <c r="AJ19" s="638"/>
      <c r="AK19" s="638"/>
      <c r="AL19" s="639">
        <v>0.3</v>
      </c>
      <c r="AM19" s="640"/>
      <c r="AN19" s="640"/>
      <c r="AO19" s="641"/>
      <c r="AP19" s="631" t="s">
        <v>268</v>
      </c>
      <c r="AQ19" s="632"/>
      <c r="AR19" s="632"/>
      <c r="AS19" s="632"/>
      <c r="AT19" s="632"/>
      <c r="AU19" s="632"/>
      <c r="AV19" s="632"/>
      <c r="AW19" s="632"/>
      <c r="AX19" s="632"/>
      <c r="AY19" s="632"/>
      <c r="AZ19" s="632"/>
      <c r="BA19" s="632"/>
      <c r="BB19" s="632"/>
      <c r="BC19" s="632"/>
      <c r="BD19" s="632"/>
      <c r="BE19" s="632"/>
      <c r="BF19" s="633"/>
      <c r="BG19" s="634">
        <v>888049</v>
      </c>
      <c r="BH19" s="635"/>
      <c r="BI19" s="635"/>
      <c r="BJ19" s="635"/>
      <c r="BK19" s="635"/>
      <c r="BL19" s="635"/>
      <c r="BM19" s="635"/>
      <c r="BN19" s="636"/>
      <c r="BO19" s="637">
        <v>4.9000000000000004</v>
      </c>
      <c r="BP19" s="637"/>
      <c r="BQ19" s="637"/>
      <c r="BR19" s="637"/>
      <c r="BS19" s="643" t="s">
        <v>229</v>
      </c>
      <c r="BT19" s="635"/>
      <c r="BU19" s="635"/>
      <c r="BV19" s="635"/>
      <c r="BW19" s="635"/>
      <c r="BX19" s="635"/>
      <c r="BY19" s="635"/>
      <c r="BZ19" s="635"/>
      <c r="CA19" s="635"/>
      <c r="CB19" s="644"/>
      <c r="CD19" s="631" t="s">
        <v>269</v>
      </c>
      <c r="CE19" s="632"/>
      <c r="CF19" s="632"/>
      <c r="CG19" s="632"/>
      <c r="CH19" s="632"/>
      <c r="CI19" s="632"/>
      <c r="CJ19" s="632"/>
      <c r="CK19" s="632"/>
      <c r="CL19" s="632"/>
      <c r="CM19" s="632"/>
      <c r="CN19" s="632"/>
      <c r="CO19" s="632"/>
      <c r="CP19" s="632"/>
      <c r="CQ19" s="633"/>
      <c r="CR19" s="634" t="s">
        <v>235</v>
      </c>
      <c r="CS19" s="635"/>
      <c r="CT19" s="635"/>
      <c r="CU19" s="635"/>
      <c r="CV19" s="635"/>
      <c r="CW19" s="635"/>
      <c r="CX19" s="635"/>
      <c r="CY19" s="636"/>
      <c r="CZ19" s="637" t="s">
        <v>235</v>
      </c>
      <c r="DA19" s="637"/>
      <c r="DB19" s="637"/>
      <c r="DC19" s="637"/>
      <c r="DD19" s="643" t="s">
        <v>235</v>
      </c>
      <c r="DE19" s="635"/>
      <c r="DF19" s="635"/>
      <c r="DG19" s="635"/>
      <c r="DH19" s="635"/>
      <c r="DI19" s="635"/>
      <c r="DJ19" s="635"/>
      <c r="DK19" s="635"/>
      <c r="DL19" s="635"/>
      <c r="DM19" s="635"/>
      <c r="DN19" s="635"/>
      <c r="DO19" s="635"/>
      <c r="DP19" s="636"/>
      <c r="DQ19" s="643" t="s">
        <v>229</v>
      </c>
      <c r="DR19" s="635"/>
      <c r="DS19" s="635"/>
      <c r="DT19" s="635"/>
      <c r="DU19" s="635"/>
      <c r="DV19" s="635"/>
      <c r="DW19" s="635"/>
      <c r="DX19" s="635"/>
      <c r="DY19" s="635"/>
      <c r="DZ19" s="635"/>
      <c r="EA19" s="635"/>
      <c r="EB19" s="635"/>
      <c r="EC19" s="644"/>
    </row>
    <row r="20" spans="2:133" ht="11.25" customHeight="1" x14ac:dyDescent="0.2">
      <c r="B20" s="631" t="s">
        <v>270</v>
      </c>
      <c r="C20" s="632"/>
      <c r="D20" s="632"/>
      <c r="E20" s="632"/>
      <c r="F20" s="632"/>
      <c r="G20" s="632"/>
      <c r="H20" s="632"/>
      <c r="I20" s="632"/>
      <c r="J20" s="632"/>
      <c r="K20" s="632"/>
      <c r="L20" s="632"/>
      <c r="M20" s="632"/>
      <c r="N20" s="632"/>
      <c r="O20" s="632"/>
      <c r="P20" s="632"/>
      <c r="Q20" s="633"/>
      <c r="R20" s="634">
        <v>22750</v>
      </c>
      <c r="S20" s="635"/>
      <c r="T20" s="635"/>
      <c r="U20" s="635"/>
      <c r="V20" s="635"/>
      <c r="W20" s="635"/>
      <c r="X20" s="635"/>
      <c r="Y20" s="636"/>
      <c r="Z20" s="637">
        <v>0</v>
      </c>
      <c r="AA20" s="637"/>
      <c r="AB20" s="637"/>
      <c r="AC20" s="637"/>
      <c r="AD20" s="638">
        <v>22750</v>
      </c>
      <c r="AE20" s="638"/>
      <c r="AF20" s="638"/>
      <c r="AG20" s="638"/>
      <c r="AH20" s="638"/>
      <c r="AI20" s="638"/>
      <c r="AJ20" s="638"/>
      <c r="AK20" s="638"/>
      <c r="AL20" s="639">
        <v>0.1</v>
      </c>
      <c r="AM20" s="640"/>
      <c r="AN20" s="640"/>
      <c r="AO20" s="641"/>
      <c r="AP20" s="631" t="s">
        <v>271</v>
      </c>
      <c r="AQ20" s="632"/>
      <c r="AR20" s="632"/>
      <c r="AS20" s="632"/>
      <c r="AT20" s="632"/>
      <c r="AU20" s="632"/>
      <c r="AV20" s="632"/>
      <c r="AW20" s="632"/>
      <c r="AX20" s="632"/>
      <c r="AY20" s="632"/>
      <c r="AZ20" s="632"/>
      <c r="BA20" s="632"/>
      <c r="BB20" s="632"/>
      <c r="BC20" s="632"/>
      <c r="BD20" s="632"/>
      <c r="BE20" s="632"/>
      <c r="BF20" s="633"/>
      <c r="BG20" s="634">
        <v>888049</v>
      </c>
      <c r="BH20" s="635"/>
      <c r="BI20" s="635"/>
      <c r="BJ20" s="635"/>
      <c r="BK20" s="635"/>
      <c r="BL20" s="635"/>
      <c r="BM20" s="635"/>
      <c r="BN20" s="636"/>
      <c r="BO20" s="637">
        <v>4.9000000000000004</v>
      </c>
      <c r="BP20" s="637"/>
      <c r="BQ20" s="637"/>
      <c r="BR20" s="637"/>
      <c r="BS20" s="643" t="s">
        <v>235</v>
      </c>
      <c r="BT20" s="635"/>
      <c r="BU20" s="635"/>
      <c r="BV20" s="635"/>
      <c r="BW20" s="635"/>
      <c r="BX20" s="635"/>
      <c r="BY20" s="635"/>
      <c r="BZ20" s="635"/>
      <c r="CA20" s="635"/>
      <c r="CB20" s="644"/>
      <c r="CD20" s="631" t="s">
        <v>272</v>
      </c>
      <c r="CE20" s="632"/>
      <c r="CF20" s="632"/>
      <c r="CG20" s="632"/>
      <c r="CH20" s="632"/>
      <c r="CI20" s="632"/>
      <c r="CJ20" s="632"/>
      <c r="CK20" s="632"/>
      <c r="CL20" s="632"/>
      <c r="CM20" s="632"/>
      <c r="CN20" s="632"/>
      <c r="CO20" s="632"/>
      <c r="CP20" s="632"/>
      <c r="CQ20" s="633"/>
      <c r="CR20" s="634">
        <v>87766572</v>
      </c>
      <c r="CS20" s="635"/>
      <c r="CT20" s="635"/>
      <c r="CU20" s="635"/>
      <c r="CV20" s="635"/>
      <c r="CW20" s="635"/>
      <c r="CX20" s="635"/>
      <c r="CY20" s="636"/>
      <c r="CZ20" s="637">
        <v>100</v>
      </c>
      <c r="DA20" s="637"/>
      <c r="DB20" s="637"/>
      <c r="DC20" s="637"/>
      <c r="DD20" s="643">
        <v>11775636</v>
      </c>
      <c r="DE20" s="635"/>
      <c r="DF20" s="635"/>
      <c r="DG20" s="635"/>
      <c r="DH20" s="635"/>
      <c r="DI20" s="635"/>
      <c r="DJ20" s="635"/>
      <c r="DK20" s="635"/>
      <c r="DL20" s="635"/>
      <c r="DM20" s="635"/>
      <c r="DN20" s="635"/>
      <c r="DO20" s="635"/>
      <c r="DP20" s="636"/>
      <c r="DQ20" s="643">
        <v>47688194</v>
      </c>
      <c r="DR20" s="635"/>
      <c r="DS20" s="635"/>
      <c r="DT20" s="635"/>
      <c r="DU20" s="635"/>
      <c r="DV20" s="635"/>
      <c r="DW20" s="635"/>
      <c r="DX20" s="635"/>
      <c r="DY20" s="635"/>
      <c r="DZ20" s="635"/>
      <c r="EA20" s="635"/>
      <c r="EB20" s="635"/>
      <c r="EC20" s="644"/>
    </row>
    <row r="21" spans="2:133" ht="11.25" customHeight="1" x14ac:dyDescent="0.2">
      <c r="B21" s="631" t="s">
        <v>273</v>
      </c>
      <c r="C21" s="632"/>
      <c r="D21" s="632"/>
      <c r="E21" s="632"/>
      <c r="F21" s="632"/>
      <c r="G21" s="632"/>
      <c r="H21" s="632"/>
      <c r="I21" s="632"/>
      <c r="J21" s="632"/>
      <c r="K21" s="632"/>
      <c r="L21" s="632"/>
      <c r="M21" s="632"/>
      <c r="N21" s="632"/>
      <c r="O21" s="632"/>
      <c r="P21" s="632"/>
      <c r="Q21" s="633"/>
      <c r="R21" s="634">
        <v>9357</v>
      </c>
      <c r="S21" s="635"/>
      <c r="T21" s="635"/>
      <c r="U21" s="635"/>
      <c r="V21" s="635"/>
      <c r="W21" s="635"/>
      <c r="X21" s="635"/>
      <c r="Y21" s="636"/>
      <c r="Z21" s="637">
        <v>0</v>
      </c>
      <c r="AA21" s="637"/>
      <c r="AB21" s="637"/>
      <c r="AC21" s="637"/>
      <c r="AD21" s="638">
        <v>9357</v>
      </c>
      <c r="AE21" s="638"/>
      <c r="AF21" s="638"/>
      <c r="AG21" s="638"/>
      <c r="AH21" s="638"/>
      <c r="AI21" s="638"/>
      <c r="AJ21" s="638"/>
      <c r="AK21" s="638"/>
      <c r="AL21" s="639">
        <v>0</v>
      </c>
      <c r="AM21" s="640"/>
      <c r="AN21" s="640"/>
      <c r="AO21" s="641"/>
      <c r="AP21" s="631" t="s">
        <v>274</v>
      </c>
      <c r="AQ21" s="647"/>
      <c r="AR21" s="647"/>
      <c r="AS21" s="647"/>
      <c r="AT21" s="647"/>
      <c r="AU21" s="647"/>
      <c r="AV21" s="647"/>
      <c r="AW21" s="647"/>
      <c r="AX21" s="647"/>
      <c r="AY21" s="647"/>
      <c r="AZ21" s="647"/>
      <c r="BA21" s="647"/>
      <c r="BB21" s="647"/>
      <c r="BC21" s="647"/>
      <c r="BD21" s="647"/>
      <c r="BE21" s="647"/>
      <c r="BF21" s="648"/>
      <c r="BG21" s="634">
        <v>6134</v>
      </c>
      <c r="BH21" s="635"/>
      <c r="BI21" s="635"/>
      <c r="BJ21" s="635"/>
      <c r="BK21" s="635"/>
      <c r="BL21" s="635"/>
      <c r="BM21" s="635"/>
      <c r="BN21" s="636"/>
      <c r="BO21" s="637">
        <v>0</v>
      </c>
      <c r="BP21" s="637"/>
      <c r="BQ21" s="637"/>
      <c r="BR21" s="637"/>
      <c r="BS21" s="643" t="s">
        <v>235</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31" t="s">
        <v>275</v>
      </c>
      <c r="C22" s="632"/>
      <c r="D22" s="632"/>
      <c r="E22" s="632"/>
      <c r="F22" s="632"/>
      <c r="G22" s="632"/>
      <c r="H22" s="632"/>
      <c r="I22" s="632"/>
      <c r="J22" s="632"/>
      <c r="K22" s="632"/>
      <c r="L22" s="632"/>
      <c r="M22" s="632"/>
      <c r="N22" s="632"/>
      <c r="O22" s="632"/>
      <c r="P22" s="632"/>
      <c r="Q22" s="633"/>
      <c r="R22" s="634">
        <v>15041596</v>
      </c>
      <c r="S22" s="635"/>
      <c r="T22" s="635"/>
      <c r="U22" s="635"/>
      <c r="V22" s="635"/>
      <c r="W22" s="635"/>
      <c r="X22" s="635"/>
      <c r="Y22" s="636"/>
      <c r="Z22" s="637">
        <v>16.8</v>
      </c>
      <c r="AA22" s="637"/>
      <c r="AB22" s="637"/>
      <c r="AC22" s="637"/>
      <c r="AD22" s="638">
        <v>12707052</v>
      </c>
      <c r="AE22" s="638"/>
      <c r="AF22" s="638"/>
      <c r="AG22" s="638"/>
      <c r="AH22" s="638"/>
      <c r="AI22" s="638"/>
      <c r="AJ22" s="638"/>
      <c r="AK22" s="638"/>
      <c r="AL22" s="639">
        <v>34.700000000000003</v>
      </c>
      <c r="AM22" s="640"/>
      <c r="AN22" s="640"/>
      <c r="AO22" s="641"/>
      <c r="AP22" s="631" t="s">
        <v>276</v>
      </c>
      <c r="AQ22" s="647"/>
      <c r="AR22" s="647"/>
      <c r="AS22" s="647"/>
      <c r="AT22" s="647"/>
      <c r="AU22" s="647"/>
      <c r="AV22" s="647"/>
      <c r="AW22" s="647"/>
      <c r="AX22" s="647"/>
      <c r="AY22" s="647"/>
      <c r="AZ22" s="647"/>
      <c r="BA22" s="647"/>
      <c r="BB22" s="647"/>
      <c r="BC22" s="647"/>
      <c r="BD22" s="647"/>
      <c r="BE22" s="647"/>
      <c r="BF22" s="648"/>
      <c r="BG22" s="634" t="s">
        <v>229</v>
      </c>
      <c r="BH22" s="635"/>
      <c r="BI22" s="635"/>
      <c r="BJ22" s="635"/>
      <c r="BK22" s="635"/>
      <c r="BL22" s="635"/>
      <c r="BM22" s="635"/>
      <c r="BN22" s="636"/>
      <c r="BO22" s="637" t="s">
        <v>235</v>
      </c>
      <c r="BP22" s="637"/>
      <c r="BQ22" s="637"/>
      <c r="BR22" s="637"/>
      <c r="BS22" s="643" t="s">
        <v>229</v>
      </c>
      <c r="BT22" s="635"/>
      <c r="BU22" s="635"/>
      <c r="BV22" s="635"/>
      <c r="BW22" s="635"/>
      <c r="BX22" s="635"/>
      <c r="BY22" s="635"/>
      <c r="BZ22" s="635"/>
      <c r="CA22" s="635"/>
      <c r="CB22" s="644"/>
      <c r="CD22" s="616" t="s">
        <v>277</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278</v>
      </c>
      <c r="C23" s="632"/>
      <c r="D23" s="632"/>
      <c r="E23" s="632"/>
      <c r="F23" s="632"/>
      <c r="G23" s="632"/>
      <c r="H23" s="632"/>
      <c r="I23" s="632"/>
      <c r="J23" s="632"/>
      <c r="K23" s="632"/>
      <c r="L23" s="632"/>
      <c r="M23" s="632"/>
      <c r="N23" s="632"/>
      <c r="O23" s="632"/>
      <c r="P23" s="632"/>
      <c r="Q23" s="633"/>
      <c r="R23" s="634">
        <v>12707052</v>
      </c>
      <c r="S23" s="635"/>
      <c r="T23" s="635"/>
      <c r="U23" s="635"/>
      <c r="V23" s="635"/>
      <c r="W23" s="635"/>
      <c r="X23" s="635"/>
      <c r="Y23" s="636"/>
      <c r="Z23" s="637">
        <v>14.2</v>
      </c>
      <c r="AA23" s="637"/>
      <c r="AB23" s="637"/>
      <c r="AC23" s="637"/>
      <c r="AD23" s="638">
        <v>12707052</v>
      </c>
      <c r="AE23" s="638"/>
      <c r="AF23" s="638"/>
      <c r="AG23" s="638"/>
      <c r="AH23" s="638"/>
      <c r="AI23" s="638"/>
      <c r="AJ23" s="638"/>
      <c r="AK23" s="638"/>
      <c r="AL23" s="639">
        <v>34.700000000000003</v>
      </c>
      <c r="AM23" s="640"/>
      <c r="AN23" s="640"/>
      <c r="AO23" s="641"/>
      <c r="AP23" s="631" t="s">
        <v>279</v>
      </c>
      <c r="AQ23" s="647"/>
      <c r="AR23" s="647"/>
      <c r="AS23" s="647"/>
      <c r="AT23" s="647"/>
      <c r="AU23" s="647"/>
      <c r="AV23" s="647"/>
      <c r="AW23" s="647"/>
      <c r="AX23" s="647"/>
      <c r="AY23" s="647"/>
      <c r="AZ23" s="647"/>
      <c r="BA23" s="647"/>
      <c r="BB23" s="647"/>
      <c r="BC23" s="647"/>
      <c r="BD23" s="647"/>
      <c r="BE23" s="647"/>
      <c r="BF23" s="648"/>
      <c r="BG23" s="634">
        <v>881915</v>
      </c>
      <c r="BH23" s="635"/>
      <c r="BI23" s="635"/>
      <c r="BJ23" s="635"/>
      <c r="BK23" s="635"/>
      <c r="BL23" s="635"/>
      <c r="BM23" s="635"/>
      <c r="BN23" s="636"/>
      <c r="BO23" s="637">
        <v>4.8</v>
      </c>
      <c r="BP23" s="637"/>
      <c r="BQ23" s="637"/>
      <c r="BR23" s="637"/>
      <c r="BS23" s="643" t="s">
        <v>229</v>
      </c>
      <c r="BT23" s="635"/>
      <c r="BU23" s="635"/>
      <c r="BV23" s="635"/>
      <c r="BW23" s="635"/>
      <c r="BX23" s="635"/>
      <c r="BY23" s="635"/>
      <c r="BZ23" s="635"/>
      <c r="CA23" s="635"/>
      <c r="CB23" s="644"/>
      <c r="CD23" s="616" t="s">
        <v>217</v>
      </c>
      <c r="CE23" s="617"/>
      <c r="CF23" s="617"/>
      <c r="CG23" s="617"/>
      <c r="CH23" s="617"/>
      <c r="CI23" s="617"/>
      <c r="CJ23" s="617"/>
      <c r="CK23" s="617"/>
      <c r="CL23" s="617"/>
      <c r="CM23" s="617"/>
      <c r="CN23" s="617"/>
      <c r="CO23" s="617"/>
      <c r="CP23" s="617"/>
      <c r="CQ23" s="618"/>
      <c r="CR23" s="616" t="s">
        <v>280</v>
      </c>
      <c r="CS23" s="617"/>
      <c r="CT23" s="617"/>
      <c r="CU23" s="617"/>
      <c r="CV23" s="617"/>
      <c r="CW23" s="617"/>
      <c r="CX23" s="617"/>
      <c r="CY23" s="618"/>
      <c r="CZ23" s="616" t="s">
        <v>281</v>
      </c>
      <c r="DA23" s="617"/>
      <c r="DB23" s="617"/>
      <c r="DC23" s="618"/>
      <c r="DD23" s="616" t="s">
        <v>282</v>
      </c>
      <c r="DE23" s="617"/>
      <c r="DF23" s="617"/>
      <c r="DG23" s="617"/>
      <c r="DH23" s="617"/>
      <c r="DI23" s="617"/>
      <c r="DJ23" s="617"/>
      <c r="DK23" s="618"/>
      <c r="DL23" s="658" t="s">
        <v>283</v>
      </c>
      <c r="DM23" s="659"/>
      <c r="DN23" s="659"/>
      <c r="DO23" s="659"/>
      <c r="DP23" s="659"/>
      <c r="DQ23" s="659"/>
      <c r="DR23" s="659"/>
      <c r="DS23" s="659"/>
      <c r="DT23" s="659"/>
      <c r="DU23" s="659"/>
      <c r="DV23" s="660"/>
      <c r="DW23" s="616" t="s">
        <v>284</v>
      </c>
      <c r="DX23" s="617"/>
      <c r="DY23" s="617"/>
      <c r="DZ23" s="617"/>
      <c r="EA23" s="617"/>
      <c r="EB23" s="617"/>
      <c r="EC23" s="618"/>
    </row>
    <row r="24" spans="2:133" ht="11.25" customHeight="1" x14ac:dyDescent="0.2">
      <c r="B24" s="631" t="s">
        <v>285</v>
      </c>
      <c r="C24" s="632"/>
      <c r="D24" s="632"/>
      <c r="E24" s="632"/>
      <c r="F24" s="632"/>
      <c r="G24" s="632"/>
      <c r="H24" s="632"/>
      <c r="I24" s="632"/>
      <c r="J24" s="632"/>
      <c r="K24" s="632"/>
      <c r="L24" s="632"/>
      <c r="M24" s="632"/>
      <c r="N24" s="632"/>
      <c r="O24" s="632"/>
      <c r="P24" s="632"/>
      <c r="Q24" s="633"/>
      <c r="R24" s="634">
        <v>2334544</v>
      </c>
      <c r="S24" s="635"/>
      <c r="T24" s="635"/>
      <c r="U24" s="635"/>
      <c r="V24" s="635"/>
      <c r="W24" s="635"/>
      <c r="X24" s="635"/>
      <c r="Y24" s="636"/>
      <c r="Z24" s="637">
        <v>2.6</v>
      </c>
      <c r="AA24" s="637"/>
      <c r="AB24" s="637"/>
      <c r="AC24" s="637"/>
      <c r="AD24" s="638" t="s">
        <v>235</v>
      </c>
      <c r="AE24" s="638"/>
      <c r="AF24" s="638"/>
      <c r="AG24" s="638"/>
      <c r="AH24" s="638"/>
      <c r="AI24" s="638"/>
      <c r="AJ24" s="638"/>
      <c r="AK24" s="638"/>
      <c r="AL24" s="639" t="s">
        <v>235</v>
      </c>
      <c r="AM24" s="640"/>
      <c r="AN24" s="640"/>
      <c r="AO24" s="641"/>
      <c r="AP24" s="631" t="s">
        <v>286</v>
      </c>
      <c r="AQ24" s="647"/>
      <c r="AR24" s="647"/>
      <c r="AS24" s="647"/>
      <c r="AT24" s="647"/>
      <c r="AU24" s="647"/>
      <c r="AV24" s="647"/>
      <c r="AW24" s="647"/>
      <c r="AX24" s="647"/>
      <c r="AY24" s="647"/>
      <c r="AZ24" s="647"/>
      <c r="BA24" s="647"/>
      <c r="BB24" s="647"/>
      <c r="BC24" s="647"/>
      <c r="BD24" s="647"/>
      <c r="BE24" s="647"/>
      <c r="BF24" s="648"/>
      <c r="BG24" s="634" t="s">
        <v>235</v>
      </c>
      <c r="BH24" s="635"/>
      <c r="BI24" s="635"/>
      <c r="BJ24" s="635"/>
      <c r="BK24" s="635"/>
      <c r="BL24" s="635"/>
      <c r="BM24" s="635"/>
      <c r="BN24" s="636"/>
      <c r="BO24" s="637" t="s">
        <v>235</v>
      </c>
      <c r="BP24" s="637"/>
      <c r="BQ24" s="637"/>
      <c r="BR24" s="637"/>
      <c r="BS24" s="643" t="s">
        <v>229</v>
      </c>
      <c r="BT24" s="635"/>
      <c r="BU24" s="635"/>
      <c r="BV24" s="635"/>
      <c r="BW24" s="635"/>
      <c r="BX24" s="635"/>
      <c r="BY24" s="635"/>
      <c r="BZ24" s="635"/>
      <c r="CA24" s="635"/>
      <c r="CB24" s="644"/>
      <c r="CD24" s="620" t="s">
        <v>287</v>
      </c>
      <c r="CE24" s="621"/>
      <c r="CF24" s="621"/>
      <c r="CG24" s="621"/>
      <c r="CH24" s="621"/>
      <c r="CI24" s="621"/>
      <c r="CJ24" s="621"/>
      <c r="CK24" s="621"/>
      <c r="CL24" s="621"/>
      <c r="CM24" s="621"/>
      <c r="CN24" s="621"/>
      <c r="CO24" s="621"/>
      <c r="CP24" s="621"/>
      <c r="CQ24" s="622"/>
      <c r="CR24" s="623">
        <v>29623347</v>
      </c>
      <c r="CS24" s="624"/>
      <c r="CT24" s="624"/>
      <c r="CU24" s="624"/>
      <c r="CV24" s="624"/>
      <c r="CW24" s="624"/>
      <c r="CX24" s="624"/>
      <c r="CY24" s="625"/>
      <c r="CZ24" s="628">
        <v>33.799999999999997</v>
      </c>
      <c r="DA24" s="629"/>
      <c r="DB24" s="629"/>
      <c r="DC24" s="645"/>
      <c r="DD24" s="666">
        <v>18558620</v>
      </c>
      <c r="DE24" s="624"/>
      <c r="DF24" s="624"/>
      <c r="DG24" s="624"/>
      <c r="DH24" s="624"/>
      <c r="DI24" s="624"/>
      <c r="DJ24" s="624"/>
      <c r="DK24" s="625"/>
      <c r="DL24" s="666">
        <v>18054249</v>
      </c>
      <c r="DM24" s="624"/>
      <c r="DN24" s="624"/>
      <c r="DO24" s="624"/>
      <c r="DP24" s="624"/>
      <c r="DQ24" s="624"/>
      <c r="DR24" s="624"/>
      <c r="DS24" s="624"/>
      <c r="DT24" s="624"/>
      <c r="DU24" s="624"/>
      <c r="DV24" s="625"/>
      <c r="DW24" s="628">
        <v>48</v>
      </c>
      <c r="DX24" s="629"/>
      <c r="DY24" s="629"/>
      <c r="DZ24" s="629"/>
      <c r="EA24" s="629"/>
      <c r="EB24" s="629"/>
      <c r="EC24" s="630"/>
    </row>
    <row r="25" spans="2:133" ht="11.25" customHeight="1" x14ac:dyDescent="0.2">
      <c r="B25" s="631" t="s">
        <v>288</v>
      </c>
      <c r="C25" s="632"/>
      <c r="D25" s="632"/>
      <c r="E25" s="632"/>
      <c r="F25" s="632"/>
      <c r="G25" s="632"/>
      <c r="H25" s="632"/>
      <c r="I25" s="632"/>
      <c r="J25" s="632"/>
      <c r="K25" s="632"/>
      <c r="L25" s="632"/>
      <c r="M25" s="632"/>
      <c r="N25" s="632"/>
      <c r="O25" s="632"/>
      <c r="P25" s="632"/>
      <c r="Q25" s="633"/>
      <c r="R25" s="634" t="s">
        <v>235</v>
      </c>
      <c r="S25" s="635"/>
      <c r="T25" s="635"/>
      <c r="U25" s="635"/>
      <c r="V25" s="635"/>
      <c r="W25" s="635"/>
      <c r="X25" s="635"/>
      <c r="Y25" s="636"/>
      <c r="Z25" s="637" t="s">
        <v>235</v>
      </c>
      <c r="AA25" s="637"/>
      <c r="AB25" s="637"/>
      <c r="AC25" s="637"/>
      <c r="AD25" s="638" t="s">
        <v>229</v>
      </c>
      <c r="AE25" s="638"/>
      <c r="AF25" s="638"/>
      <c r="AG25" s="638"/>
      <c r="AH25" s="638"/>
      <c r="AI25" s="638"/>
      <c r="AJ25" s="638"/>
      <c r="AK25" s="638"/>
      <c r="AL25" s="639" t="s">
        <v>235</v>
      </c>
      <c r="AM25" s="640"/>
      <c r="AN25" s="640"/>
      <c r="AO25" s="641"/>
      <c r="AP25" s="631" t="s">
        <v>289</v>
      </c>
      <c r="AQ25" s="647"/>
      <c r="AR25" s="647"/>
      <c r="AS25" s="647"/>
      <c r="AT25" s="647"/>
      <c r="AU25" s="647"/>
      <c r="AV25" s="647"/>
      <c r="AW25" s="647"/>
      <c r="AX25" s="647"/>
      <c r="AY25" s="647"/>
      <c r="AZ25" s="647"/>
      <c r="BA25" s="647"/>
      <c r="BB25" s="647"/>
      <c r="BC25" s="647"/>
      <c r="BD25" s="647"/>
      <c r="BE25" s="647"/>
      <c r="BF25" s="648"/>
      <c r="BG25" s="634" t="s">
        <v>229</v>
      </c>
      <c r="BH25" s="635"/>
      <c r="BI25" s="635"/>
      <c r="BJ25" s="635"/>
      <c r="BK25" s="635"/>
      <c r="BL25" s="635"/>
      <c r="BM25" s="635"/>
      <c r="BN25" s="636"/>
      <c r="BO25" s="637" t="s">
        <v>229</v>
      </c>
      <c r="BP25" s="637"/>
      <c r="BQ25" s="637"/>
      <c r="BR25" s="637"/>
      <c r="BS25" s="643" t="s">
        <v>229</v>
      </c>
      <c r="BT25" s="635"/>
      <c r="BU25" s="635"/>
      <c r="BV25" s="635"/>
      <c r="BW25" s="635"/>
      <c r="BX25" s="635"/>
      <c r="BY25" s="635"/>
      <c r="BZ25" s="635"/>
      <c r="CA25" s="635"/>
      <c r="CB25" s="644"/>
      <c r="CD25" s="631" t="s">
        <v>290</v>
      </c>
      <c r="CE25" s="632"/>
      <c r="CF25" s="632"/>
      <c r="CG25" s="632"/>
      <c r="CH25" s="632"/>
      <c r="CI25" s="632"/>
      <c r="CJ25" s="632"/>
      <c r="CK25" s="632"/>
      <c r="CL25" s="632"/>
      <c r="CM25" s="632"/>
      <c r="CN25" s="632"/>
      <c r="CO25" s="632"/>
      <c r="CP25" s="632"/>
      <c r="CQ25" s="633"/>
      <c r="CR25" s="634">
        <v>10699719</v>
      </c>
      <c r="CS25" s="663"/>
      <c r="CT25" s="663"/>
      <c r="CU25" s="663"/>
      <c r="CV25" s="663"/>
      <c r="CW25" s="663"/>
      <c r="CX25" s="663"/>
      <c r="CY25" s="664"/>
      <c r="CZ25" s="639">
        <v>12.2</v>
      </c>
      <c r="DA25" s="661"/>
      <c r="DB25" s="661"/>
      <c r="DC25" s="665"/>
      <c r="DD25" s="643">
        <v>9977541</v>
      </c>
      <c r="DE25" s="663"/>
      <c r="DF25" s="663"/>
      <c r="DG25" s="663"/>
      <c r="DH25" s="663"/>
      <c r="DI25" s="663"/>
      <c r="DJ25" s="663"/>
      <c r="DK25" s="664"/>
      <c r="DL25" s="643">
        <v>9662673</v>
      </c>
      <c r="DM25" s="663"/>
      <c r="DN25" s="663"/>
      <c r="DO25" s="663"/>
      <c r="DP25" s="663"/>
      <c r="DQ25" s="663"/>
      <c r="DR25" s="663"/>
      <c r="DS25" s="663"/>
      <c r="DT25" s="663"/>
      <c r="DU25" s="663"/>
      <c r="DV25" s="664"/>
      <c r="DW25" s="639">
        <v>25.7</v>
      </c>
      <c r="DX25" s="661"/>
      <c r="DY25" s="661"/>
      <c r="DZ25" s="661"/>
      <c r="EA25" s="661"/>
      <c r="EB25" s="661"/>
      <c r="EC25" s="662"/>
    </row>
    <row r="26" spans="2:133" ht="11.25" customHeight="1" x14ac:dyDescent="0.2">
      <c r="B26" s="631" t="s">
        <v>291</v>
      </c>
      <c r="C26" s="632"/>
      <c r="D26" s="632"/>
      <c r="E26" s="632"/>
      <c r="F26" s="632"/>
      <c r="G26" s="632"/>
      <c r="H26" s="632"/>
      <c r="I26" s="632"/>
      <c r="J26" s="632"/>
      <c r="K26" s="632"/>
      <c r="L26" s="632"/>
      <c r="M26" s="632"/>
      <c r="N26" s="632"/>
      <c r="O26" s="632"/>
      <c r="P26" s="632"/>
      <c r="Q26" s="633"/>
      <c r="R26" s="634">
        <v>37152881</v>
      </c>
      <c r="S26" s="635"/>
      <c r="T26" s="635"/>
      <c r="U26" s="635"/>
      <c r="V26" s="635"/>
      <c r="W26" s="635"/>
      <c r="X26" s="635"/>
      <c r="Y26" s="636"/>
      <c r="Z26" s="637">
        <v>41.4</v>
      </c>
      <c r="AA26" s="637"/>
      <c r="AB26" s="637"/>
      <c r="AC26" s="637"/>
      <c r="AD26" s="638">
        <v>33936422</v>
      </c>
      <c r="AE26" s="638"/>
      <c r="AF26" s="638"/>
      <c r="AG26" s="638"/>
      <c r="AH26" s="638"/>
      <c r="AI26" s="638"/>
      <c r="AJ26" s="638"/>
      <c r="AK26" s="638"/>
      <c r="AL26" s="639">
        <v>92.7</v>
      </c>
      <c r="AM26" s="640"/>
      <c r="AN26" s="640"/>
      <c r="AO26" s="641"/>
      <c r="AP26" s="631" t="s">
        <v>292</v>
      </c>
      <c r="AQ26" s="647"/>
      <c r="AR26" s="647"/>
      <c r="AS26" s="647"/>
      <c r="AT26" s="647"/>
      <c r="AU26" s="647"/>
      <c r="AV26" s="647"/>
      <c r="AW26" s="647"/>
      <c r="AX26" s="647"/>
      <c r="AY26" s="647"/>
      <c r="AZ26" s="647"/>
      <c r="BA26" s="647"/>
      <c r="BB26" s="647"/>
      <c r="BC26" s="647"/>
      <c r="BD26" s="647"/>
      <c r="BE26" s="647"/>
      <c r="BF26" s="648"/>
      <c r="BG26" s="634" t="s">
        <v>229</v>
      </c>
      <c r="BH26" s="635"/>
      <c r="BI26" s="635"/>
      <c r="BJ26" s="635"/>
      <c r="BK26" s="635"/>
      <c r="BL26" s="635"/>
      <c r="BM26" s="635"/>
      <c r="BN26" s="636"/>
      <c r="BO26" s="637" t="s">
        <v>235</v>
      </c>
      <c r="BP26" s="637"/>
      <c r="BQ26" s="637"/>
      <c r="BR26" s="637"/>
      <c r="BS26" s="643" t="s">
        <v>229</v>
      </c>
      <c r="BT26" s="635"/>
      <c r="BU26" s="635"/>
      <c r="BV26" s="635"/>
      <c r="BW26" s="635"/>
      <c r="BX26" s="635"/>
      <c r="BY26" s="635"/>
      <c r="BZ26" s="635"/>
      <c r="CA26" s="635"/>
      <c r="CB26" s="644"/>
      <c r="CD26" s="631" t="s">
        <v>293</v>
      </c>
      <c r="CE26" s="632"/>
      <c r="CF26" s="632"/>
      <c r="CG26" s="632"/>
      <c r="CH26" s="632"/>
      <c r="CI26" s="632"/>
      <c r="CJ26" s="632"/>
      <c r="CK26" s="632"/>
      <c r="CL26" s="632"/>
      <c r="CM26" s="632"/>
      <c r="CN26" s="632"/>
      <c r="CO26" s="632"/>
      <c r="CP26" s="632"/>
      <c r="CQ26" s="633"/>
      <c r="CR26" s="634">
        <v>6333146</v>
      </c>
      <c r="CS26" s="635"/>
      <c r="CT26" s="635"/>
      <c r="CU26" s="635"/>
      <c r="CV26" s="635"/>
      <c r="CW26" s="635"/>
      <c r="CX26" s="635"/>
      <c r="CY26" s="636"/>
      <c r="CZ26" s="639">
        <v>7.2</v>
      </c>
      <c r="DA26" s="661"/>
      <c r="DB26" s="661"/>
      <c r="DC26" s="665"/>
      <c r="DD26" s="643">
        <v>5894704</v>
      </c>
      <c r="DE26" s="635"/>
      <c r="DF26" s="635"/>
      <c r="DG26" s="635"/>
      <c r="DH26" s="635"/>
      <c r="DI26" s="635"/>
      <c r="DJ26" s="635"/>
      <c r="DK26" s="636"/>
      <c r="DL26" s="643" t="s">
        <v>229</v>
      </c>
      <c r="DM26" s="635"/>
      <c r="DN26" s="635"/>
      <c r="DO26" s="635"/>
      <c r="DP26" s="635"/>
      <c r="DQ26" s="635"/>
      <c r="DR26" s="635"/>
      <c r="DS26" s="635"/>
      <c r="DT26" s="635"/>
      <c r="DU26" s="635"/>
      <c r="DV26" s="636"/>
      <c r="DW26" s="639" t="s">
        <v>229</v>
      </c>
      <c r="DX26" s="661"/>
      <c r="DY26" s="661"/>
      <c r="DZ26" s="661"/>
      <c r="EA26" s="661"/>
      <c r="EB26" s="661"/>
      <c r="EC26" s="662"/>
    </row>
    <row r="27" spans="2:133" ht="11.25" customHeight="1" x14ac:dyDescent="0.2">
      <c r="B27" s="631" t="s">
        <v>294</v>
      </c>
      <c r="C27" s="632"/>
      <c r="D27" s="632"/>
      <c r="E27" s="632"/>
      <c r="F27" s="632"/>
      <c r="G27" s="632"/>
      <c r="H27" s="632"/>
      <c r="I27" s="632"/>
      <c r="J27" s="632"/>
      <c r="K27" s="632"/>
      <c r="L27" s="632"/>
      <c r="M27" s="632"/>
      <c r="N27" s="632"/>
      <c r="O27" s="632"/>
      <c r="P27" s="632"/>
      <c r="Q27" s="633"/>
      <c r="R27" s="634">
        <v>17066</v>
      </c>
      <c r="S27" s="635"/>
      <c r="T27" s="635"/>
      <c r="U27" s="635"/>
      <c r="V27" s="635"/>
      <c r="W27" s="635"/>
      <c r="X27" s="635"/>
      <c r="Y27" s="636"/>
      <c r="Z27" s="637">
        <v>0</v>
      </c>
      <c r="AA27" s="637"/>
      <c r="AB27" s="637"/>
      <c r="AC27" s="637"/>
      <c r="AD27" s="638">
        <v>17066</v>
      </c>
      <c r="AE27" s="638"/>
      <c r="AF27" s="638"/>
      <c r="AG27" s="638"/>
      <c r="AH27" s="638"/>
      <c r="AI27" s="638"/>
      <c r="AJ27" s="638"/>
      <c r="AK27" s="638"/>
      <c r="AL27" s="639">
        <v>0</v>
      </c>
      <c r="AM27" s="640"/>
      <c r="AN27" s="640"/>
      <c r="AO27" s="641"/>
      <c r="AP27" s="631" t="s">
        <v>295</v>
      </c>
      <c r="AQ27" s="632"/>
      <c r="AR27" s="632"/>
      <c r="AS27" s="632"/>
      <c r="AT27" s="632"/>
      <c r="AU27" s="632"/>
      <c r="AV27" s="632"/>
      <c r="AW27" s="632"/>
      <c r="AX27" s="632"/>
      <c r="AY27" s="632"/>
      <c r="AZ27" s="632"/>
      <c r="BA27" s="632"/>
      <c r="BB27" s="632"/>
      <c r="BC27" s="632"/>
      <c r="BD27" s="632"/>
      <c r="BE27" s="632"/>
      <c r="BF27" s="633"/>
      <c r="BG27" s="634">
        <v>18205867</v>
      </c>
      <c r="BH27" s="635"/>
      <c r="BI27" s="635"/>
      <c r="BJ27" s="635"/>
      <c r="BK27" s="635"/>
      <c r="BL27" s="635"/>
      <c r="BM27" s="635"/>
      <c r="BN27" s="636"/>
      <c r="BO27" s="637">
        <v>100</v>
      </c>
      <c r="BP27" s="637"/>
      <c r="BQ27" s="637"/>
      <c r="BR27" s="637"/>
      <c r="BS27" s="643">
        <v>195178</v>
      </c>
      <c r="BT27" s="635"/>
      <c r="BU27" s="635"/>
      <c r="BV27" s="635"/>
      <c r="BW27" s="635"/>
      <c r="BX27" s="635"/>
      <c r="BY27" s="635"/>
      <c r="BZ27" s="635"/>
      <c r="CA27" s="635"/>
      <c r="CB27" s="644"/>
      <c r="CD27" s="631" t="s">
        <v>296</v>
      </c>
      <c r="CE27" s="632"/>
      <c r="CF27" s="632"/>
      <c r="CG27" s="632"/>
      <c r="CH27" s="632"/>
      <c r="CI27" s="632"/>
      <c r="CJ27" s="632"/>
      <c r="CK27" s="632"/>
      <c r="CL27" s="632"/>
      <c r="CM27" s="632"/>
      <c r="CN27" s="632"/>
      <c r="CO27" s="632"/>
      <c r="CP27" s="632"/>
      <c r="CQ27" s="633"/>
      <c r="CR27" s="634">
        <v>13763559</v>
      </c>
      <c r="CS27" s="663"/>
      <c r="CT27" s="663"/>
      <c r="CU27" s="663"/>
      <c r="CV27" s="663"/>
      <c r="CW27" s="663"/>
      <c r="CX27" s="663"/>
      <c r="CY27" s="664"/>
      <c r="CZ27" s="639">
        <v>15.7</v>
      </c>
      <c r="DA27" s="661"/>
      <c r="DB27" s="661"/>
      <c r="DC27" s="665"/>
      <c r="DD27" s="643">
        <v>3696378</v>
      </c>
      <c r="DE27" s="663"/>
      <c r="DF27" s="663"/>
      <c r="DG27" s="663"/>
      <c r="DH27" s="663"/>
      <c r="DI27" s="663"/>
      <c r="DJ27" s="663"/>
      <c r="DK27" s="664"/>
      <c r="DL27" s="643">
        <v>3506875</v>
      </c>
      <c r="DM27" s="663"/>
      <c r="DN27" s="663"/>
      <c r="DO27" s="663"/>
      <c r="DP27" s="663"/>
      <c r="DQ27" s="663"/>
      <c r="DR27" s="663"/>
      <c r="DS27" s="663"/>
      <c r="DT27" s="663"/>
      <c r="DU27" s="663"/>
      <c r="DV27" s="664"/>
      <c r="DW27" s="639">
        <v>9.3000000000000007</v>
      </c>
      <c r="DX27" s="661"/>
      <c r="DY27" s="661"/>
      <c r="DZ27" s="661"/>
      <c r="EA27" s="661"/>
      <c r="EB27" s="661"/>
      <c r="EC27" s="662"/>
    </row>
    <row r="28" spans="2:133" ht="11.25" customHeight="1" x14ac:dyDescent="0.2">
      <c r="B28" s="631" t="s">
        <v>297</v>
      </c>
      <c r="C28" s="632"/>
      <c r="D28" s="632"/>
      <c r="E28" s="632"/>
      <c r="F28" s="632"/>
      <c r="G28" s="632"/>
      <c r="H28" s="632"/>
      <c r="I28" s="632"/>
      <c r="J28" s="632"/>
      <c r="K28" s="632"/>
      <c r="L28" s="632"/>
      <c r="M28" s="632"/>
      <c r="N28" s="632"/>
      <c r="O28" s="632"/>
      <c r="P28" s="632"/>
      <c r="Q28" s="633"/>
      <c r="R28" s="634">
        <v>244590</v>
      </c>
      <c r="S28" s="635"/>
      <c r="T28" s="635"/>
      <c r="U28" s="635"/>
      <c r="V28" s="635"/>
      <c r="W28" s="635"/>
      <c r="X28" s="635"/>
      <c r="Y28" s="636"/>
      <c r="Z28" s="637">
        <v>0.3</v>
      </c>
      <c r="AA28" s="637"/>
      <c r="AB28" s="637"/>
      <c r="AC28" s="637"/>
      <c r="AD28" s="638" t="s">
        <v>229</v>
      </c>
      <c r="AE28" s="638"/>
      <c r="AF28" s="638"/>
      <c r="AG28" s="638"/>
      <c r="AH28" s="638"/>
      <c r="AI28" s="638"/>
      <c r="AJ28" s="638"/>
      <c r="AK28" s="638"/>
      <c r="AL28" s="639" t="s">
        <v>235</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298</v>
      </c>
      <c r="CE28" s="632"/>
      <c r="CF28" s="632"/>
      <c r="CG28" s="632"/>
      <c r="CH28" s="632"/>
      <c r="CI28" s="632"/>
      <c r="CJ28" s="632"/>
      <c r="CK28" s="632"/>
      <c r="CL28" s="632"/>
      <c r="CM28" s="632"/>
      <c r="CN28" s="632"/>
      <c r="CO28" s="632"/>
      <c r="CP28" s="632"/>
      <c r="CQ28" s="633"/>
      <c r="CR28" s="634">
        <v>5160069</v>
      </c>
      <c r="CS28" s="635"/>
      <c r="CT28" s="635"/>
      <c r="CU28" s="635"/>
      <c r="CV28" s="635"/>
      <c r="CW28" s="635"/>
      <c r="CX28" s="635"/>
      <c r="CY28" s="636"/>
      <c r="CZ28" s="639">
        <v>5.9</v>
      </c>
      <c r="DA28" s="661"/>
      <c r="DB28" s="661"/>
      <c r="DC28" s="665"/>
      <c r="DD28" s="643">
        <v>4884701</v>
      </c>
      <c r="DE28" s="635"/>
      <c r="DF28" s="635"/>
      <c r="DG28" s="635"/>
      <c r="DH28" s="635"/>
      <c r="DI28" s="635"/>
      <c r="DJ28" s="635"/>
      <c r="DK28" s="636"/>
      <c r="DL28" s="643">
        <v>4884701</v>
      </c>
      <c r="DM28" s="635"/>
      <c r="DN28" s="635"/>
      <c r="DO28" s="635"/>
      <c r="DP28" s="635"/>
      <c r="DQ28" s="635"/>
      <c r="DR28" s="635"/>
      <c r="DS28" s="635"/>
      <c r="DT28" s="635"/>
      <c r="DU28" s="635"/>
      <c r="DV28" s="636"/>
      <c r="DW28" s="639">
        <v>13</v>
      </c>
      <c r="DX28" s="661"/>
      <c r="DY28" s="661"/>
      <c r="DZ28" s="661"/>
      <c r="EA28" s="661"/>
      <c r="EB28" s="661"/>
      <c r="EC28" s="662"/>
    </row>
    <row r="29" spans="2:133" ht="11.25" customHeight="1" x14ac:dyDescent="0.2">
      <c r="B29" s="631" t="s">
        <v>299</v>
      </c>
      <c r="C29" s="632"/>
      <c r="D29" s="632"/>
      <c r="E29" s="632"/>
      <c r="F29" s="632"/>
      <c r="G29" s="632"/>
      <c r="H29" s="632"/>
      <c r="I29" s="632"/>
      <c r="J29" s="632"/>
      <c r="K29" s="632"/>
      <c r="L29" s="632"/>
      <c r="M29" s="632"/>
      <c r="N29" s="632"/>
      <c r="O29" s="632"/>
      <c r="P29" s="632"/>
      <c r="Q29" s="633"/>
      <c r="R29" s="634">
        <v>623708</v>
      </c>
      <c r="S29" s="635"/>
      <c r="T29" s="635"/>
      <c r="U29" s="635"/>
      <c r="V29" s="635"/>
      <c r="W29" s="635"/>
      <c r="X29" s="635"/>
      <c r="Y29" s="636"/>
      <c r="Z29" s="637">
        <v>0.7</v>
      </c>
      <c r="AA29" s="637"/>
      <c r="AB29" s="637"/>
      <c r="AC29" s="637"/>
      <c r="AD29" s="638">
        <v>70428</v>
      </c>
      <c r="AE29" s="638"/>
      <c r="AF29" s="638"/>
      <c r="AG29" s="638"/>
      <c r="AH29" s="638"/>
      <c r="AI29" s="638"/>
      <c r="AJ29" s="638"/>
      <c r="AK29" s="638"/>
      <c r="AL29" s="639">
        <v>0.2</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300</v>
      </c>
      <c r="CE29" s="668"/>
      <c r="CF29" s="631" t="s">
        <v>70</v>
      </c>
      <c r="CG29" s="632"/>
      <c r="CH29" s="632"/>
      <c r="CI29" s="632"/>
      <c r="CJ29" s="632"/>
      <c r="CK29" s="632"/>
      <c r="CL29" s="632"/>
      <c r="CM29" s="632"/>
      <c r="CN29" s="632"/>
      <c r="CO29" s="632"/>
      <c r="CP29" s="632"/>
      <c r="CQ29" s="633"/>
      <c r="CR29" s="634">
        <v>5159575</v>
      </c>
      <c r="CS29" s="663"/>
      <c r="CT29" s="663"/>
      <c r="CU29" s="663"/>
      <c r="CV29" s="663"/>
      <c r="CW29" s="663"/>
      <c r="CX29" s="663"/>
      <c r="CY29" s="664"/>
      <c r="CZ29" s="639">
        <v>5.9</v>
      </c>
      <c r="DA29" s="661"/>
      <c r="DB29" s="661"/>
      <c r="DC29" s="665"/>
      <c r="DD29" s="643">
        <v>4884207</v>
      </c>
      <c r="DE29" s="663"/>
      <c r="DF29" s="663"/>
      <c r="DG29" s="663"/>
      <c r="DH29" s="663"/>
      <c r="DI29" s="663"/>
      <c r="DJ29" s="663"/>
      <c r="DK29" s="664"/>
      <c r="DL29" s="643">
        <v>4884207</v>
      </c>
      <c r="DM29" s="663"/>
      <c r="DN29" s="663"/>
      <c r="DO29" s="663"/>
      <c r="DP29" s="663"/>
      <c r="DQ29" s="663"/>
      <c r="DR29" s="663"/>
      <c r="DS29" s="663"/>
      <c r="DT29" s="663"/>
      <c r="DU29" s="663"/>
      <c r="DV29" s="664"/>
      <c r="DW29" s="639">
        <v>13</v>
      </c>
      <c r="DX29" s="661"/>
      <c r="DY29" s="661"/>
      <c r="DZ29" s="661"/>
      <c r="EA29" s="661"/>
      <c r="EB29" s="661"/>
      <c r="EC29" s="662"/>
    </row>
    <row r="30" spans="2:133" ht="11.25" customHeight="1" x14ac:dyDescent="0.2">
      <c r="B30" s="631" t="s">
        <v>301</v>
      </c>
      <c r="C30" s="632"/>
      <c r="D30" s="632"/>
      <c r="E30" s="632"/>
      <c r="F30" s="632"/>
      <c r="G30" s="632"/>
      <c r="H30" s="632"/>
      <c r="I30" s="632"/>
      <c r="J30" s="632"/>
      <c r="K30" s="632"/>
      <c r="L30" s="632"/>
      <c r="M30" s="632"/>
      <c r="N30" s="632"/>
      <c r="O30" s="632"/>
      <c r="P30" s="632"/>
      <c r="Q30" s="633"/>
      <c r="R30" s="634">
        <v>539634</v>
      </c>
      <c r="S30" s="635"/>
      <c r="T30" s="635"/>
      <c r="U30" s="635"/>
      <c r="V30" s="635"/>
      <c r="W30" s="635"/>
      <c r="X30" s="635"/>
      <c r="Y30" s="636"/>
      <c r="Z30" s="637">
        <v>0.6</v>
      </c>
      <c r="AA30" s="637"/>
      <c r="AB30" s="637"/>
      <c r="AC30" s="637"/>
      <c r="AD30" s="638" t="s">
        <v>229</v>
      </c>
      <c r="AE30" s="638"/>
      <c r="AF30" s="638"/>
      <c r="AG30" s="638"/>
      <c r="AH30" s="638"/>
      <c r="AI30" s="638"/>
      <c r="AJ30" s="638"/>
      <c r="AK30" s="638"/>
      <c r="AL30" s="639" t="s">
        <v>235</v>
      </c>
      <c r="AM30" s="640"/>
      <c r="AN30" s="640"/>
      <c r="AO30" s="641"/>
      <c r="AP30" s="616" t="s">
        <v>217</v>
      </c>
      <c r="AQ30" s="617"/>
      <c r="AR30" s="617"/>
      <c r="AS30" s="617"/>
      <c r="AT30" s="617"/>
      <c r="AU30" s="617"/>
      <c r="AV30" s="617"/>
      <c r="AW30" s="617"/>
      <c r="AX30" s="617"/>
      <c r="AY30" s="617"/>
      <c r="AZ30" s="617"/>
      <c r="BA30" s="617"/>
      <c r="BB30" s="617"/>
      <c r="BC30" s="617"/>
      <c r="BD30" s="617"/>
      <c r="BE30" s="617"/>
      <c r="BF30" s="618"/>
      <c r="BG30" s="616" t="s">
        <v>302</v>
      </c>
      <c r="BH30" s="676"/>
      <c r="BI30" s="676"/>
      <c r="BJ30" s="676"/>
      <c r="BK30" s="676"/>
      <c r="BL30" s="676"/>
      <c r="BM30" s="676"/>
      <c r="BN30" s="676"/>
      <c r="BO30" s="676"/>
      <c r="BP30" s="676"/>
      <c r="BQ30" s="677"/>
      <c r="BR30" s="616" t="s">
        <v>303</v>
      </c>
      <c r="BS30" s="676"/>
      <c r="BT30" s="676"/>
      <c r="BU30" s="676"/>
      <c r="BV30" s="676"/>
      <c r="BW30" s="676"/>
      <c r="BX30" s="676"/>
      <c r="BY30" s="676"/>
      <c r="BZ30" s="676"/>
      <c r="CA30" s="676"/>
      <c r="CB30" s="677"/>
      <c r="CD30" s="669"/>
      <c r="CE30" s="670"/>
      <c r="CF30" s="631" t="s">
        <v>304</v>
      </c>
      <c r="CG30" s="632"/>
      <c r="CH30" s="632"/>
      <c r="CI30" s="632"/>
      <c r="CJ30" s="632"/>
      <c r="CK30" s="632"/>
      <c r="CL30" s="632"/>
      <c r="CM30" s="632"/>
      <c r="CN30" s="632"/>
      <c r="CO30" s="632"/>
      <c r="CP30" s="632"/>
      <c r="CQ30" s="633"/>
      <c r="CR30" s="634">
        <v>4885700</v>
      </c>
      <c r="CS30" s="635"/>
      <c r="CT30" s="635"/>
      <c r="CU30" s="635"/>
      <c r="CV30" s="635"/>
      <c r="CW30" s="635"/>
      <c r="CX30" s="635"/>
      <c r="CY30" s="636"/>
      <c r="CZ30" s="639">
        <v>5.6</v>
      </c>
      <c r="DA30" s="661"/>
      <c r="DB30" s="661"/>
      <c r="DC30" s="665"/>
      <c r="DD30" s="643">
        <v>4623865</v>
      </c>
      <c r="DE30" s="635"/>
      <c r="DF30" s="635"/>
      <c r="DG30" s="635"/>
      <c r="DH30" s="635"/>
      <c r="DI30" s="635"/>
      <c r="DJ30" s="635"/>
      <c r="DK30" s="636"/>
      <c r="DL30" s="643">
        <v>4623865</v>
      </c>
      <c r="DM30" s="635"/>
      <c r="DN30" s="635"/>
      <c r="DO30" s="635"/>
      <c r="DP30" s="635"/>
      <c r="DQ30" s="635"/>
      <c r="DR30" s="635"/>
      <c r="DS30" s="635"/>
      <c r="DT30" s="635"/>
      <c r="DU30" s="635"/>
      <c r="DV30" s="636"/>
      <c r="DW30" s="639">
        <v>12.3</v>
      </c>
      <c r="DX30" s="661"/>
      <c r="DY30" s="661"/>
      <c r="DZ30" s="661"/>
      <c r="EA30" s="661"/>
      <c r="EB30" s="661"/>
      <c r="EC30" s="662"/>
    </row>
    <row r="31" spans="2:133" ht="11.25" customHeight="1" x14ac:dyDescent="0.2">
      <c r="B31" s="631" t="s">
        <v>305</v>
      </c>
      <c r="C31" s="632"/>
      <c r="D31" s="632"/>
      <c r="E31" s="632"/>
      <c r="F31" s="632"/>
      <c r="G31" s="632"/>
      <c r="H31" s="632"/>
      <c r="I31" s="632"/>
      <c r="J31" s="632"/>
      <c r="K31" s="632"/>
      <c r="L31" s="632"/>
      <c r="M31" s="632"/>
      <c r="N31" s="632"/>
      <c r="O31" s="632"/>
      <c r="P31" s="632"/>
      <c r="Q31" s="633"/>
      <c r="R31" s="634">
        <v>29274434</v>
      </c>
      <c r="S31" s="635"/>
      <c r="T31" s="635"/>
      <c r="U31" s="635"/>
      <c r="V31" s="635"/>
      <c r="W31" s="635"/>
      <c r="X31" s="635"/>
      <c r="Y31" s="636"/>
      <c r="Z31" s="637">
        <v>32.6</v>
      </c>
      <c r="AA31" s="637"/>
      <c r="AB31" s="637"/>
      <c r="AC31" s="637"/>
      <c r="AD31" s="638" t="s">
        <v>235</v>
      </c>
      <c r="AE31" s="638"/>
      <c r="AF31" s="638"/>
      <c r="AG31" s="638"/>
      <c r="AH31" s="638"/>
      <c r="AI31" s="638"/>
      <c r="AJ31" s="638"/>
      <c r="AK31" s="638"/>
      <c r="AL31" s="639" t="s">
        <v>235</v>
      </c>
      <c r="AM31" s="640"/>
      <c r="AN31" s="640"/>
      <c r="AO31" s="641"/>
      <c r="AP31" s="680" t="s">
        <v>306</v>
      </c>
      <c r="AQ31" s="681"/>
      <c r="AR31" s="681"/>
      <c r="AS31" s="681"/>
      <c r="AT31" s="686" t="s">
        <v>307</v>
      </c>
      <c r="AU31" s="219"/>
      <c r="AV31" s="219"/>
      <c r="AW31" s="219"/>
      <c r="AX31" s="620" t="s">
        <v>184</v>
      </c>
      <c r="AY31" s="621"/>
      <c r="AZ31" s="621"/>
      <c r="BA31" s="621"/>
      <c r="BB31" s="621"/>
      <c r="BC31" s="621"/>
      <c r="BD31" s="621"/>
      <c r="BE31" s="621"/>
      <c r="BF31" s="622"/>
      <c r="BG31" s="690">
        <v>97.9</v>
      </c>
      <c r="BH31" s="678"/>
      <c r="BI31" s="678"/>
      <c r="BJ31" s="678"/>
      <c r="BK31" s="678"/>
      <c r="BL31" s="678"/>
      <c r="BM31" s="629">
        <v>96.1</v>
      </c>
      <c r="BN31" s="678"/>
      <c r="BO31" s="678"/>
      <c r="BP31" s="678"/>
      <c r="BQ31" s="679"/>
      <c r="BR31" s="690">
        <v>99.1</v>
      </c>
      <c r="BS31" s="678"/>
      <c r="BT31" s="678"/>
      <c r="BU31" s="678"/>
      <c r="BV31" s="678"/>
      <c r="BW31" s="678"/>
      <c r="BX31" s="629">
        <v>97.2</v>
      </c>
      <c r="BY31" s="678"/>
      <c r="BZ31" s="678"/>
      <c r="CA31" s="678"/>
      <c r="CB31" s="679"/>
      <c r="CD31" s="669"/>
      <c r="CE31" s="670"/>
      <c r="CF31" s="631" t="s">
        <v>308</v>
      </c>
      <c r="CG31" s="632"/>
      <c r="CH31" s="632"/>
      <c r="CI31" s="632"/>
      <c r="CJ31" s="632"/>
      <c r="CK31" s="632"/>
      <c r="CL31" s="632"/>
      <c r="CM31" s="632"/>
      <c r="CN31" s="632"/>
      <c r="CO31" s="632"/>
      <c r="CP31" s="632"/>
      <c r="CQ31" s="633"/>
      <c r="CR31" s="634">
        <v>273875</v>
      </c>
      <c r="CS31" s="663"/>
      <c r="CT31" s="663"/>
      <c r="CU31" s="663"/>
      <c r="CV31" s="663"/>
      <c r="CW31" s="663"/>
      <c r="CX31" s="663"/>
      <c r="CY31" s="664"/>
      <c r="CZ31" s="639">
        <v>0.3</v>
      </c>
      <c r="DA31" s="661"/>
      <c r="DB31" s="661"/>
      <c r="DC31" s="665"/>
      <c r="DD31" s="643">
        <v>260342</v>
      </c>
      <c r="DE31" s="663"/>
      <c r="DF31" s="663"/>
      <c r="DG31" s="663"/>
      <c r="DH31" s="663"/>
      <c r="DI31" s="663"/>
      <c r="DJ31" s="663"/>
      <c r="DK31" s="664"/>
      <c r="DL31" s="643">
        <v>260342</v>
      </c>
      <c r="DM31" s="663"/>
      <c r="DN31" s="663"/>
      <c r="DO31" s="663"/>
      <c r="DP31" s="663"/>
      <c r="DQ31" s="663"/>
      <c r="DR31" s="663"/>
      <c r="DS31" s="663"/>
      <c r="DT31" s="663"/>
      <c r="DU31" s="663"/>
      <c r="DV31" s="664"/>
      <c r="DW31" s="639">
        <v>0.7</v>
      </c>
      <c r="DX31" s="661"/>
      <c r="DY31" s="661"/>
      <c r="DZ31" s="661"/>
      <c r="EA31" s="661"/>
      <c r="EB31" s="661"/>
      <c r="EC31" s="662"/>
    </row>
    <row r="32" spans="2:133" ht="11.25" customHeight="1" x14ac:dyDescent="0.2">
      <c r="B32" s="673" t="s">
        <v>309</v>
      </c>
      <c r="C32" s="674"/>
      <c r="D32" s="674"/>
      <c r="E32" s="674"/>
      <c r="F32" s="674"/>
      <c r="G32" s="674"/>
      <c r="H32" s="674"/>
      <c r="I32" s="674"/>
      <c r="J32" s="674"/>
      <c r="K32" s="674"/>
      <c r="L32" s="674"/>
      <c r="M32" s="674"/>
      <c r="N32" s="674"/>
      <c r="O32" s="674"/>
      <c r="P32" s="674"/>
      <c r="Q32" s="675"/>
      <c r="R32" s="634">
        <v>2523734</v>
      </c>
      <c r="S32" s="635"/>
      <c r="T32" s="635"/>
      <c r="U32" s="635"/>
      <c r="V32" s="635"/>
      <c r="W32" s="635"/>
      <c r="X32" s="635"/>
      <c r="Y32" s="636"/>
      <c r="Z32" s="637">
        <v>2.8</v>
      </c>
      <c r="AA32" s="637"/>
      <c r="AB32" s="637"/>
      <c r="AC32" s="637"/>
      <c r="AD32" s="638">
        <v>2523734</v>
      </c>
      <c r="AE32" s="638"/>
      <c r="AF32" s="638"/>
      <c r="AG32" s="638"/>
      <c r="AH32" s="638"/>
      <c r="AI32" s="638"/>
      <c r="AJ32" s="638"/>
      <c r="AK32" s="638"/>
      <c r="AL32" s="639">
        <v>6.9</v>
      </c>
      <c r="AM32" s="640"/>
      <c r="AN32" s="640"/>
      <c r="AO32" s="641"/>
      <c r="AP32" s="682"/>
      <c r="AQ32" s="683"/>
      <c r="AR32" s="683"/>
      <c r="AS32" s="683"/>
      <c r="AT32" s="687"/>
      <c r="AU32" s="215" t="s">
        <v>310</v>
      </c>
      <c r="AX32" s="631" t="s">
        <v>311</v>
      </c>
      <c r="AY32" s="632"/>
      <c r="AZ32" s="632"/>
      <c r="BA32" s="632"/>
      <c r="BB32" s="632"/>
      <c r="BC32" s="632"/>
      <c r="BD32" s="632"/>
      <c r="BE32" s="632"/>
      <c r="BF32" s="633"/>
      <c r="BG32" s="691">
        <v>98.7</v>
      </c>
      <c r="BH32" s="663"/>
      <c r="BI32" s="663"/>
      <c r="BJ32" s="663"/>
      <c r="BK32" s="663"/>
      <c r="BL32" s="663"/>
      <c r="BM32" s="640">
        <v>96.8</v>
      </c>
      <c r="BN32" s="663"/>
      <c r="BO32" s="663"/>
      <c r="BP32" s="663"/>
      <c r="BQ32" s="689"/>
      <c r="BR32" s="691">
        <v>98.9</v>
      </c>
      <c r="BS32" s="663"/>
      <c r="BT32" s="663"/>
      <c r="BU32" s="663"/>
      <c r="BV32" s="663"/>
      <c r="BW32" s="663"/>
      <c r="BX32" s="640">
        <v>97.2</v>
      </c>
      <c r="BY32" s="663"/>
      <c r="BZ32" s="663"/>
      <c r="CA32" s="663"/>
      <c r="CB32" s="689"/>
      <c r="CD32" s="671"/>
      <c r="CE32" s="672"/>
      <c r="CF32" s="631" t="s">
        <v>312</v>
      </c>
      <c r="CG32" s="632"/>
      <c r="CH32" s="632"/>
      <c r="CI32" s="632"/>
      <c r="CJ32" s="632"/>
      <c r="CK32" s="632"/>
      <c r="CL32" s="632"/>
      <c r="CM32" s="632"/>
      <c r="CN32" s="632"/>
      <c r="CO32" s="632"/>
      <c r="CP32" s="632"/>
      <c r="CQ32" s="633"/>
      <c r="CR32" s="634">
        <v>494</v>
      </c>
      <c r="CS32" s="635"/>
      <c r="CT32" s="635"/>
      <c r="CU32" s="635"/>
      <c r="CV32" s="635"/>
      <c r="CW32" s="635"/>
      <c r="CX32" s="635"/>
      <c r="CY32" s="636"/>
      <c r="CZ32" s="639">
        <v>0</v>
      </c>
      <c r="DA32" s="661"/>
      <c r="DB32" s="661"/>
      <c r="DC32" s="665"/>
      <c r="DD32" s="643">
        <v>494</v>
      </c>
      <c r="DE32" s="635"/>
      <c r="DF32" s="635"/>
      <c r="DG32" s="635"/>
      <c r="DH32" s="635"/>
      <c r="DI32" s="635"/>
      <c r="DJ32" s="635"/>
      <c r="DK32" s="636"/>
      <c r="DL32" s="643">
        <v>494</v>
      </c>
      <c r="DM32" s="635"/>
      <c r="DN32" s="635"/>
      <c r="DO32" s="635"/>
      <c r="DP32" s="635"/>
      <c r="DQ32" s="635"/>
      <c r="DR32" s="635"/>
      <c r="DS32" s="635"/>
      <c r="DT32" s="635"/>
      <c r="DU32" s="635"/>
      <c r="DV32" s="636"/>
      <c r="DW32" s="639">
        <v>0</v>
      </c>
      <c r="DX32" s="661"/>
      <c r="DY32" s="661"/>
      <c r="DZ32" s="661"/>
      <c r="EA32" s="661"/>
      <c r="EB32" s="661"/>
      <c r="EC32" s="662"/>
    </row>
    <row r="33" spans="2:133" ht="11.25" customHeight="1" x14ac:dyDescent="0.2">
      <c r="B33" s="631" t="s">
        <v>313</v>
      </c>
      <c r="C33" s="632"/>
      <c r="D33" s="632"/>
      <c r="E33" s="632"/>
      <c r="F33" s="632"/>
      <c r="G33" s="632"/>
      <c r="H33" s="632"/>
      <c r="I33" s="632"/>
      <c r="J33" s="632"/>
      <c r="K33" s="632"/>
      <c r="L33" s="632"/>
      <c r="M33" s="632"/>
      <c r="N33" s="632"/>
      <c r="O33" s="632"/>
      <c r="P33" s="632"/>
      <c r="Q33" s="633"/>
      <c r="R33" s="634">
        <v>4597357</v>
      </c>
      <c r="S33" s="635"/>
      <c r="T33" s="635"/>
      <c r="U33" s="635"/>
      <c r="V33" s="635"/>
      <c r="W33" s="635"/>
      <c r="X33" s="635"/>
      <c r="Y33" s="636"/>
      <c r="Z33" s="637">
        <v>5.0999999999999996</v>
      </c>
      <c r="AA33" s="637"/>
      <c r="AB33" s="637"/>
      <c r="AC33" s="637"/>
      <c r="AD33" s="638" t="s">
        <v>229</v>
      </c>
      <c r="AE33" s="638"/>
      <c r="AF33" s="638"/>
      <c r="AG33" s="638"/>
      <c r="AH33" s="638"/>
      <c r="AI33" s="638"/>
      <c r="AJ33" s="638"/>
      <c r="AK33" s="638"/>
      <c r="AL33" s="639" t="s">
        <v>235</v>
      </c>
      <c r="AM33" s="640"/>
      <c r="AN33" s="640"/>
      <c r="AO33" s="641"/>
      <c r="AP33" s="684"/>
      <c r="AQ33" s="685"/>
      <c r="AR33" s="685"/>
      <c r="AS33" s="685"/>
      <c r="AT33" s="688"/>
      <c r="AU33" s="220"/>
      <c r="AV33" s="220"/>
      <c r="AW33" s="220"/>
      <c r="AX33" s="652" t="s">
        <v>314</v>
      </c>
      <c r="AY33" s="653"/>
      <c r="AZ33" s="653"/>
      <c r="BA33" s="653"/>
      <c r="BB33" s="653"/>
      <c r="BC33" s="653"/>
      <c r="BD33" s="653"/>
      <c r="BE33" s="653"/>
      <c r="BF33" s="654"/>
      <c r="BG33" s="692">
        <v>97</v>
      </c>
      <c r="BH33" s="693"/>
      <c r="BI33" s="693"/>
      <c r="BJ33" s="693"/>
      <c r="BK33" s="693"/>
      <c r="BL33" s="693"/>
      <c r="BM33" s="694">
        <v>95</v>
      </c>
      <c r="BN33" s="693"/>
      <c r="BO33" s="693"/>
      <c r="BP33" s="693"/>
      <c r="BQ33" s="695"/>
      <c r="BR33" s="692">
        <v>99.2</v>
      </c>
      <c r="BS33" s="693"/>
      <c r="BT33" s="693"/>
      <c r="BU33" s="693"/>
      <c r="BV33" s="693"/>
      <c r="BW33" s="693"/>
      <c r="BX33" s="694">
        <v>97</v>
      </c>
      <c r="BY33" s="693"/>
      <c r="BZ33" s="693"/>
      <c r="CA33" s="693"/>
      <c r="CB33" s="695"/>
      <c r="CD33" s="631" t="s">
        <v>315</v>
      </c>
      <c r="CE33" s="632"/>
      <c r="CF33" s="632"/>
      <c r="CG33" s="632"/>
      <c r="CH33" s="632"/>
      <c r="CI33" s="632"/>
      <c r="CJ33" s="632"/>
      <c r="CK33" s="632"/>
      <c r="CL33" s="632"/>
      <c r="CM33" s="632"/>
      <c r="CN33" s="632"/>
      <c r="CO33" s="632"/>
      <c r="CP33" s="632"/>
      <c r="CQ33" s="633"/>
      <c r="CR33" s="634">
        <v>43992983</v>
      </c>
      <c r="CS33" s="663"/>
      <c r="CT33" s="663"/>
      <c r="CU33" s="663"/>
      <c r="CV33" s="663"/>
      <c r="CW33" s="663"/>
      <c r="CX33" s="663"/>
      <c r="CY33" s="664"/>
      <c r="CZ33" s="639">
        <v>50.1</v>
      </c>
      <c r="DA33" s="661"/>
      <c r="DB33" s="661"/>
      <c r="DC33" s="665"/>
      <c r="DD33" s="643">
        <v>25909433</v>
      </c>
      <c r="DE33" s="663"/>
      <c r="DF33" s="663"/>
      <c r="DG33" s="663"/>
      <c r="DH33" s="663"/>
      <c r="DI33" s="663"/>
      <c r="DJ33" s="663"/>
      <c r="DK33" s="664"/>
      <c r="DL33" s="643">
        <v>16881594</v>
      </c>
      <c r="DM33" s="663"/>
      <c r="DN33" s="663"/>
      <c r="DO33" s="663"/>
      <c r="DP33" s="663"/>
      <c r="DQ33" s="663"/>
      <c r="DR33" s="663"/>
      <c r="DS33" s="663"/>
      <c r="DT33" s="663"/>
      <c r="DU33" s="663"/>
      <c r="DV33" s="664"/>
      <c r="DW33" s="639">
        <v>44.9</v>
      </c>
      <c r="DX33" s="661"/>
      <c r="DY33" s="661"/>
      <c r="DZ33" s="661"/>
      <c r="EA33" s="661"/>
      <c r="EB33" s="661"/>
      <c r="EC33" s="662"/>
    </row>
    <row r="34" spans="2:133" ht="11.25" customHeight="1" x14ac:dyDescent="0.2">
      <c r="B34" s="631" t="s">
        <v>316</v>
      </c>
      <c r="C34" s="632"/>
      <c r="D34" s="632"/>
      <c r="E34" s="632"/>
      <c r="F34" s="632"/>
      <c r="G34" s="632"/>
      <c r="H34" s="632"/>
      <c r="I34" s="632"/>
      <c r="J34" s="632"/>
      <c r="K34" s="632"/>
      <c r="L34" s="632"/>
      <c r="M34" s="632"/>
      <c r="N34" s="632"/>
      <c r="O34" s="632"/>
      <c r="P34" s="632"/>
      <c r="Q34" s="633"/>
      <c r="R34" s="634">
        <v>192400</v>
      </c>
      <c r="S34" s="635"/>
      <c r="T34" s="635"/>
      <c r="U34" s="635"/>
      <c r="V34" s="635"/>
      <c r="W34" s="635"/>
      <c r="X34" s="635"/>
      <c r="Y34" s="636"/>
      <c r="Z34" s="637">
        <v>0.2</v>
      </c>
      <c r="AA34" s="637"/>
      <c r="AB34" s="637"/>
      <c r="AC34" s="637"/>
      <c r="AD34" s="638">
        <v>42856</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317</v>
      </c>
      <c r="CE34" s="632"/>
      <c r="CF34" s="632"/>
      <c r="CG34" s="632"/>
      <c r="CH34" s="632"/>
      <c r="CI34" s="632"/>
      <c r="CJ34" s="632"/>
      <c r="CK34" s="632"/>
      <c r="CL34" s="632"/>
      <c r="CM34" s="632"/>
      <c r="CN34" s="632"/>
      <c r="CO34" s="632"/>
      <c r="CP34" s="632"/>
      <c r="CQ34" s="633"/>
      <c r="CR34" s="634">
        <v>8878130</v>
      </c>
      <c r="CS34" s="635"/>
      <c r="CT34" s="635"/>
      <c r="CU34" s="635"/>
      <c r="CV34" s="635"/>
      <c r="CW34" s="635"/>
      <c r="CX34" s="635"/>
      <c r="CY34" s="636"/>
      <c r="CZ34" s="639">
        <v>10.1</v>
      </c>
      <c r="DA34" s="661"/>
      <c r="DB34" s="661"/>
      <c r="DC34" s="665"/>
      <c r="DD34" s="643">
        <v>6415263</v>
      </c>
      <c r="DE34" s="635"/>
      <c r="DF34" s="635"/>
      <c r="DG34" s="635"/>
      <c r="DH34" s="635"/>
      <c r="DI34" s="635"/>
      <c r="DJ34" s="635"/>
      <c r="DK34" s="636"/>
      <c r="DL34" s="643">
        <v>5441003</v>
      </c>
      <c r="DM34" s="635"/>
      <c r="DN34" s="635"/>
      <c r="DO34" s="635"/>
      <c r="DP34" s="635"/>
      <c r="DQ34" s="635"/>
      <c r="DR34" s="635"/>
      <c r="DS34" s="635"/>
      <c r="DT34" s="635"/>
      <c r="DU34" s="635"/>
      <c r="DV34" s="636"/>
      <c r="DW34" s="639">
        <v>14.5</v>
      </c>
      <c r="DX34" s="661"/>
      <c r="DY34" s="661"/>
      <c r="DZ34" s="661"/>
      <c r="EA34" s="661"/>
      <c r="EB34" s="661"/>
      <c r="EC34" s="662"/>
    </row>
    <row r="35" spans="2:133" ht="11.25" customHeight="1" x14ac:dyDescent="0.2">
      <c r="B35" s="631" t="s">
        <v>318</v>
      </c>
      <c r="C35" s="632"/>
      <c r="D35" s="632"/>
      <c r="E35" s="632"/>
      <c r="F35" s="632"/>
      <c r="G35" s="632"/>
      <c r="H35" s="632"/>
      <c r="I35" s="632"/>
      <c r="J35" s="632"/>
      <c r="K35" s="632"/>
      <c r="L35" s="632"/>
      <c r="M35" s="632"/>
      <c r="N35" s="632"/>
      <c r="O35" s="632"/>
      <c r="P35" s="632"/>
      <c r="Q35" s="633"/>
      <c r="R35" s="634">
        <v>145804</v>
      </c>
      <c r="S35" s="635"/>
      <c r="T35" s="635"/>
      <c r="U35" s="635"/>
      <c r="V35" s="635"/>
      <c r="W35" s="635"/>
      <c r="X35" s="635"/>
      <c r="Y35" s="636"/>
      <c r="Z35" s="637">
        <v>0.2</v>
      </c>
      <c r="AA35" s="637"/>
      <c r="AB35" s="637"/>
      <c r="AC35" s="637"/>
      <c r="AD35" s="638" t="s">
        <v>235</v>
      </c>
      <c r="AE35" s="638"/>
      <c r="AF35" s="638"/>
      <c r="AG35" s="638"/>
      <c r="AH35" s="638"/>
      <c r="AI35" s="638"/>
      <c r="AJ35" s="638"/>
      <c r="AK35" s="638"/>
      <c r="AL35" s="639" t="s">
        <v>235</v>
      </c>
      <c r="AM35" s="640"/>
      <c r="AN35" s="640"/>
      <c r="AO35" s="641"/>
      <c r="AP35" s="223"/>
      <c r="AQ35" s="616" t="s">
        <v>319</v>
      </c>
      <c r="AR35" s="617"/>
      <c r="AS35" s="617"/>
      <c r="AT35" s="617"/>
      <c r="AU35" s="617"/>
      <c r="AV35" s="617"/>
      <c r="AW35" s="617"/>
      <c r="AX35" s="617"/>
      <c r="AY35" s="617"/>
      <c r="AZ35" s="617"/>
      <c r="BA35" s="617"/>
      <c r="BB35" s="617"/>
      <c r="BC35" s="617"/>
      <c r="BD35" s="617"/>
      <c r="BE35" s="617"/>
      <c r="BF35" s="618"/>
      <c r="BG35" s="616" t="s">
        <v>320</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321</v>
      </c>
      <c r="CE35" s="632"/>
      <c r="CF35" s="632"/>
      <c r="CG35" s="632"/>
      <c r="CH35" s="632"/>
      <c r="CI35" s="632"/>
      <c r="CJ35" s="632"/>
      <c r="CK35" s="632"/>
      <c r="CL35" s="632"/>
      <c r="CM35" s="632"/>
      <c r="CN35" s="632"/>
      <c r="CO35" s="632"/>
      <c r="CP35" s="632"/>
      <c r="CQ35" s="633"/>
      <c r="CR35" s="634">
        <v>1432865</v>
      </c>
      <c r="CS35" s="663"/>
      <c r="CT35" s="663"/>
      <c r="CU35" s="663"/>
      <c r="CV35" s="663"/>
      <c r="CW35" s="663"/>
      <c r="CX35" s="663"/>
      <c r="CY35" s="664"/>
      <c r="CZ35" s="639">
        <v>1.6</v>
      </c>
      <c r="DA35" s="661"/>
      <c r="DB35" s="661"/>
      <c r="DC35" s="665"/>
      <c r="DD35" s="643">
        <v>1142905</v>
      </c>
      <c r="DE35" s="663"/>
      <c r="DF35" s="663"/>
      <c r="DG35" s="663"/>
      <c r="DH35" s="663"/>
      <c r="DI35" s="663"/>
      <c r="DJ35" s="663"/>
      <c r="DK35" s="664"/>
      <c r="DL35" s="643">
        <v>1142731</v>
      </c>
      <c r="DM35" s="663"/>
      <c r="DN35" s="663"/>
      <c r="DO35" s="663"/>
      <c r="DP35" s="663"/>
      <c r="DQ35" s="663"/>
      <c r="DR35" s="663"/>
      <c r="DS35" s="663"/>
      <c r="DT35" s="663"/>
      <c r="DU35" s="663"/>
      <c r="DV35" s="664"/>
      <c r="DW35" s="639">
        <v>3</v>
      </c>
      <c r="DX35" s="661"/>
      <c r="DY35" s="661"/>
      <c r="DZ35" s="661"/>
      <c r="EA35" s="661"/>
      <c r="EB35" s="661"/>
      <c r="EC35" s="662"/>
    </row>
    <row r="36" spans="2:133" ht="11.25" customHeight="1" x14ac:dyDescent="0.2">
      <c r="B36" s="631" t="s">
        <v>322</v>
      </c>
      <c r="C36" s="632"/>
      <c r="D36" s="632"/>
      <c r="E36" s="632"/>
      <c r="F36" s="632"/>
      <c r="G36" s="632"/>
      <c r="H36" s="632"/>
      <c r="I36" s="632"/>
      <c r="J36" s="632"/>
      <c r="K36" s="632"/>
      <c r="L36" s="632"/>
      <c r="M36" s="632"/>
      <c r="N36" s="632"/>
      <c r="O36" s="632"/>
      <c r="P36" s="632"/>
      <c r="Q36" s="633"/>
      <c r="R36" s="634">
        <v>3484717</v>
      </c>
      <c r="S36" s="635"/>
      <c r="T36" s="635"/>
      <c r="U36" s="635"/>
      <c r="V36" s="635"/>
      <c r="W36" s="635"/>
      <c r="X36" s="635"/>
      <c r="Y36" s="636"/>
      <c r="Z36" s="637">
        <v>3.9</v>
      </c>
      <c r="AA36" s="637"/>
      <c r="AB36" s="637"/>
      <c r="AC36" s="637"/>
      <c r="AD36" s="638" t="s">
        <v>235</v>
      </c>
      <c r="AE36" s="638"/>
      <c r="AF36" s="638"/>
      <c r="AG36" s="638"/>
      <c r="AH36" s="638"/>
      <c r="AI36" s="638"/>
      <c r="AJ36" s="638"/>
      <c r="AK36" s="638"/>
      <c r="AL36" s="639" t="s">
        <v>235</v>
      </c>
      <c r="AM36" s="640"/>
      <c r="AN36" s="640"/>
      <c r="AO36" s="641"/>
      <c r="AP36" s="223"/>
      <c r="AQ36" s="696" t="s">
        <v>323</v>
      </c>
      <c r="AR36" s="697"/>
      <c r="AS36" s="697"/>
      <c r="AT36" s="697"/>
      <c r="AU36" s="697"/>
      <c r="AV36" s="697"/>
      <c r="AW36" s="697"/>
      <c r="AX36" s="697"/>
      <c r="AY36" s="698"/>
      <c r="AZ36" s="623">
        <v>8751110</v>
      </c>
      <c r="BA36" s="624"/>
      <c r="BB36" s="624"/>
      <c r="BC36" s="624"/>
      <c r="BD36" s="624"/>
      <c r="BE36" s="624"/>
      <c r="BF36" s="699"/>
      <c r="BG36" s="620" t="s">
        <v>324</v>
      </c>
      <c r="BH36" s="621"/>
      <c r="BI36" s="621"/>
      <c r="BJ36" s="621"/>
      <c r="BK36" s="621"/>
      <c r="BL36" s="621"/>
      <c r="BM36" s="621"/>
      <c r="BN36" s="621"/>
      <c r="BO36" s="621"/>
      <c r="BP36" s="621"/>
      <c r="BQ36" s="621"/>
      <c r="BR36" s="621"/>
      <c r="BS36" s="621"/>
      <c r="BT36" s="621"/>
      <c r="BU36" s="622"/>
      <c r="BV36" s="623">
        <v>310999</v>
      </c>
      <c r="BW36" s="624"/>
      <c r="BX36" s="624"/>
      <c r="BY36" s="624"/>
      <c r="BZ36" s="624"/>
      <c r="CA36" s="624"/>
      <c r="CB36" s="699"/>
      <c r="CD36" s="631" t="s">
        <v>325</v>
      </c>
      <c r="CE36" s="632"/>
      <c r="CF36" s="632"/>
      <c r="CG36" s="632"/>
      <c r="CH36" s="632"/>
      <c r="CI36" s="632"/>
      <c r="CJ36" s="632"/>
      <c r="CK36" s="632"/>
      <c r="CL36" s="632"/>
      <c r="CM36" s="632"/>
      <c r="CN36" s="632"/>
      <c r="CO36" s="632"/>
      <c r="CP36" s="632"/>
      <c r="CQ36" s="633"/>
      <c r="CR36" s="634">
        <v>24371250</v>
      </c>
      <c r="CS36" s="635"/>
      <c r="CT36" s="635"/>
      <c r="CU36" s="635"/>
      <c r="CV36" s="635"/>
      <c r="CW36" s="635"/>
      <c r="CX36" s="635"/>
      <c r="CY36" s="636"/>
      <c r="CZ36" s="639">
        <v>27.8</v>
      </c>
      <c r="DA36" s="661"/>
      <c r="DB36" s="661"/>
      <c r="DC36" s="665"/>
      <c r="DD36" s="643">
        <v>10365596</v>
      </c>
      <c r="DE36" s="635"/>
      <c r="DF36" s="635"/>
      <c r="DG36" s="635"/>
      <c r="DH36" s="635"/>
      <c r="DI36" s="635"/>
      <c r="DJ36" s="635"/>
      <c r="DK36" s="636"/>
      <c r="DL36" s="643">
        <v>5534997</v>
      </c>
      <c r="DM36" s="635"/>
      <c r="DN36" s="635"/>
      <c r="DO36" s="635"/>
      <c r="DP36" s="635"/>
      <c r="DQ36" s="635"/>
      <c r="DR36" s="635"/>
      <c r="DS36" s="635"/>
      <c r="DT36" s="635"/>
      <c r="DU36" s="635"/>
      <c r="DV36" s="636"/>
      <c r="DW36" s="639">
        <v>14.7</v>
      </c>
      <c r="DX36" s="661"/>
      <c r="DY36" s="661"/>
      <c r="DZ36" s="661"/>
      <c r="EA36" s="661"/>
      <c r="EB36" s="661"/>
      <c r="EC36" s="662"/>
    </row>
    <row r="37" spans="2:133" ht="11.25" customHeight="1" x14ac:dyDescent="0.2">
      <c r="B37" s="631" t="s">
        <v>326</v>
      </c>
      <c r="C37" s="632"/>
      <c r="D37" s="632"/>
      <c r="E37" s="632"/>
      <c r="F37" s="632"/>
      <c r="G37" s="632"/>
      <c r="H37" s="632"/>
      <c r="I37" s="632"/>
      <c r="J37" s="632"/>
      <c r="K37" s="632"/>
      <c r="L37" s="632"/>
      <c r="M37" s="632"/>
      <c r="N37" s="632"/>
      <c r="O37" s="632"/>
      <c r="P37" s="632"/>
      <c r="Q37" s="633"/>
      <c r="R37" s="634">
        <v>2936215</v>
      </c>
      <c r="S37" s="635"/>
      <c r="T37" s="635"/>
      <c r="U37" s="635"/>
      <c r="V37" s="635"/>
      <c r="W37" s="635"/>
      <c r="X37" s="635"/>
      <c r="Y37" s="636"/>
      <c r="Z37" s="637">
        <v>3.3</v>
      </c>
      <c r="AA37" s="637"/>
      <c r="AB37" s="637"/>
      <c r="AC37" s="637"/>
      <c r="AD37" s="638" t="s">
        <v>235</v>
      </c>
      <c r="AE37" s="638"/>
      <c r="AF37" s="638"/>
      <c r="AG37" s="638"/>
      <c r="AH37" s="638"/>
      <c r="AI37" s="638"/>
      <c r="AJ37" s="638"/>
      <c r="AK37" s="638"/>
      <c r="AL37" s="639" t="s">
        <v>229</v>
      </c>
      <c r="AM37" s="640"/>
      <c r="AN37" s="640"/>
      <c r="AO37" s="641"/>
      <c r="AQ37" s="700" t="s">
        <v>327</v>
      </c>
      <c r="AR37" s="701"/>
      <c r="AS37" s="701"/>
      <c r="AT37" s="701"/>
      <c r="AU37" s="701"/>
      <c r="AV37" s="701"/>
      <c r="AW37" s="701"/>
      <c r="AX37" s="701"/>
      <c r="AY37" s="702"/>
      <c r="AZ37" s="634">
        <v>1738943</v>
      </c>
      <c r="BA37" s="635"/>
      <c r="BB37" s="635"/>
      <c r="BC37" s="635"/>
      <c r="BD37" s="663"/>
      <c r="BE37" s="663"/>
      <c r="BF37" s="689"/>
      <c r="BG37" s="631" t="s">
        <v>328</v>
      </c>
      <c r="BH37" s="632"/>
      <c r="BI37" s="632"/>
      <c r="BJ37" s="632"/>
      <c r="BK37" s="632"/>
      <c r="BL37" s="632"/>
      <c r="BM37" s="632"/>
      <c r="BN37" s="632"/>
      <c r="BO37" s="632"/>
      <c r="BP37" s="632"/>
      <c r="BQ37" s="632"/>
      <c r="BR37" s="632"/>
      <c r="BS37" s="632"/>
      <c r="BT37" s="632"/>
      <c r="BU37" s="633"/>
      <c r="BV37" s="634">
        <v>-67253</v>
      </c>
      <c r="BW37" s="635"/>
      <c r="BX37" s="635"/>
      <c r="BY37" s="635"/>
      <c r="BZ37" s="635"/>
      <c r="CA37" s="635"/>
      <c r="CB37" s="644"/>
      <c r="CD37" s="631" t="s">
        <v>329</v>
      </c>
      <c r="CE37" s="632"/>
      <c r="CF37" s="632"/>
      <c r="CG37" s="632"/>
      <c r="CH37" s="632"/>
      <c r="CI37" s="632"/>
      <c r="CJ37" s="632"/>
      <c r="CK37" s="632"/>
      <c r="CL37" s="632"/>
      <c r="CM37" s="632"/>
      <c r="CN37" s="632"/>
      <c r="CO37" s="632"/>
      <c r="CP37" s="632"/>
      <c r="CQ37" s="633"/>
      <c r="CR37" s="634">
        <v>2483822</v>
      </c>
      <c r="CS37" s="663"/>
      <c r="CT37" s="663"/>
      <c r="CU37" s="663"/>
      <c r="CV37" s="663"/>
      <c r="CW37" s="663"/>
      <c r="CX37" s="663"/>
      <c r="CY37" s="664"/>
      <c r="CZ37" s="639">
        <v>2.8</v>
      </c>
      <c r="DA37" s="661"/>
      <c r="DB37" s="661"/>
      <c r="DC37" s="665"/>
      <c r="DD37" s="643">
        <v>2441722</v>
      </c>
      <c r="DE37" s="663"/>
      <c r="DF37" s="663"/>
      <c r="DG37" s="663"/>
      <c r="DH37" s="663"/>
      <c r="DI37" s="663"/>
      <c r="DJ37" s="663"/>
      <c r="DK37" s="664"/>
      <c r="DL37" s="643">
        <v>2332272</v>
      </c>
      <c r="DM37" s="663"/>
      <c r="DN37" s="663"/>
      <c r="DO37" s="663"/>
      <c r="DP37" s="663"/>
      <c r="DQ37" s="663"/>
      <c r="DR37" s="663"/>
      <c r="DS37" s="663"/>
      <c r="DT37" s="663"/>
      <c r="DU37" s="663"/>
      <c r="DV37" s="664"/>
      <c r="DW37" s="639">
        <v>6.2</v>
      </c>
      <c r="DX37" s="661"/>
      <c r="DY37" s="661"/>
      <c r="DZ37" s="661"/>
      <c r="EA37" s="661"/>
      <c r="EB37" s="661"/>
      <c r="EC37" s="662"/>
    </row>
    <row r="38" spans="2:133" ht="11.25" customHeight="1" x14ac:dyDescent="0.2">
      <c r="B38" s="631" t="s">
        <v>330</v>
      </c>
      <c r="C38" s="632"/>
      <c r="D38" s="632"/>
      <c r="E38" s="632"/>
      <c r="F38" s="632"/>
      <c r="G38" s="632"/>
      <c r="H38" s="632"/>
      <c r="I38" s="632"/>
      <c r="J38" s="632"/>
      <c r="K38" s="632"/>
      <c r="L38" s="632"/>
      <c r="M38" s="632"/>
      <c r="N38" s="632"/>
      <c r="O38" s="632"/>
      <c r="P38" s="632"/>
      <c r="Q38" s="633"/>
      <c r="R38" s="634">
        <v>962039</v>
      </c>
      <c r="S38" s="635"/>
      <c r="T38" s="635"/>
      <c r="U38" s="635"/>
      <c r="V38" s="635"/>
      <c r="W38" s="635"/>
      <c r="X38" s="635"/>
      <c r="Y38" s="636"/>
      <c r="Z38" s="637">
        <v>1.1000000000000001</v>
      </c>
      <c r="AA38" s="637"/>
      <c r="AB38" s="637"/>
      <c r="AC38" s="637"/>
      <c r="AD38" s="638">
        <v>644</v>
      </c>
      <c r="AE38" s="638"/>
      <c r="AF38" s="638"/>
      <c r="AG38" s="638"/>
      <c r="AH38" s="638"/>
      <c r="AI38" s="638"/>
      <c r="AJ38" s="638"/>
      <c r="AK38" s="638"/>
      <c r="AL38" s="639">
        <v>0</v>
      </c>
      <c r="AM38" s="640"/>
      <c r="AN38" s="640"/>
      <c r="AO38" s="641"/>
      <c r="AQ38" s="700" t="s">
        <v>331</v>
      </c>
      <c r="AR38" s="701"/>
      <c r="AS38" s="701"/>
      <c r="AT38" s="701"/>
      <c r="AU38" s="701"/>
      <c r="AV38" s="701"/>
      <c r="AW38" s="701"/>
      <c r="AX38" s="701"/>
      <c r="AY38" s="702"/>
      <c r="AZ38" s="634">
        <v>351002</v>
      </c>
      <c r="BA38" s="635"/>
      <c r="BB38" s="635"/>
      <c r="BC38" s="635"/>
      <c r="BD38" s="663"/>
      <c r="BE38" s="663"/>
      <c r="BF38" s="689"/>
      <c r="BG38" s="631" t="s">
        <v>332</v>
      </c>
      <c r="BH38" s="632"/>
      <c r="BI38" s="632"/>
      <c r="BJ38" s="632"/>
      <c r="BK38" s="632"/>
      <c r="BL38" s="632"/>
      <c r="BM38" s="632"/>
      <c r="BN38" s="632"/>
      <c r="BO38" s="632"/>
      <c r="BP38" s="632"/>
      <c r="BQ38" s="632"/>
      <c r="BR38" s="632"/>
      <c r="BS38" s="632"/>
      <c r="BT38" s="632"/>
      <c r="BU38" s="633"/>
      <c r="BV38" s="634">
        <v>18748</v>
      </c>
      <c r="BW38" s="635"/>
      <c r="BX38" s="635"/>
      <c r="BY38" s="635"/>
      <c r="BZ38" s="635"/>
      <c r="CA38" s="635"/>
      <c r="CB38" s="644"/>
      <c r="CD38" s="631" t="s">
        <v>333</v>
      </c>
      <c r="CE38" s="632"/>
      <c r="CF38" s="632"/>
      <c r="CG38" s="632"/>
      <c r="CH38" s="632"/>
      <c r="CI38" s="632"/>
      <c r="CJ38" s="632"/>
      <c r="CK38" s="632"/>
      <c r="CL38" s="632"/>
      <c r="CM38" s="632"/>
      <c r="CN38" s="632"/>
      <c r="CO38" s="632"/>
      <c r="CP38" s="632"/>
      <c r="CQ38" s="633"/>
      <c r="CR38" s="634">
        <v>6473173</v>
      </c>
      <c r="CS38" s="635"/>
      <c r="CT38" s="635"/>
      <c r="CU38" s="635"/>
      <c r="CV38" s="635"/>
      <c r="CW38" s="635"/>
      <c r="CX38" s="635"/>
      <c r="CY38" s="636"/>
      <c r="CZ38" s="639">
        <v>7.4</v>
      </c>
      <c r="DA38" s="661"/>
      <c r="DB38" s="661"/>
      <c r="DC38" s="665"/>
      <c r="DD38" s="643">
        <v>5313315</v>
      </c>
      <c r="DE38" s="635"/>
      <c r="DF38" s="635"/>
      <c r="DG38" s="635"/>
      <c r="DH38" s="635"/>
      <c r="DI38" s="635"/>
      <c r="DJ38" s="635"/>
      <c r="DK38" s="636"/>
      <c r="DL38" s="643">
        <v>4762855</v>
      </c>
      <c r="DM38" s="635"/>
      <c r="DN38" s="635"/>
      <c r="DO38" s="635"/>
      <c r="DP38" s="635"/>
      <c r="DQ38" s="635"/>
      <c r="DR38" s="635"/>
      <c r="DS38" s="635"/>
      <c r="DT38" s="635"/>
      <c r="DU38" s="635"/>
      <c r="DV38" s="636"/>
      <c r="DW38" s="639">
        <v>12.7</v>
      </c>
      <c r="DX38" s="661"/>
      <c r="DY38" s="661"/>
      <c r="DZ38" s="661"/>
      <c r="EA38" s="661"/>
      <c r="EB38" s="661"/>
      <c r="EC38" s="662"/>
    </row>
    <row r="39" spans="2:133" ht="11.25" customHeight="1" x14ac:dyDescent="0.2">
      <c r="B39" s="631" t="s">
        <v>334</v>
      </c>
      <c r="C39" s="632"/>
      <c r="D39" s="632"/>
      <c r="E39" s="632"/>
      <c r="F39" s="632"/>
      <c r="G39" s="632"/>
      <c r="H39" s="632"/>
      <c r="I39" s="632"/>
      <c r="J39" s="632"/>
      <c r="K39" s="632"/>
      <c r="L39" s="632"/>
      <c r="M39" s="632"/>
      <c r="N39" s="632"/>
      <c r="O39" s="632"/>
      <c r="P39" s="632"/>
      <c r="Q39" s="633"/>
      <c r="R39" s="634">
        <v>6988822</v>
      </c>
      <c r="S39" s="635"/>
      <c r="T39" s="635"/>
      <c r="U39" s="635"/>
      <c r="V39" s="635"/>
      <c r="W39" s="635"/>
      <c r="X39" s="635"/>
      <c r="Y39" s="636"/>
      <c r="Z39" s="637">
        <v>7.8</v>
      </c>
      <c r="AA39" s="637"/>
      <c r="AB39" s="637"/>
      <c r="AC39" s="637"/>
      <c r="AD39" s="638" t="s">
        <v>235</v>
      </c>
      <c r="AE39" s="638"/>
      <c r="AF39" s="638"/>
      <c r="AG39" s="638"/>
      <c r="AH39" s="638"/>
      <c r="AI39" s="638"/>
      <c r="AJ39" s="638"/>
      <c r="AK39" s="638"/>
      <c r="AL39" s="639" t="s">
        <v>235</v>
      </c>
      <c r="AM39" s="640"/>
      <c r="AN39" s="640"/>
      <c r="AO39" s="641"/>
      <c r="AQ39" s="700" t="s">
        <v>335</v>
      </c>
      <c r="AR39" s="701"/>
      <c r="AS39" s="701"/>
      <c r="AT39" s="701"/>
      <c r="AU39" s="701"/>
      <c r="AV39" s="701"/>
      <c r="AW39" s="701"/>
      <c r="AX39" s="701"/>
      <c r="AY39" s="702"/>
      <c r="AZ39" s="634">
        <v>168626</v>
      </c>
      <c r="BA39" s="635"/>
      <c r="BB39" s="635"/>
      <c r="BC39" s="635"/>
      <c r="BD39" s="663"/>
      <c r="BE39" s="663"/>
      <c r="BF39" s="689"/>
      <c r="BG39" s="631" t="s">
        <v>336</v>
      </c>
      <c r="BH39" s="632"/>
      <c r="BI39" s="632"/>
      <c r="BJ39" s="632"/>
      <c r="BK39" s="632"/>
      <c r="BL39" s="632"/>
      <c r="BM39" s="632"/>
      <c r="BN39" s="632"/>
      <c r="BO39" s="632"/>
      <c r="BP39" s="632"/>
      <c r="BQ39" s="632"/>
      <c r="BR39" s="632"/>
      <c r="BS39" s="632"/>
      <c r="BT39" s="632"/>
      <c r="BU39" s="633"/>
      <c r="BV39" s="634">
        <v>27885</v>
      </c>
      <c r="BW39" s="635"/>
      <c r="BX39" s="635"/>
      <c r="BY39" s="635"/>
      <c r="BZ39" s="635"/>
      <c r="CA39" s="635"/>
      <c r="CB39" s="644"/>
      <c r="CD39" s="631" t="s">
        <v>337</v>
      </c>
      <c r="CE39" s="632"/>
      <c r="CF39" s="632"/>
      <c r="CG39" s="632"/>
      <c r="CH39" s="632"/>
      <c r="CI39" s="632"/>
      <c r="CJ39" s="632"/>
      <c r="CK39" s="632"/>
      <c r="CL39" s="632"/>
      <c r="CM39" s="632"/>
      <c r="CN39" s="632"/>
      <c r="CO39" s="632"/>
      <c r="CP39" s="632"/>
      <c r="CQ39" s="633"/>
      <c r="CR39" s="634">
        <v>2815716</v>
      </c>
      <c r="CS39" s="663"/>
      <c r="CT39" s="663"/>
      <c r="CU39" s="663"/>
      <c r="CV39" s="663"/>
      <c r="CW39" s="663"/>
      <c r="CX39" s="663"/>
      <c r="CY39" s="664"/>
      <c r="CZ39" s="639">
        <v>3.2</v>
      </c>
      <c r="DA39" s="661"/>
      <c r="DB39" s="661"/>
      <c r="DC39" s="665"/>
      <c r="DD39" s="643">
        <v>2667462</v>
      </c>
      <c r="DE39" s="663"/>
      <c r="DF39" s="663"/>
      <c r="DG39" s="663"/>
      <c r="DH39" s="663"/>
      <c r="DI39" s="663"/>
      <c r="DJ39" s="663"/>
      <c r="DK39" s="664"/>
      <c r="DL39" s="643" t="s">
        <v>235</v>
      </c>
      <c r="DM39" s="663"/>
      <c r="DN39" s="663"/>
      <c r="DO39" s="663"/>
      <c r="DP39" s="663"/>
      <c r="DQ39" s="663"/>
      <c r="DR39" s="663"/>
      <c r="DS39" s="663"/>
      <c r="DT39" s="663"/>
      <c r="DU39" s="663"/>
      <c r="DV39" s="664"/>
      <c r="DW39" s="639" t="s">
        <v>235</v>
      </c>
      <c r="DX39" s="661"/>
      <c r="DY39" s="661"/>
      <c r="DZ39" s="661"/>
      <c r="EA39" s="661"/>
      <c r="EB39" s="661"/>
      <c r="EC39" s="662"/>
    </row>
    <row r="40" spans="2:133" ht="11.25" customHeight="1" x14ac:dyDescent="0.2">
      <c r="B40" s="631" t="s">
        <v>338</v>
      </c>
      <c r="C40" s="632"/>
      <c r="D40" s="632"/>
      <c r="E40" s="632"/>
      <c r="F40" s="632"/>
      <c r="G40" s="632"/>
      <c r="H40" s="632"/>
      <c r="I40" s="632"/>
      <c r="J40" s="632"/>
      <c r="K40" s="632"/>
      <c r="L40" s="632"/>
      <c r="M40" s="632"/>
      <c r="N40" s="632"/>
      <c r="O40" s="632"/>
      <c r="P40" s="632"/>
      <c r="Q40" s="633"/>
      <c r="R40" s="634" t="s">
        <v>229</v>
      </c>
      <c r="S40" s="635"/>
      <c r="T40" s="635"/>
      <c r="U40" s="635"/>
      <c r="V40" s="635"/>
      <c r="W40" s="635"/>
      <c r="X40" s="635"/>
      <c r="Y40" s="636"/>
      <c r="Z40" s="637" t="s">
        <v>229</v>
      </c>
      <c r="AA40" s="637"/>
      <c r="AB40" s="637"/>
      <c r="AC40" s="637"/>
      <c r="AD40" s="638" t="s">
        <v>229</v>
      </c>
      <c r="AE40" s="638"/>
      <c r="AF40" s="638"/>
      <c r="AG40" s="638"/>
      <c r="AH40" s="638"/>
      <c r="AI40" s="638"/>
      <c r="AJ40" s="638"/>
      <c r="AK40" s="638"/>
      <c r="AL40" s="639" t="s">
        <v>229</v>
      </c>
      <c r="AM40" s="640"/>
      <c r="AN40" s="640"/>
      <c r="AO40" s="641"/>
      <c r="AQ40" s="700" t="s">
        <v>339</v>
      </c>
      <c r="AR40" s="701"/>
      <c r="AS40" s="701"/>
      <c r="AT40" s="701"/>
      <c r="AU40" s="701"/>
      <c r="AV40" s="701"/>
      <c r="AW40" s="701"/>
      <c r="AX40" s="701"/>
      <c r="AY40" s="702"/>
      <c r="AZ40" s="634">
        <v>146312</v>
      </c>
      <c r="BA40" s="635"/>
      <c r="BB40" s="635"/>
      <c r="BC40" s="635"/>
      <c r="BD40" s="663"/>
      <c r="BE40" s="663"/>
      <c r="BF40" s="689"/>
      <c r="BG40" s="682" t="s">
        <v>340</v>
      </c>
      <c r="BH40" s="683"/>
      <c r="BI40" s="683"/>
      <c r="BJ40" s="683"/>
      <c r="BK40" s="683"/>
      <c r="BL40" s="224"/>
      <c r="BM40" s="632" t="s">
        <v>341</v>
      </c>
      <c r="BN40" s="632"/>
      <c r="BO40" s="632"/>
      <c r="BP40" s="632"/>
      <c r="BQ40" s="632"/>
      <c r="BR40" s="632"/>
      <c r="BS40" s="632"/>
      <c r="BT40" s="632"/>
      <c r="BU40" s="633"/>
      <c r="BV40" s="634">
        <v>98</v>
      </c>
      <c r="BW40" s="635"/>
      <c r="BX40" s="635"/>
      <c r="BY40" s="635"/>
      <c r="BZ40" s="635"/>
      <c r="CA40" s="635"/>
      <c r="CB40" s="644"/>
      <c r="CD40" s="631" t="s">
        <v>342</v>
      </c>
      <c r="CE40" s="632"/>
      <c r="CF40" s="632"/>
      <c r="CG40" s="632"/>
      <c r="CH40" s="632"/>
      <c r="CI40" s="632"/>
      <c r="CJ40" s="632"/>
      <c r="CK40" s="632"/>
      <c r="CL40" s="632"/>
      <c r="CM40" s="632"/>
      <c r="CN40" s="632"/>
      <c r="CO40" s="632"/>
      <c r="CP40" s="632"/>
      <c r="CQ40" s="633"/>
      <c r="CR40" s="634">
        <v>21849</v>
      </c>
      <c r="CS40" s="635"/>
      <c r="CT40" s="635"/>
      <c r="CU40" s="635"/>
      <c r="CV40" s="635"/>
      <c r="CW40" s="635"/>
      <c r="CX40" s="635"/>
      <c r="CY40" s="636"/>
      <c r="CZ40" s="639">
        <v>0</v>
      </c>
      <c r="DA40" s="661"/>
      <c r="DB40" s="661"/>
      <c r="DC40" s="665"/>
      <c r="DD40" s="643">
        <v>4892</v>
      </c>
      <c r="DE40" s="635"/>
      <c r="DF40" s="635"/>
      <c r="DG40" s="635"/>
      <c r="DH40" s="635"/>
      <c r="DI40" s="635"/>
      <c r="DJ40" s="635"/>
      <c r="DK40" s="636"/>
      <c r="DL40" s="643">
        <v>8</v>
      </c>
      <c r="DM40" s="635"/>
      <c r="DN40" s="635"/>
      <c r="DO40" s="635"/>
      <c r="DP40" s="635"/>
      <c r="DQ40" s="635"/>
      <c r="DR40" s="635"/>
      <c r="DS40" s="635"/>
      <c r="DT40" s="635"/>
      <c r="DU40" s="635"/>
      <c r="DV40" s="636"/>
      <c r="DW40" s="639">
        <v>0</v>
      </c>
      <c r="DX40" s="661"/>
      <c r="DY40" s="661"/>
      <c r="DZ40" s="661"/>
      <c r="EA40" s="661"/>
      <c r="EB40" s="661"/>
      <c r="EC40" s="662"/>
    </row>
    <row r="41" spans="2:133" ht="11.25" customHeight="1" x14ac:dyDescent="0.2">
      <c r="B41" s="631" t="s">
        <v>343</v>
      </c>
      <c r="C41" s="632"/>
      <c r="D41" s="632"/>
      <c r="E41" s="632"/>
      <c r="F41" s="632"/>
      <c r="G41" s="632"/>
      <c r="H41" s="632"/>
      <c r="I41" s="632"/>
      <c r="J41" s="632"/>
      <c r="K41" s="632"/>
      <c r="L41" s="632"/>
      <c r="M41" s="632"/>
      <c r="N41" s="632"/>
      <c r="O41" s="632"/>
      <c r="P41" s="632"/>
      <c r="Q41" s="633"/>
      <c r="R41" s="634" t="s">
        <v>235</v>
      </c>
      <c r="S41" s="635"/>
      <c r="T41" s="635"/>
      <c r="U41" s="635"/>
      <c r="V41" s="635"/>
      <c r="W41" s="635"/>
      <c r="X41" s="635"/>
      <c r="Y41" s="636"/>
      <c r="Z41" s="637" t="s">
        <v>229</v>
      </c>
      <c r="AA41" s="637"/>
      <c r="AB41" s="637"/>
      <c r="AC41" s="637"/>
      <c r="AD41" s="638" t="s">
        <v>235</v>
      </c>
      <c r="AE41" s="638"/>
      <c r="AF41" s="638"/>
      <c r="AG41" s="638"/>
      <c r="AH41" s="638"/>
      <c r="AI41" s="638"/>
      <c r="AJ41" s="638"/>
      <c r="AK41" s="638"/>
      <c r="AL41" s="639" t="s">
        <v>229</v>
      </c>
      <c r="AM41" s="640"/>
      <c r="AN41" s="640"/>
      <c r="AO41" s="641"/>
      <c r="AQ41" s="700" t="s">
        <v>344</v>
      </c>
      <c r="AR41" s="701"/>
      <c r="AS41" s="701"/>
      <c r="AT41" s="701"/>
      <c r="AU41" s="701"/>
      <c r="AV41" s="701"/>
      <c r="AW41" s="701"/>
      <c r="AX41" s="701"/>
      <c r="AY41" s="702"/>
      <c r="AZ41" s="634">
        <v>1385226</v>
      </c>
      <c r="BA41" s="635"/>
      <c r="BB41" s="635"/>
      <c r="BC41" s="635"/>
      <c r="BD41" s="663"/>
      <c r="BE41" s="663"/>
      <c r="BF41" s="689"/>
      <c r="BG41" s="682"/>
      <c r="BH41" s="683"/>
      <c r="BI41" s="683"/>
      <c r="BJ41" s="683"/>
      <c r="BK41" s="683"/>
      <c r="BL41" s="224"/>
      <c r="BM41" s="632" t="s">
        <v>345</v>
      </c>
      <c r="BN41" s="632"/>
      <c r="BO41" s="632"/>
      <c r="BP41" s="632"/>
      <c r="BQ41" s="632"/>
      <c r="BR41" s="632"/>
      <c r="BS41" s="632"/>
      <c r="BT41" s="632"/>
      <c r="BU41" s="633"/>
      <c r="BV41" s="634">
        <v>1</v>
      </c>
      <c r="BW41" s="635"/>
      <c r="BX41" s="635"/>
      <c r="BY41" s="635"/>
      <c r="BZ41" s="635"/>
      <c r="CA41" s="635"/>
      <c r="CB41" s="644"/>
      <c r="CD41" s="631" t="s">
        <v>346</v>
      </c>
      <c r="CE41" s="632"/>
      <c r="CF41" s="632"/>
      <c r="CG41" s="632"/>
      <c r="CH41" s="632"/>
      <c r="CI41" s="632"/>
      <c r="CJ41" s="632"/>
      <c r="CK41" s="632"/>
      <c r="CL41" s="632"/>
      <c r="CM41" s="632"/>
      <c r="CN41" s="632"/>
      <c r="CO41" s="632"/>
      <c r="CP41" s="632"/>
      <c r="CQ41" s="633"/>
      <c r="CR41" s="634" t="s">
        <v>229</v>
      </c>
      <c r="CS41" s="663"/>
      <c r="CT41" s="663"/>
      <c r="CU41" s="663"/>
      <c r="CV41" s="663"/>
      <c r="CW41" s="663"/>
      <c r="CX41" s="663"/>
      <c r="CY41" s="664"/>
      <c r="CZ41" s="639" t="s">
        <v>229</v>
      </c>
      <c r="DA41" s="661"/>
      <c r="DB41" s="661"/>
      <c r="DC41" s="665"/>
      <c r="DD41" s="643" t="s">
        <v>235</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2">
      <c r="B42" s="631" t="s">
        <v>347</v>
      </c>
      <c r="C42" s="632"/>
      <c r="D42" s="632"/>
      <c r="E42" s="632"/>
      <c r="F42" s="632"/>
      <c r="G42" s="632"/>
      <c r="H42" s="632"/>
      <c r="I42" s="632"/>
      <c r="J42" s="632"/>
      <c r="K42" s="632"/>
      <c r="L42" s="632"/>
      <c r="M42" s="632"/>
      <c r="N42" s="632"/>
      <c r="O42" s="632"/>
      <c r="P42" s="632"/>
      <c r="Q42" s="633"/>
      <c r="R42" s="634">
        <v>1000000</v>
      </c>
      <c r="S42" s="635"/>
      <c r="T42" s="635"/>
      <c r="U42" s="635"/>
      <c r="V42" s="635"/>
      <c r="W42" s="635"/>
      <c r="X42" s="635"/>
      <c r="Y42" s="636"/>
      <c r="Z42" s="637">
        <v>1.1000000000000001</v>
      </c>
      <c r="AA42" s="637"/>
      <c r="AB42" s="637"/>
      <c r="AC42" s="637"/>
      <c r="AD42" s="638" t="s">
        <v>229</v>
      </c>
      <c r="AE42" s="638"/>
      <c r="AF42" s="638"/>
      <c r="AG42" s="638"/>
      <c r="AH42" s="638"/>
      <c r="AI42" s="638"/>
      <c r="AJ42" s="638"/>
      <c r="AK42" s="638"/>
      <c r="AL42" s="639" t="s">
        <v>229</v>
      </c>
      <c r="AM42" s="640"/>
      <c r="AN42" s="640"/>
      <c r="AO42" s="641"/>
      <c r="AQ42" s="717" t="s">
        <v>348</v>
      </c>
      <c r="AR42" s="718"/>
      <c r="AS42" s="718"/>
      <c r="AT42" s="718"/>
      <c r="AU42" s="718"/>
      <c r="AV42" s="718"/>
      <c r="AW42" s="718"/>
      <c r="AX42" s="718"/>
      <c r="AY42" s="719"/>
      <c r="AZ42" s="709">
        <v>4961001</v>
      </c>
      <c r="BA42" s="710"/>
      <c r="BB42" s="710"/>
      <c r="BC42" s="710"/>
      <c r="BD42" s="693"/>
      <c r="BE42" s="693"/>
      <c r="BF42" s="695"/>
      <c r="BG42" s="684"/>
      <c r="BH42" s="685"/>
      <c r="BI42" s="685"/>
      <c r="BJ42" s="685"/>
      <c r="BK42" s="685"/>
      <c r="BL42" s="225"/>
      <c r="BM42" s="653" t="s">
        <v>349</v>
      </c>
      <c r="BN42" s="653"/>
      <c r="BO42" s="653"/>
      <c r="BP42" s="653"/>
      <c r="BQ42" s="653"/>
      <c r="BR42" s="653"/>
      <c r="BS42" s="653"/>
      <c r="BT42" s="653"/>
      <c r="BU42" s="654"/>
      <c r="BV42" s="709">
        <v>394</v>
      </c>
      <c r="BW42" s="710"/>
      <c r="BX42" s="710"/>
      <c r="BY42" s="710"/>
      <c r="BZ42" s="710"/>
      <c r="CA42" s="710"/>
      <c r="CB42" s="716"/>
      <c r="CD42" s="631" t="s">
        <v>350</v>
      </c>
      <c r="CE42" s="632"/>
      <c r="CF42" s="632"/>
      <c r="CG42" s="632"/>
      <c r="CH42" s="632"/>
      <c r="CI42" s="632"/>
      <c r="CJ42" s="632"/>
      <c r="CK42" s="632"/>
      <c r="CL42" s="632"/>
      <c r="CM42" s="632"/>
      <c r="CN42" s="632"/>
      <c r="CO42" s="632"/>
      <c r="CP42" s="632"/>
      <c r="CQ42" s="633"/>
      <c r="CR42" s="634">
        <v>14150242</v>
      </c>
      <c r="CS42" s="635"/>
      <c r="CT42" s="635"/>
      <c r="CU42" s="635"/>
      <c r="CV42" s="635"/>
      <c r="CW42" s="635"/>
      <c r="CX42" s="635"/>
      <c r="CY42" s="636"/>
      <c r="CZ42" s="639">
        <v>16.100000000000001</v>
      </c>
      <c r="DA42" s="640"/>
      <c r="DB42" s="640"/>
      <c r="DC42" s="646"/>
      <c r="DD42" s="643">
        <v>3220141</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2">
      <c r="B43" s="652" t="s">
        <v>351</v>
      </c>
      <c r="C43" s="653"/>
      <c r="D43" s="653"/>
      <c r="E43" s="653"/>
      <c r="F43" s="653"/>
      <c r="G43" s="653"/>
      <c r="H43" s="653"/>
      <c r="I43" s="653"/>
      <c r="J43" s="653"/>
      <c r="K43" s="653"/>
      <c r="L43" s="653"/>
      <c r="M43" s="653"/>
      <c r="N43" s="653"/>
      <c r="O43" s="653"/>
      <c r="P43" s="653"/>
      <c r="Q43" s="654"/>
      <c r="R43" s="709">
        <v>89683401</v>
      </c>
      <c r="S43" s="710"/>
      <c r="T43" s="710"/>
      <c r="U43" s="710"/>
      <c r="V43" s="710"/>
      <c r="W43" s="710"/>
      <c r="X43" s="710"/>
      <c r="Y43" s="711"/>
      <c r="Z43" s="712">
        <v>100</v>
      </c>
      <c r="AA43" s="712"/>
      <c r="AB43" s="712"/>
      <c r="AC43" s="712"/>
      <c r="AD43" s="713">
        <v>36591150</v>
      </c>
      <c r="AE43" s="713"/>
      <c r="AF43" s="713"/>
      <c r="AG43" s="713"/>
      <c r="AH43" s="713"/>
      <c r="AI43" s="713"/>
      <c r="AJ43" s="713"/>
      <c r="AK43" s="713"/>
      <c r="AL43" s="714">
        <v>100</v>
      </c>
      <c r="AM43" s="694"/>
      <c r="AN43" s="694"/>
      <c r="AO43" s="715"/>
      <c r="CD43" s="631" t="s">
        <v>352</v>
      </c>
      <c r="CE43" s="632"/>
      <c r="CF43" s="632"/>
      <c r="CG43" s="632"/>
      <c r="CH43" s="632"/>
      <c r="CI43" s="632"/>
      <c r="CJ43" s="632"/>
      <c r="CK43" s="632"/>
      <c r="CL43" s="632"/>
      <c r="CM43" s="632"/>
      <c r="CN43" s="632"/>
      <c r="CO43" s="632"/>
      <c r="CP43" s="632"/>
      <c r="CQ43" s="633"/>
      <c r="CR43" s="634">
        <v>246628</v>
      </c>
      <c r="CS43" s="663"/>
      <c r="CT43" s="663"/>
      <c r="CU43" s="663"/>
      <c r="CV43" s="663"/>
      <c r="CW43" s="663"/>
      <c r="CX43" s="663"/>
      <c r="CY43" s="664"/>
      <c r="CZ43" s="639">
        <v>0.3</v>
      </c>
      <c r="DA43" s="661"/>
      <c r="DB43" s="661"/>
      <c r="DC43" s="665"/>
      <c r="DD43" s="643">
        <v>234584</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2">
      <c r="CD44" s="667" t="s">
        <v>300</v>
      </c>
      <c r="CE44" s="668"/>
      <c r="CF44" s="631" t="s">
        <v>353</v>
      </c>
      <c r="CG44" s="632"/>
      <c r="CH44" s="632"/>
      <c r="CI44" s="632"/>
      <c r="CJ44" s="632"/>
      <c r="CK44" s="632"/>
      <c r="CL44" s="632"/>
      <c r="CM44" s="632"/>
      <c r="CN44" s="632"/>
      <c r="CO44" s="632"/>
      <c r="CP44" s="632"/>
      <c r="CQ44" s="633"/>
      <c r="CR44" s="634">
        <v>11775636</v>
      </c>
      <c r="CS44" s="635"/>
      <c r="CT44" s="635"/>
      <c r="CU44" s="635"/>
      <c r="CV44" s="635"/>
      <c r="CW44" s="635"/>
      <c r="CX44" s="635"/>
      <c r="CY44" s="636"/>
      <c r="CZ44" s="639">
        <v>13.4</v>
      </c>
      <c r="DA44" s="640"/>
      <c r="DB44" s="640"/>
      <c r="DC44" s="646"/>
      <c r="DD44" s="643">
        <v>2415144</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2">
      <c r="B45" s="215" t="s">
        <v>354</v>
      </c>
      <c r="CD45" s="669"/>
      <c r="CE45" s="670"/>
      <c r="CF45" s="631" t="s">
        <v>355</v>
      </c>
      <c r="CG45" s="632"/>
      <c r="CH45" s="632"/>
      <c r="CI45" s="632"/>
      <c r="CJ45" s="632"/>
      <c r="CK45" s="632"/>
      <c r="CL45" s="632"/>
      <c r="CM45" s="632"/>
      <c r="CN45" s="632"/>
      <c r="CO45" s="632"/>
      <c r="CP45" s="632"/>
      <c r="CQ45" s="633"/>
      <c r="CR45" s="634">
        <v>4863996</v>
      </c>
      <c r="CS45" s="663"/>
      <c r="CT45" s="663"/>
      <c r="CU45" s="663"/>
      <c r="CV45" s="663"/>
      <c r="CW45" s="663"/>
      <c r="CX45" s="663"/>
      <c r="CY45" s="664"/>
      <c r="CZ45" s="639">
        <v>5.5</v>
      </c>
      <c r="DA45" s="661"/>
      <c r="DB45" s="661"/>
      <c r="DC45" s="665"/>
      <c r="DD45" s="643">
        <v>211510</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2">
      <c r="B46" s="226" t="s">
        <v>356</v>
      </c>
      <c r="CD46" s="669"/>
      <c r="CE46" s="670"/>
      <c r="CF46" s="631" t="s">
        <v>357</v>
      </c>
      <c r="CG46" s="632"/>
      <c r="CH46" s="632"/>
      <c r="CI46" s="632"/>
      <c r="CJ46" s="632"/>
      <c r="CK46" s="632"/>
      <c r="CL46" s="632"/>
      <c r="CM46" s="632"/>
      <c r="CN46" s="632"/>
      <c r="CO46" s="632"/>
      <c r="CP46" s="632"/>
      <c r="CQ46" s="633"/>
      <c r="CR46" s="634">
        <v>6748982</v>
      </c>
      <c r="CS46" s="635"/>
      <c r="CT46" s="635"/>
      <c r="CU46" s="635"/>
      <c r="CV46" s="635"/>
      <c r="CW46" s="635"/>
      <c r="CX46" s="635"/>
      <c r="CY46" s="636"/>
      <c r="CZ46" s="639">
        <v>7.7</v>
      </c>
      <c r="DA46" s="640"/>
      <c r="DB46" s="640"/>
      <c r="DC46" s="646"/>
      <c r="DD46" s="643">
        <v>2145057</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2">
      <c r="B47" s="226" t="s">
        <v>358</v>
      </c>
      <c r="CD47" s="669"/>
      <c r="CE47" s="670"/>
      <c r="CF47" s="631" t="s">
        <v>359</v>
      </c>
      <c r="CG47" s="632"/>
      <c r="CH47" s="632"/>
      <c r="CI47" s="632"/>
      <c r="CJ47" s="632"/>
      <c r="CK47" s="632"/>
      <c r="CL47" s="632"/>
      <c r="CM47" s="632"/>
      <c r="CN47" s="632"/>
      <c r="CO47" s="632"/>
      <c r="CP47" s="632"/>
      <c r="CQ47" s="633"/>
      <c r="CR47" s="634">
        <v>2374606</v>
      </c>
      <c r="CS47" s="663"/>
      <c r="CT47" s="663"/>
      <c r="CU47" s="663"/>
      <c r="CV47" s="663"/>
      <c r="CW47" s="663"/>
      <c r="CX47" s="663"/>
      <c r="CY47" s="664"/>
      <c r="CZ47" s="639">
        <v>2.7</v>
      </c>
      <c r="DA47" s="661"/>
      <c r="DB47" s="661"/>
      <c r="DC47" s="665"/>
      <c r="DD47" s="643">
        <v>804997</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ht="10.8" x14ac:dyDescent="0.2">
      <c r="B48" s="226"/>
      <c r="CD48" s="671"/>
      <c r="CE48" s="672"/>
      <c r="CF48" s="631" t="s">
        <v>360</v>
      </c>
      <c r="CG48" s="632"/>
      <c r="CH48" s="632"/>
      <c r="CI48" s="632"/>
      <c r="CJ48" s="632"/>
      <c r="CK48" s="632"/>
      <c r="CL48" s="632"/>
      <c r="CM48" s="632"/>
      <c r="CN48" s="632"/>
      <c r="CO48" s="632"/>
      <c r="CP48" s="632"/>
      <c r="CQ48" s="633"/>
      <c r="CR48" s="634" t="s">
        <v>235</v>
      </c>
      <c r="CS48" s="635"/>
      <c r="CT48" s="635"/>
      <c r="CU48" s="635"/>
      <c r="CV48" s="635"/>
      <c r="CW48" s="635"/>
      <c r="CX48" s="635"/>
      <c r="CY48" s="636"/>
      <c r="CZ48" s="639" t="s">
        <v>229</v>
      </c>
      <c r="DA48" s="640"/>
      <c r="DB48" s="640"/>
      <c r="DC48" s="646"/>
      <c r="DD48" s="643" t="s">
        <v>229</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2">
      <c r="B49" s="226"/>
      <c r="CD49" s="652" t="s">
        <v>361</v>
      </c>
      <c r="CE49" s="653"/>
      <c r="CF49" s="653"/>
      <c r="CG49" s="653"/>
      <c r="CH49" s="653"/>
      <c r="CI49" s="653"/>
      <c r="CJ49" s="653"/>
      <c r="CK49" s="653"/>
      <c r="CL49" s="653"/>
      <c r="CM49" s="653"/>
      <c r="CN49" s="653"/>
      <c r="CO49" s="653"/>
      <c r="CP49" s="653"/>
      <c r="CQ49" s="654"/>
      <c r="CR49" s="709">
        <v>87766572</v>
      </c>
      <c r="CS49" s="693"/>
      <c r="CT49" s="693"/>
      <c r="CU49" s="693"/>
      <c r="CV49" s="693"/>
      <c r="CW49" s="693"/>
      <c r="CX49" s="693"/>
      <c r="CY49" s="720"/>
      <c r="CZ49" s="714">
        <v>100</v>
      </c>
      <c r="DA49" s="721"/>
      <c r="DB49" s="721"/>
      <c r="DC49" s="722"/>
      <c r="DD49" s="723">
        <v>47688194</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je6Qo7UGDUVIssrwdpI2XAIOJ0pEgMbCtqTnr/gg1dy7OJtNWusqG9uaTLwS6vd7zfLEDTBpURcAtkfyPGrSAw==" saltValue="mEfUJvRtlOwXagi3YAdAO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363</v>
      </c>
      <c r="DK2" s="760"/>
      <c r="DL2" s="760"/>
      <c r="DM2" s="760"/>
      <c r="DN2" s="760"/>
      <c r="DO2" s="761"/>
      <c r="DP2" s="229"/>
      <c r="DQ2" s="759" t="s">
        <v>364</v>
      </c>
      <c r="DR2" s="760"/>
      <c r="DS2" s="760"/>
      <c r="DT2" s="760"/>
      <c r="DU2" s="760"/>
      <c r="DV2" s="760"/>
      <c r="DW2" s="760"/>
      <c r="DX2" s="760"/>
      <c r="DY2" s="760"/>
      <c r="DZ2" s="76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762" t="s">
        <v>365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366</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753" t="s">
        <v>367</v>
      </c>
      <c r="B5" s="754"/>
      <c r="C5" s="754"/>
      <c r="D5" s="754"/>
      <c r="E5" s="754"/>
      <c r="F5" s="754"/>
      <c r="G5" s="754"/>
      <c r="H5" s="754"/>
      <c r="I5" s="754"/>
      <c r="J5" s="754"/>
      <c r="K5" s="754"/>
      <c r="L5" s="754"/>
      <c r="M5" s="754"/>
      <c r="N5" s="754"/>
      <c r="O5" s="754"/>
      <c r="P5" s="755"/>
      <c r="Q5" s="730" t="s">
        <v>368</v>
      </c>
      <c r="R5" s="731"/>
      <c r="S5" s="731"/>
      <c r="T5" s="731"/>
      <c r="U5" s="732"/>
      <c r="V5" s="730" t="s">
        <v>369</v>
      </c>
      <c r="W5" s="731"/>
      <c r="X5" s="731"/>
      <c r="Y5" s="731"/>
      <c r="Z5" s="732"/>
      <c r="AA5" s="730" t="s">
        <v>370</v>
      </c>
      <c r="AB5" s="731"/>
      <c r="AC5" s="731"/>
      <c r="AD5" s="731"/>
      <c r="AE5" s="731"/>
      <c r="AF5" s="763" t="s">
        <v>371</v>
      </c>
      <c r="AG5" s="731"/>
      <c r="AH5" s="731"/>
      <c r="AI5" s="731"/>
      <c r="AJ5" s="742"/>
      <c r="AK5" s="731" t="s">
        <v>372</v>
      </c>
      <c r="AL5" s="731"/>
      <c r="AM5" s="731"/>
      <c r="AN5" s="731"/>
      <c r="AO5" s="732"/>
      <c r="AP5" s="730" t="s">
        <v>373</v>
      </c>
      <c r="AQ5" s="731"/>
      <c r="AR5" s="731"/>
      <c r="AS5" s="731"/>
      <c r="AT5" s="732"/>
      <c r="AU5" s="730" t="s">
        <v>374</v>
      </c>
      <c r="AV5" s="731"/>
      <c r="AW5" s="731"/>
      <c r="AX5" s="731"/>
      <c r="AY5" s="742"/>
      <c r="AZ5" s="234"/>
      <c r="BA5" s="234"/>
      <c r="BB5" s="234"/>
      <c r="BC5" s="234"/>
      <c r="BD5" s="234"/>
      <c r="BE5" s="235"/>
      <c r="BF5" s="235"/>
      <c r="BG5" s="235"/>
      <c r="BH5" s="235"/>
      <c r="BI5" s="235"/>
      <c r="BJ5" s="235"/>
      <c r="BK5" s="235"/>
      <c r="BL5" s="235"/>
      <c r="BM5" s="235"/>
      <c r="BN5" s="235"/>
      <c r="BO5" s="235"/>
      <c r="BP5" s="235"/>
      <c r="BQ5" s="753" t="s">
        <v>375</v>
      </c>
      <c r="BR5" s="754"/>
      <c r="BS5" s="754"/>
      <c r="BT5" s="754"/>
      <c r="BU5" s="754"/>
      <c r="BV5" s="754"/>
      <c r="BW5" s="754"/>
      <c r="BX5" s="754"/>
      <c r="BY5" s="754"/>
      <c r="BZ5" s="754"/>
      <c r="CA5" s="754"/>
      <c r="CB5" s="754"/>
      <c r="CC5" s="754"/>
      <c r="CD5" s="754"/>
      <c r="CE5" s="754"/>
      <c r="CF5" s="754"/>
      <c r="CG5" s="755"/>
      <c r="CH5" s="730" t="s">
        <v>376</v>
      </c>
      <c r="CI5" s="731"/>
      <c r="CJ5" s="731"/>
      <c r="CK5" s="731"/>
      <c r="CL5" s="732"/>
      <c r="CM5" s="730" t="s">
        <v>377</v>
      </c>
      <c r="CN5" s="731"/>
      <c r="CO5" s="731"/>
      <c r="CP5" s="731"/>
      <c r="CQ5" s="732"/>
      <c r="CR5" s="730" t="s">
        <v>378</v>
      </c>
      <c r="CS5" s="731"/>
      <c r="CT5" s="731"/>
      <c r="CU5" s="731"/>
      <c r="CV5" s="732"/>
      <c r="CW5" s="730" t="s">
        <v>379</v>
      </c>
      <c r="CX5" s="731"/>
      <c r="CY5" s="731"/>
      <c r="CZ5" s="731"/>
      <c r="DA5" s="732"/>
      <c r="DB5" s="730" t="s">
        <v>380</v>
      </c>
      <c r="DC5" s="731"/>
      <c r="DD5" s="731"/>
      <c r="DE5" s="731"/>
      <c r="DF5" s="732"/>
      <c r="DG5" s="736" t="s">
        <v>381</v>
      </c>
      <c r="DH5" s="737"/>
      <c r="DI5" s="737"/>
      <c r="DJ5" s="737"/>
      <c r="DK5" s="738"/>
      <c r="DL5" s="736" t="s">
        <v>382</v>
      </c>
      <c r="DM5" s="737"/>
      <c r="DN5" s="737"/>
      <c r="DO5" s="737"/>
      <c r="DP5" s="738"/>
      <c r="DQ5" s="730" t="s">
        <v>383</v>
      </c>
      <c r="DR5" s="731"/>
      <c r="DS5" s="731"/>
      <c r="DT5" s="731"/>
      <c r="DU5" s="732"/>
      <c r="DV5" s="730" t="s">
        <v>374</v>
      </c>
      <c r="DW5" s="731"/>
      <c r="DX5" s="731"/>
      <c r="DY5" s="731"/>
      <c r="DZ5" s="742"/>
      <c r="EA5" s="236"/>
    </row>
    <row r="6" spans="1:131" s="237" customFormat="1" ht="26.25" customHeight="1" thickBot="1" x14ac:dyDescent="0.25">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2">
      <c r="A7" s="238">
        <v>1</v>
      </c>
      <c r="B7" s="744" t="s">
        <v>384</v>
      </c>
      <c r="C7" s="745"/>
      <c r="D7" s="745"/>
      <c r="E7" s="745"/>
      <c r="F7" s="745"/>
      <c r="G7" s="745"/>
      <c r="H7" s="745"/>
      <c r="I7" s="745"/>
      <c r="J7" s="745"/>
      <c r="K7" s="745"/>
      <c r="L7" s="745"/>
      <c r="M7" s="745"/>
      <c r="N7" s="745"/>
      <c r="O7" s="745"/>
      <c r="P7" s="746"/>
      <c r="Q7" s="747">
        <v>89695</v>
      </c>
      <c r="R7" s="748"/>
      <c r="S7" s="748"/>
      <c r="T7" s="748"/>
      <c r="U7" s="748"/>
      <c r="V7" s="748">
        <v>87778</v>
      </c>
      <c r="W7" s="748"/>
      <c r="X7" s="748"/>
      <c r="Y7" s="748"/>
      <c r="Z7" s="748"/>
      <c r="AA7" s="748">
        <v>1917</v>
      </c>
      <c r="AB7" s="748"/>
      <c r="AC7" s="748"/>
      <c r="AD7" s="748"/>
      <c r="AE7" s="749"/>
      <c r="AF7" s="750">
        <v>1189</v>
      </c>
      <c r="AG7" s="751"/>
      <c r="AH7" s="751"/>
      <c r="AI7" s="751"/>
      <c r="AJ7" s="752"/>
      <c r="AK7" s="787">
        <v>3485</v>
      </c>
      <c r="AL7" s="788"/>
      <c r="AM7" s="788"/>
      <c r="AN7" s="788"/>
      <c r="AO7" s="788"/>
      <c r="AP7" s="788">
        <v>63498</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605</v>
      </c>
      <c r="BT7" s="766"/>
      <c r="BU7" s="766"/>
      <c r="BV7" s="766"/>
      <c r="BW7" s="766"/>
      <c r="BX7" s="766"/>
      <c r="BY7" s="766"/>
      <c r="BZ7" s="766"/>
      <c r="CA7" s="766"/>
      <c r="CB7" s="766"/>
      <c r="CC7" s="766"/>
      <c r="CD7" s="766"/>
      <c r="CE7" s="766"/>
      <c r="CF7" s="766"/>
      <c r="CG7" s="791"/>
      <c r="CH7" s="784">
        <v>-42</v>
      </c>
      <c r="CI7" s="785"/>
      <c r="CJ7" s="785"/>
      <c r="CK7" s="785"/>
      <c r="CL7" s="786"/>
      <c r="CM7" s="784">
        <v>-23</v>
      </c>
      <c r="CN7" s="785"/>
      <c r="CO7" s="785"/>
      <c r="CP7" s="785"/>
      <c r="CQ7" s="786"/>
      <c r="CR7" s="784">
        <v>5</v>
      </c>
      <c r="CS7" s="785"/>
      <c r="CT7" s="785"/>
      <c r="CU7" s="785"/>
      <c r="CV7" s="786"/>
      <c r="CW7" s="784">
        <v>25</v>
      </c>
      <c r="CX7" s="785"/>
      <c r="CY7" s="785"/>
      <c r="CZ7" s="785"/>
      <c r="DA7" s="786"/>
      <c r="DB7" s="784" t="s">
        <v>529</v>
      </c>
      <c r="DC7" s="785"/>
      <c r="DD7" s="785"/>
      <c r="DE7" s="785"/>
      <c r="DF7" s="786"/>
      <c r="DG7" s="784" t="s">
        <v>529</v>
      </c>
      <c r="DH7" s="785"/>
      <c r="DI7" s="785"/>
      <c r="DJ7" s="785"/>
      <c r="DK7" s="786"/>
      <c r="DL7" s="784" t="s">
        <v>529</v>
      </c>
      <c r="DM7" s="785"/>
      <c r="DN7" s="785"/>
      <c r="DO7" s="785"/>
      <c r="DP7" s="786"/>
      <c r="DQ7" s="784" t="s">
        <v>529</v>
      </c>
      <c r="DR7" s="785"/>
      <c r="DS7" s="785"/>
      <c r="DT7" s="785"/>
      <c r="DU7" s="786"/>
      <c r="DV7" s="765"/>
      <c r="DW7" s="766"/>
      <c r="DX7" s="766"/>
      <c r="DY7" s="766"/>
      <c r="DZ7" s="767"/>
      <c r="EA7" s="236"/>
    </row>
    <row r="8" spans="1:131" s="237" customFormat="1" ht="26.25" customHeight="1" x14ac:dyDescent="0.2">
      <c r="A8" s="240">
        <v>2</v>
      </c>
      <c r="B8" s="768" t="s">
        <v>385</v>
      </c>
      <c r="C8" s="769"/>
      <c r="D8" s="769"/>
      <c r="E8" s="769"/>
      <c r="F8" s="769"/>
      <c r="G8" s="769"/>
      <c r="H8" s="769"/>
      <c r="I8" s="769"/>
      <c r="J8" s="769"/>
      <c r="K8" s="769"/>
      <c r="L8" s="769"/>
      <c r="M8" s="769"/>
      <c r="N8" s="769"/>
      <c r="O8" s="769"/>
      <c r="P8" s="770"/>
      <c r="Q8" s="771">
        <v>0</v>
      </c>
      <c r="R8" s="772"/>
      <c r="S8" s="772"/>
      <c r="T8" s="772"/>
      <c r="U8" s="772"/>
      <c r="V8" s="772">
        <v>0</v>
      </c>
      <c r="W8" s="772"/>
      <c r="X8" s="772"/>
      <c r="Y8" s="772"/>
      <c r="Z8" s="772"/>
      <c r="AA8" s="772">
        <v>0</v>
      </c>
      <c r="AB8" s="772"/>
      <c r="AC8" s="772"/>
      <c r="AD8" s="772"/>
      <c r="AE8" s="773"/>
      <c r="AF8" s="774" t="s">
        <v>386</v>
      </c>
      <c r="AG8" s="775"/>
      <c r="AH8" s="775"/>
      <c r="AI8" s="775"/>
      <c r="AJ8" s="776"/>
      <c r="AK8" s="777" t="s">
        <v>529</v>
      </c>
      <c r="AL8" s="778"/>
      <c r="AM8" s="778"/>
      <c r="AN8" s="778"/>
      <c r="AO8" s="778"/>
      <c r="AP8" s="778" t="s">
        <v>529</v>
      </c>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t="s">
        <v>615</v>
      </c>
      <c r="BS8" s="781" t="s">
        <v>606</v>
      </c>
      <c r="BT8" s="782"/>
      <c r="BU8" s="782"/>
      <c r="BV8" s="782"/>
      <c r="BW8" s="782"/>
      <c r="BX8" s="782"/>
      <c r="BY8" s="782"/>
      <c r="BZ8" s="782"/>
      <c r="CA8" s="782"/>
      <c r="CB8" s="782"/>
      <c r="CC8" s="782"/>
      <c r="CD8" s="782"/>
      <c r="CE8" s="782"/>
      <c r="CF8" s="782"/>
      <c r="CG8" s="783"/>
      <c r="CH8" s="792">
        <v>-14</v>
      </c>
      <c r="CI8" s="793"/>
      <c r="CJ8" s="793"/>
      <c r="CK8" s="793"/>
      <c r="CL8" s="794"/>
      <c r="CM8" s="792">
        <v>684</v>
      </c>
      <c r="CN8" s="793"/>
      <c r="CO8" s="793"/>
      <c r="CP8" s="793"/>
      <c r="CQ8" s="794"/>
      <c r="CR8" s="792">
        <v>10</v>
      </c>
      <c r="CS8" s="793"/>
      <c r="CT8" s="793"/>
      <c r="CU8" s="793"/>
      <c r="CV8" s="794"/>
      <c r="CW8" s="792" t="s">
        <v>529</v>
      </c>
      <c r="CX8" s="793"/>
      <c r="CY8" s="793"/>
      <c r="CZ8" s="793"/>
      <c r="DA8" s="794"/>
      <c r="DB8" s="792">
        <v>20</v>
      </c>
      <c r="DC8" s="793"/>
      <c r="DD8" s="793"/>
      <c r="DE8" s="793"/>
      <c r="DF8" s="794"/>
      <c r="DG8" s="792">
        <v>2427</v>
      </c>
      <c r="DH8" s="793"/>
      <c r="DI8" s="793"/>
      <c r="DJ8" s="793"/>
      <c r="DK8" s="794"/>
      <c r="DL8" s="792" t="s">
        <v>529</v>
      </c>
      <c r="DM8" s="793"/>
      <c r="DN8" s="793"/>
      <c r="DO8" s="793"/>
      <c r="DP8" s="794"/>
      <c r="DQ8" s="792" t="s">
        <v>529</v>
      </c>
      <c r="DR8" s="793"/>
      <c r="DS8" s="793"/>
      <c r="DT8" s="793"/>
      <c r="DU8" s="794"/>
      <c r="DV8" s="781"/>
      <c r="DW8" s="782"/>
      <c r="DX8" s="782"/>
      <c r="DY8" s="782"/>
      <c r="DZ8" s="795"/>
      <c r="EA8" s="236"/>
    </row>
    <row r="9" spans="1:131" s="237" customFormat="1" ht="26.25" customHeight="1" x14ac:dyDescent="0.2">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t="s">
        <v>607</v>
      </c>
      <c r="BT9" s="782"/>
      <c r="BU9" s="782"/>
      <c r="BV9" s="782"/>
      <c r="BW9" s="782"/>
      <c r="BX9" s="782"/>
      <c r="BY9" s="782"/>
      <c r="BZ9" s="782"/>
      <c r="CA9" s="782"/>
      <c r="CB9" s="782"/>
      <c r="CC9" s="782"/>
      <c r="CD9" s="782"/>
      <c r="CE9" s="782"/>
      <c r="CF9" s="782"/>
      <c r="CG9" s="783"/>
      <c r="CH9" s="792">
        <v>14</v>
      </c>
      <c r="CI9" s="793"/>
      <c r="CJ9" s="793"/>
      <c r="CK9" s="793"/>
      <c r="CL9" s="794"/>
      <c r="CM9" s="792">
        <v>56</v>
      </c>
      <c r="CN9" s="793"/>
      <c r="CO9" s="793"/>
      <c r="CP9" s="793"/>
      <c r="CQ9" s="794"/>
      <c r="CR9" s="792">
        <v>3</v>
      </c>
      <c r="CS9" s="793"/>
      <c r="CT9" s="793"/>
      <c r="CU9" s="793"/>
      <c r="CV9" s="794"/>
      <c r="CW9" s="792" t="s">
        <v>529</v>
      </c>
      <c r="CX9" s="793"/>
      <c r="CY9" s="793"/>
      <c r="CZ9" s="793"/>
      <c r="DA9" s="794"/>
      <c r="DB9" s="792" t="s">
        <v>529</v>
      </c>
      <c r="DC9" s="793"/>
      <c r="DD9" s="793"/>
      <c r="DE9" s="793"/>
      <c r="DF9" s="794"/>
      <c r="DG9" s="792" t="s">
        <v>529</v>
      </c>
      <c r="DH9" s="793"/>
      <c r="DI9" s="793"/>
      <c r="DJ9" s="793"/>
      <c r="DK9" s="794"/>
      <c r="DL9" s="792" t="s">
        <v>529</v>
      </c>
      <c r="DM9" s="793"/>
      <c r="DN9" s="793"/>
      <c r="DO9" s="793"/>
      <c r="DP9" s="794"/>
      <c r="DQ9" s="792" t="s">
        <v>529</v>
      </c>
      <c r="DR9" s="793"/>
      <c r="DS9" s="793"/>
      <c r="DT9" s="793"/>
      <c r="DU9" s="794"/>
      <c r="DV9" s="781"/>
      <c r="DW9" s="782"/>
      <c r="DX9" s="782"/>
      <c r="DY9" s="782"/>
      <c r="DZ9" s="795"/>
      <c r="EA9" s="236"/>
    </row>
    <row r="10" spans="1:131" s="237" customFormat="1" ht="26.25" customHeight="1" x14ac:dyDescent="0.2">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t="s">
        <v>608</v>
      </c>
      <c r="BT10" s="782"/>
      <c r="BU10" s="782"/>
      <c r="BV10" s="782"/>
      <c r="BW10" s="782"/>
      <c r="BX10" s="782"/>
      <c r="BY10" s="782"/>
      <c r="BZ10" s="782"/>
      <c r="CA10" s="782"/>
      <c r="CB10" s="782"/>
      <c r="CC10" s="782"/>
      <c r="CD10" s="782"/>
      <c r="CE10" s="782"/>
      <c r="CF10" s="782"/>
      <c r="CG10" s="783"/>
      <c r="CH10" s="792">
        <v>-8</v>
      </c>
      <c r="CI10" s="793"/>
      <c r="CJ10" s="793"/>
      <c r="CK10" s="793"/>
      <c r="CL10" s="794"/>
      <c r="CM10" s="792">
        <v>298</v>
      </c>
      <c r="CN10" s="793"/>
      <c r="CO10" s="793"/>
      <c r="CP10" s="793"/>
      <c r="CQ10" s="794"/>
      <c r="CR10" s="792">
        <v>153</v>
      </c>
      <c r="CS10" s="793"/>
      <c r="CT10" s="793"/>
      <c r="CU10" s="793"/>
      <c r="CV10" s="794"/>
      <c r="CW10" s="792">
        <v>0</v>
      </c>
      <c r="CX10" s="793"/>
      <c r="CY10" s="793"/>
      <c r="CZ10" s="793"/>
      <c r="DA10" s="794"/>
      <c r="DB10" s="792" t="s">
        <v>529</v>
      </c>
      <c r="DC10" s="793"/>
      <c r="DD10" s="793"/>
      <c r="DE10" s="793"/>
      <c r="DF10" s="794"/>
      <c r="DG10" s="792" t="s">
        <v>529</v>
      </c>
      <c r="DH10" s="793"/>
      <c r="DI10" s="793"/>
      <c r="DJ10" s="793"/>
      <c r="DK10" s="794"/>
      <c r="DL10" s="792" t="s">
        <v>529</v>
      </c>
      <c r="DM10" s="793"/>
      <c r="DN10" s="793"/>
      <c r="DO10" s="793"/>
      <c r="DP10" s="794"/>
      <c r="DQ10" s="792" t="s">
        <v>529</v>
      </c>
      <c r="DR10" s="793"/>
      <c r="DS10" s="793"/>
      <c r="DT10" s="793"/>
      <c r="DU10" s="794"/>
      <c r="DV10" s="781"/>
      <c r="DW10" s="782"/>
      <c r="DX10" s="782"/>
      <c r="DY10" s="782"/>
      <c r="DZ10" s="795"/>
      <c r="EA10" s="236"/>
    </row>
    <row r="11" spans="1:131" s="237" customFormat="1" ht="26.25" customHeight="1" x14ac:dyDescent="0.2">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t="s">
        <v>609</v>
      </c>
      <c r="BT11" s="782"/>
      <c r="BU11" s="782"/>
      <c r="BV11" s="782"/>
      <c r="BW11" s="782"/>
      <c r="BX11" s="782"/>
      <c r="BY11" s="782"/>
      <c r="BZ11" s="782"/>
      <c r="CA11" s="782"/>
      <c r="CB11" s="782"/>
      <c r="CC11" s="782"/>
      <c r="CD11" s="782"/>
      <c r="CE11" s="782"/>
      <c r="CF11" s="782"/>
      <c r="CG11" s="783"/>
      <c r="CH11" s="792">
        <v>0</v>
      </c>
      <c r="CI11" s="793"/>
      <c r="CJ11" s="793"/>
      <c r="CK11" s="793"/>
      <c r="CL11" s="794"/>
      <c r="CM11" s="792">
        <v>49</v>
      </c>
      <c r="CN11" s="793"/>
      <c r="CO11" s="793"/>
      <c r="CP11" s="793"/>
      <c r="CQ11" s="794"/>
      <c r="CR11" s="792">
        <v>10</v>
      </c>
      <c r="CS11" s="793"/>
      <c r="CT11" s="793"/>
      <c r="CU11" s="793"/>
      <c r="CV11" s="794"/>
      <c r="CW11" s="792" t="s">
        <v>529</v>
      </c>
      <c r="CX11" s="793"/>
      <c r="CY11" s="793"/>
      <c r="CZ11" s="793"/>
      <c r="DA11" s="794"/>
      <c r="DB11" s="792" t="s">
        <v>529</v>
      </c>
      <c r="DC11" s="793"/>
      <c r="DD11" s="793"/>
      <c r="DE11" s="793"/>
      <c r="DF11" s="794"/>
      <c r="DG11" s="792" t="s">
        <v>529</v>
      </c>
      <c r="DH11" s="793"/>
      <c r="DI11" s="793"/>
      <c r="DJ11" s="793"/>
      <c r="DK11" s="794"/>
      <c r="DL11" s="792" t="s">
        <v>529</v>
      </c>
      <c r="DM11" s="793"/>
      <c r="DN11" s="793"/>
      <c r="DO11" s="793"/>
      <c r="DP11" s="794"/>
      <c r="DQ11" s="792" t="s">
        <v>529</v>
      </c>
      <c r="DR11" s="793"/>
      <c r="DS11" s="793"/>
      <c r="DT11" s="793"/>
      <c r="DU11" s="794"/>
      <c r="DV11" s="781"/>
      <c r="DW11" s="782"/>
      <c r="DX11" s="782"/>
      <c r="DY11" s="782"/>
      <c r="DZ11" s="795"/>
      <c r="EA11" s="236"/>
    </row>
    <row r="12" spans="1:131" s="237" customFormat="1" ht="26.25" customHeight="1" x14ac:dyDescent="0.2">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t="s">
        <v>610</v>
      </c>
      <c r="BT12" s="782"/>
      <c r="BU12" s="782"/>
      <c r="BV12" s="782"/>
      <c r="BW12" s="782"/>
      <c r="BX12" s="782"/>
      <c r="BY12" s="782"/>
      <c r="BZ12" s="782"/>
      <c r="CA12" s="782"/>
      <c r="CB12" s="782"/>
      <c r="CC12" s="782"/>
      <c r="CD12" s="782"/>
      <c r="CE12" s="782"/>
      <c r="CF12" s="782"/>
      <c r="CG12" s="783"/>
      <c r="CH12" s="792">
        <v>-101</v>
      </c>
      <c r="CI12" s="793"/>
      <c r="CJ12" s="793"/>
      <c r="CK12" s="793"/>
      <c r="CL12" s="794"/>
      <c r="CM12" s="792">
        <v>39</v>
      </c>
      <c r="CN12" s="793"/>
      <c r="CO12" s="793"/>
      <c r="CP12" s="793"/>
      <c r="CQ12" s="794"/>
      <c r="CR12" s="792">
        <v>55</v>
      </c>
      <c r="CS12" s="793"/>
      <c r="CT12" s="793"/>
      <c r="CU12" s="793"/>
      <c r="CV12" s="794"/>
      <c r="CW12" s="792">
        <v>111</v>
      </c>
      <c r="CX12" s="793"/>
      <c r="CY12" s="793"/>
      <c r="CZ12" s="793"/>
      <c r="DA12" s="794"/>
      <c r="DB12" s="792" t="s">
        <v>529</v>
      </c>
      <c r="DC12" s="793"/>
      <c r="DD12" s="793"/>
      <c r="DE12" s="793"/>
      <c r="DF12" s="794"/>
      <c r="DG12" s="792" t="s">
        <v>529</v>
      </c>
      <c r="DH12" s="793"/>
      <c r="DI12" s="793"/>
      <c r="DJ12" s="793"/>
      <c r="DK12" s="794"/>
      <c r="DL12" s="792" t="s">
        <v>529</v>
      </c>
      <c r="DM12" s="793"/>
      <c r="DN12" s="793"/>
      <c r="DO12" s="793"/>
      <c r="DP12" s="794"/>
      <c r="DQ12" s="792" t="s">
        <v>529</v>
      </c>
      <c r="DR12" s="793"/>
      <c r="DS12" s="793"/>
      <c r="DT12" s="793"/>
      <c r="DU12" s="794"/>
      <c r="DV12" s="781"/>
      <c r="DW12" s="782"/>
      <c r="DX12" s="782"/>
      <c r="DY12" s="782"/>
      <c r="DZ12" s="795"/>
      <c r="EA12" s="236"/>
    </row>
    <row r="13" spans="1:131" s="237" customFormat="1" ht="26.25" customHeight="1" x14ac:dyDescent="0.2">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t="s">
        <v>611</v>
      </c>
      <c r="BT13" s="782"/>
      <c r="BU13" s="782"/>
      <c r="BV13" s="782"/>
      <c r="BW13" s="782"/>
      <c r="BX13" s="782"/>
      <c r="BY13" s="782"/>
      <c r="BZ13" s="782"/>
      <c r="CA13" s="782"/>
      <c r="CB13" s="782"/>
      <c r="CC13" s="782"/>
      <c r="CD13" s="782"/>
      <c r="CE13" s="782"/>
      <c r="CF13" s="782"/>
      <c r="CG13" s="783"/>
      <c r="CH13" s="792">
        <v>0</v>
      </c>
      <c r="CI13" s="793"/>
      <c r="CJ13" s="793"/>
      <c r="CK13" s="793"/>
      <c r="CL13" s="794"/>
      <c r="CM13" s="792">
        <v>56</v>
      </c>
      <c r="CN13" s="793"/>
      <c r="CO13" s="793"/>
      <c r="CP13" s="793"/>
      <c r="CQ13" s="794"/>
      <c r="CR13" s="792">
        <v>20</v>
      </c>
      <c r="CS13" s="793"/>
      <c r="CT13" s="793"/>
      <c r="CU13" s="793"/>
      <c r="CV13" s="794"/>
      <c r="CW13" s="792">
        <v>26</v>
      </c>
      <c r="CX13" s="793"/>
      <c r="CY13" s="793"/>
      <c r="CZ13" s="793"/>
      <c r="DA13" s="794"/>
      <c r="DB13" s="792" t="s">
        <v>529</v>
      </c>
      <c r="DC13" s="793"/>
      <c r="DD13" s="793"/>
      <c r="DE13" s="793"/>
      <c r="DF13" s="794"/>
      <c r="DG13" s="792" t="s">
        <v>529</v>
      </c>
      <c r="DH13" s="793"/>
      <c r="DI13" s="793"/>
      <c r="DJ13" s="793"/>
      <c r="DK13" s="794"/>
      <c r="DL13" s="792" t="s">
        <v>529</v>
      </c>
      <c r="DM13" s="793"/>
      <c r="DN13" s="793"/>
      <c r="DO13" s="793"/>
      <c r="DP13" s="794"/>
      <c r="DQ13" s="792" t="s">
        <v>529</v>
      </c>
      <c r="DR13" s="793"/>
      <c r="DS13" s="793"/>
      <c r="DT13" s="793"/>
      <c r="DU13" s="794"/>
      <c r="DV13" s="781"/>
      <c r="DW13" s="782"/>
      <c r="DX13" s="782"/>
      <c r="DY13" s="782"/>
      <c r="DZ13" s="795"/>
      <c r="EA13" s="236"/>
    </row>
    <row r="14" spans="1:131" s="237" customFormat="1" ht="26.25" customHeight="1" x14ac:dyDescent="0.2">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t="s">
        <v>612</v>
      </c>
      <c r="BT14" s="782"/>
      <c r="BU14" s="782"/>
      <c r="BV14" s="782"/>
      <c r="BW14" s="782"/>
      <c r="BX14" s="782"/>
      <c r="BY14" s="782"/>
      <c r="BZ14" s="782"/>
      <c r="CA14" s="782"/>
      <c r="CB14" s="782"/>
      <c r="CC14" s="782"/>
      <c r="CD14" s="782"/>
      <c r="CE14" s="782"/>
      <c r="CF14" s="782"/>
      <c r="CG14" s="783"/>
      <c r="CH14" s="792">
        <v>-9</v>
      </c>
      <c r="CI14" s="793"/>
      <c r="CJ14" s="793"/>
      <c r="CK14" s="793"/>
      <c r="CL14" s="794"/>
      <c r="CM14" s="792">
        <v>165</v>
      </c>
      <c r="CN14" s="793"/>
      <c r="CO14" s="793"/>
      <c r="CP14" s="793"/>
      <c r="CQ14" s="794"/>
      <c r="CR14" s="792">
        <v>90</v>
      </c>
      <c r="CS14" s="793"/>
      <c r="CT14" s="793"/>
      <c r="CU14" s="793"/>
      <c r="CV14" s="794"/>
      <c r="CW14" s="792">
        <v>165</v>
      </c>
      <c r="CX14" s="793"/>
      <c r="CY14" s="793"/>
      <c r="CZ14" s="793"/>
      <c r="DA14" s="794"/>
      <c r="DB14" s="792" t="s">
        <v>529</v>
      </c>
      <c r="DC14" s="793"/>
      <c r="DD14" s="793"/>
      <c r="DE14" s="793"/>
      <c r="DF14" s="794"/>
      <c r="DG14" s="792" t="s">
        <v>529</v>
      </c>
      <c r="DH14" s="793"/>
      <c r="DI14" s="793"/>
      <c r="DJ14" s="793"/>
      <c r="DK14" s="794"/>
      <c r="DL14" s="792" t="s">
        <v>529</v>
      </c>
      <c r="DM14" s="793"/>
      <c r="DN14" s="793"/>
      <c r="DO14" s="793"/>
      <c r="DP14" s="794"/>
      <c r="DQ14" s="792" t="s">
        <v>529</v>
      </c>
      <c r="DR14" s="793"/>
      <c r="DS14" s="793"/>
      <c r="DT14" s="793"/>
      <c r="DU14" s="794"/>
      <c r="DV14" s="781"/>
      <c r="DW14" s="782"/>
      <c r="DX14" s="782"/>
      <c r="DY14" s="782"/>
      <c r="DZ14" s="795"/>
      <c r="EA14" s="236"/>
    </row>
    <row r="15" spans="1:131" s="237" customFormat="1" ht="26.25" customHeight="1" x14ac:dyDescent="0.2">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t="s">
        <v>613</v>
      </c>
      <c r="BT15" s="782"/>
      <c r="BU15" s="782"/>
      <c r="BV15" s="782"/>
      <c r="BW15" s="782"/>
      <c r="BX15" s="782"/>
      <c r="BY15" s="782"/>
      <c r="BZ15" s="782"/>
      <c r="CA15" s="782"/>
      <c r="CB15" s="782"/>
      <c r="CC15" s="782"/>
      <c r="CD15" s="782"/>
      <c r="CE15" s="782"/>
      <c r="CF15" s="782"/>
      <c r="CG15" s="783"/>
      <c r="CH15" s="792">
        <v>1</v>
      </c>
      <c r="CI15" s="793"/>
      <c r="CJ15" s="793"/>
      <c r="CK15" s="793"/>
      <c r="CL15" s="794"/>
      <c r="CM15" s="792">
        <v>11880</v>
      </c>
      <c r="CN15" s="793"/>
      <c r="CO15" s="793"/>
      <c r="CP15" s="793"/>
      <c r="CQ15" s="794"/>
      <c r="CR15" s="792">
        <v>1</v>
      </c>
      <c r="CS15" s="793"/>
      <c r="CT15" s="793"/>
      <c r="CU15" s="793"/>
      <c r="CV15" s="794"/>
      <c r="CW15" s="792">
        <v>0</v>
      </c>
      <c r="CX15" s="793"/>
      <c r="CY15" s="793"/>
      <c r="CZ15" s="793"/>
      <c r="DA15" s="794"/>
      <c r="DB15" s="792" t="s">
        <v>529</v>
      </c>
      <c r="DC15" s="793"/>
      <c r="DD15" s="793"/>
      <c r="DE15" s="793"/>
      <c r="DF15" s="794"/>
      <c r="DG15" s="792" t="s">
        <v>529</v>
      </c>
      <c r="DH15" s="793"/>
      <c r="DI15" s="793"/>
      <c r="DJ15" s="793"/>
      <c r="DK15" s="794"/>
      <c r="DL15" s="792" t="s">
        <v>529</v>
      </c>
      <c r="DM15" s="793"/>
      <c r="DN15" s="793"/>
      <c r="DO15" s="793"/>
      <c r="DP15" s="794"/>
      <c r="DQ15" s="792" t="s">
        <v>529</v>
      </c>
      <c r="DR15" s="793"/>
      <c r="DS15" s="793"/>
      <c r="DT15" s="793"/>
      <c r="DU15" s="794"/>
      <c r="DV15" s="781"/>
      <c r="DW15" s="782"/>
      <c r="DX15" s="782"/>
      <c r="DY15" s="782"/>
      <c r="DZ15" s="795"/>
      <c r="EA15" s="236"/>
    </row>
    <row r="16" spans="1:131" s="237" customFormat="1" ht="26.25" customHeight="1" x14ac:dyDescent="0.2">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t="s">
        <v>614</v>
      </c>
      <c r="BT16" s="782"/>
      <c r="BU16" s="782"/>
      <c r="BV16" s="782"/>
      <c r="BW16" s="782"/>
      <c r="BX16" s="782"/>
      <c r="BY16" s="782"/>
      <c r="BZ16" s="782"/>
      <c r="CA16" s="782"/>
      <c r="CB16" s="782"/>
      <c r="CC16" s="782"/>
      <c r="CD16" s="782"/>
      <c r="CE16" s="782"/>
      <c r="CF16" s="782"/>
      <c r="CG16" s="783"/>
      <c r="CH16" s="792">
        <v>-50</v>
      </c>
      <c r="CI16" s="793"/>
      <c r="CJ16" s="793"/>
      <c r="CK16" s="793"/>
      <c r="CL16" s="794"/>
      <c r="CM16" s="792">
        <v>741</v>
      </c>
      <c r="CN16" s="793"/>
      <c r="CO16" s="793"/>
      <c r="CP16" s="793"/>
      <c r="CQ16" s="794"/>
      <c r="CR16" s="792">
        <v>60</v>
      </c>
      <c r="CS16" s="793"/>
      <c r="CT16" s="793"/>
      <c r="CU16" s="793"/>
      <c r="CV16" s="794"/>
      <c r="CW16" s="792" t="s">
        <v>529</v>
      </c>
      <c r="CX16" s="793"/>
      <c r="CY16" s="793"/>
      <c r="CZ16" s="793"/>
      <c r="DA16" s="794"/>
      <c r="DB16" s="792">
        <v>645</v>
      </c>
      <c r="DC16" s="793"/>
      <c r="DD16" s="793"/>
      <c r="DE16" s="793"/>
      <c r="DF16" s="794"/>
      <c r="DG16" s="792" t="s">
        <v>529</v>
      </c>
      <c r="DH16" s="793"/>
      <c r="DI16" s="793"/>
      <c r="DJ16" s="793"/>
      <c r="DK16" s="794"/>
      <c r="DL16" s="792" t="s">
        <v>529</v>
      </c>
      <c r="DM16" s="793"/>
      <c r="DN16" s="793"/>
      <c r="DO16" s="793"/>
      <c r="DP16" s="794"/>
      <c r="DQ16" s="792" t="s">
        <v>529</v>
      </c>
      <c r="DR16" s="793"/>
      <c r="DS16" s="793"/>
      <c r="DT16" s="793"/>
      <c r="DU16" s="794"/>
      <c r="DV16" s="781"/>
      <c r="DW16" s="782"/>
      <c r="DX16" s="782"/>
      <c r="DY16" s="782"/>
      <c r="DZ16" s="795"/>
      <c r="EA16" s="236"/>
    </row>
    <row r="17" spans="1:131" s="237" customFormat="1" ht="26.25" customHeight="1" x14ac:dyDescent="0.2">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2">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2">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2">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5">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2">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387</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5">
      <c r="A23" s="242" t="s">
        <v>388</v>
      </c>
      <c r="B23" s="799" t="s">
        <v>389</v>
      </c>
      <c r="C23" s="800"/>
      <c r="D23" s="800"/>
      <c r="E23" s="800"/>
      <c r="F23" s="800"/>
      <c r="G23" s="800"/>
      <c r="H23" s="800"/>
      <c r="I23" s="800"/>
      <c r="J23" s="800"/>
      <c r="K23" s="800"/>
      <c r="L23" s="800"/>
      <c r="M23" s="800"/>
      <c r="N23" s="800"/>
      <c r="O23" s="800"/>
      <c r="P23" s="801"/>
      <c r="Q23" s="802">
        <v>89683</v>
      </c>
      <c r="R23" s="803"/>
      <c r="S23" s="803"/>
      <c r="T23" s="803"/>
      <c r="U23" s="803"/>
      <c r="V23" s="803">
        <v>87767</v>
      </c>
      <c r="W23" s="803"/>
      <c r="X23" s="803"/>
      <c r="Y23" s="803"/>
      <c r="Z23" s="803"/>
      <c r="AA23" s="803">
        <v>1917</v>
      </c>
      <c r="AB23" s="803"/>
      <c r="AC23" s="803"/>
      <c r="AD23" s="803"/>
      <c r="AE23" s="804"/>
      <c r="AF23" s="805">
        <v>1189</v>
      </c>
      <c r="AG23" s="803"/>
      <c r="AH23" s="803"/>
      <c r="AI23" s="803"/>
      <c r="AJ23" s="806"/>
      <c r="AK23" s="807"/>
      <c r="AL23" s="808"/>
      <c r="AM23" s="808"/>
      <c r="AN23" s="808"/>
      <c r="AO23" s="808"/>
      <c r="AP23" s="803">
        <v>63498</v>
      </c>
      <c r="AQ23" s="803"/>
      <c r="AR23" s="803"/>
      <c r="AS23" s="803"/>
      <c r="AT23" s="803"/>
      <c r="AU23" s="809"/>
      <c r="AV23" s="809"/>
      <c r="AW23" s="809"/>
      <c r="AX23" s="809"/>
      <c r="AY23" s="810"/>
      <c r="AZ23" s="818" t="s">
        <v>390</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2">
      <c r="A24" s="817" t="s">
        <v>391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5">
      <c r="A25" s="762" t="s">
        <v>392</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2">
      <c r="A26" s="753" t="s">
        <v>367</v>
      </c>
      <c r="B26" s="754"/>
      <c r="C26" s="754"/>
      <c r="D26" s="754"/>
      <c r="E26" s="754"/>
      <c r="F26" s="754"/>
      <c r="G26" s="754"/>
      <c r="H26" s="754"/>
      <c r="I26" s="754"/>
      <c r="J26" s="754"/>
      <c r="K26" s="754"/>
      <c r="L26" s="754"/>
      <c r="M26" s="754"/>
      <c r="N26" s="754"/>
      <c r="O26" s="754"/>
      <c r="P26" s="755"/>
      <c r="Q26" s="730" t="s">
        <v>393</v>
      </c>
      <c r="R26" s="731"/>
      <c r="S26" s="731"/>
      <c r="T26" s="731"/>
      <c r="U26" s="732"/>
      <c r="V26" s="730" t="s">
        <v>394</v>
      </c>
      <c r="W26" s="731"/>
      <c r="X26" s="731"/>
      <c r="Y26" s="731"/>
      <c r="Z26" s="732"/>
      <c r="AA26" s="730" t="s">
        <v>395</v>
      </c>
      <c r="AB26" s="731"/>
      <c r="AC26" s="731"/>
      <c r="AD26" s="731"/>
      <c r="AE26" s="731"/>
      <c r="AF26" s="821" t="s">
        <v>396</v>
      </c>
      <c r="AG26" s="822"/>
      <c r="AH26" s="822"/>
      <c r="AI26" s="822"/>
      <c r="AJ26" s="823"/>
      <c r="AK26" s="731" t="s">
        <v>397</v>
      </c>
      <c r="AL26" s="731"/>
      <c r="AM26" s="731"/>
      <c r="AN26" s="731"/>
      <c r="AO26" s="732"/>
      <c r="AP26" s="730" t="s">
        <v>398</v>
      </c>
      <c r="AQ26" s="731"/>
      <c r="AR26" s="731"/>
      <c r="AS26" s="731"/>
      <c r="AT26" s="732"/>
      <c r="AU26" s="730" t="s">
        <v>399</v>
      </c>
      <c r="AV26" s="731"/>
      <c r="AW26" s="731"/>
      <c r="AX26" s="731"/>
      <c r="AY26" s="732"/>
      <c r="AZ26" s="730" t="s">
        <v>400</v>
      </c>
      <c r="BA26" s="731"/>
      <c r="BB26" s="731"/>
      <c r="BC26" s="731"/>
      <c r="BD26" s="732"/>
      <c r="BE26" s="730" t="s">
        <v>374</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5">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2">
      <c r="A28" s="244">
        <v>1</v>
      </c>
      <c r="B28" s="744" t="s">
        <v>401</v>
      </c>
      <c r="C28" s="745"/>
      <c r="D28" s="745"/>
      <c r="E28" s="745"/>
      <c r="F28" s="745"/>
      <c r="G28" s="745"/>
      <c r="H28" s="745"/>
      <c r="I28" s="745"/>
      <c r="J28" s="745"/>
      <c r="K28" s="745"/>
      <c r="L28" s="745"/>
      <c r="M28" s="745"/>
      <c r="N28" s="745"/>
      <c r="O28" s="745"/>
      <c r="P28" s="746"/>
      <c r="Q28" s="831">
        <v>15863</v>
      </c>
      <c r="R28" s="832"/>
      <c r="S28" s="832"/>
      <c r="T28" s="832"/>
      <c r="U28" s="832"/>
      <c r="V28" s="832">
        <v>15552</v>
      </c>
      <c r="W28" s="832"/>
      <c r="X28" s="832"/>
      <c r="Y28" s="832"/>
      <c r="Z28" s="832"/>
      <c r="AA28" s="832">
        <v>311</v>
      </c>
      <c r="AB28" s="832"/>
      <c r="AC28" s="832"/>
      <c r="AD28" s="832"/>
      <c r="AE28" s="833"/>
      <c r="AF28" s="834">
        <v>311</v>
      </c>
      <c r="AG28" s="832"/>
      <c r="AH28" s="832"/>
      <c r="AI28" s="832"/>
      <c r="AJ28" s="835"/>
      <c r="AK28" s="836">
        <v>1385</v>
      </c>
      <c r="AL28" s="827"/>
      <c r="AM28" s="827"/>
      <c r="AN28" s="827"/>
      <c r="AO28" s="827"/>
      <c r="AP28" s="827" t="s">
        <v>529</v>
      </c>
      <c r="AQ28" s="827"/>
      <c r="AR28" s="827"/>
      <c r="AS28" s="827"/>
      <c r="AT28" s="827"/>
      <c r="AU28" s="827" t="s">
        <v>529</v>
      </c>
      <c r="AV28" s="827"/>
      <c r="AW28" s="827"/>
      <c r="AX28" s="827"/>
      <c r="AY28" s="827"/>
      <c r="AZ28" s="828" t="s">
        <v>529</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2">
      <c r="A29" s="244">
        <v>2</v>
      </c>
      <c r="B29" s="768" t="s">
        <v>402</v>
      </c>
      <c r="C29" s="769"/>
      <c r="D29" s="769"/>
      <c r="E29" s="769"/>
      <c r="F29" s="769"/>
      <c r="G29" s="769"/>
      <c r="H29" s="769"/>
      <c r="I29" s="769"/>
      <c r="J29" s="769"/>
      <c r="K29" s="769"/>
      <c r="L29" s="769"/>
      <c r="M29" s="769"/>
      <c r="N29" s="769"/>
      <c r="O29" s="769"/>
      <c r="P29" s="770"/>
      <c r="Q29" s="771">
        <v>14993</v>
      </c>
      <c r="R29" s="772"/>
      <c r="S29" s="772"/>
      <c r="T29" s="772"/>
      <c r="U29" s="772"/>
      <c r="V29" s="772">
        <v>14689</v>
      </c>
      <c r="W29" s="772"/>
      <c r="X29" s="772"/>
      <c r="Y29" s="772"/>
      <c r="Z29" s="772"/>
      <c r="AA29" s="772">
        <v>304</v>
      </c>
      <c r="AB29" s="772"/>
      <c r="AC29" s="772"/>
      <c r="AD29" s="772"/>
      <c r="AE29" s="773"/>
      <c r="AF29" s="774">
        <v>304</v>
      </c>
      <c r="AG29" s="775"/>
      <c r="AH29" s="775"/>
      <c r="AI29" s="775"/>
      <c r="AJ29" s="776"/>
      <c r="AK29" s="839">
        <v>2277</v>
      </c>
      <c r="AL29" s="840"/>
      <c r="AM29" s="840"/>
      <c r="AN29" s="840"/>
      <c r="AO29" s="840"/>
      <c r="AP29" s="840" t="s">
        <v>529</v>
      </c>
      <c r="AQ29" s="840"/>
      <c r="AR29" s="840"/>
      <c r="AS29" s="840"/>
      <c r="AT29" s="840"/>
      <c r="AU29" s="840" t="s">
        <v>529</v>
      </c>
      <c r="AV29" s="840"/>
      <c r="AW29" s="840"/>
      <c r="AX29" s="840"/>
      <c r="AY29" s="840"/>
      <c r="AZ29" s="841" t="s">
        <v>529</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2">
      <c r="A30" s="244">
        <v>3</v>
      </c>
      <c r="B30" s="768" t="s">
        <v>403</v>
      </c>
      <c r="C30" s="769"/>
      <c r="D30" s="769"/>
      <c r="E30" s="769"/>
      <c r="F30" s="769"/>
      <c r="G30" s="769"/>
      <c r="H30" s="769"/>
      <c r="I30" s="769"/>
      <c r="J30" s="769"/>
      <c r="K30" s="769"/>
      <c r="L30" s="769"/>
      <c r="M30" s="769"/>
      <c r="N30" s="769"/>
      <c r="O30" s="769"/>
      <c r="P30" s="770"/>
      <c r="Q30" s="771">
        <v>2628</v>
      </c>
      <c r="R30" s="772"/>
      <c r="S30" s="772"/>
      <c r="T30" s="772"/>
      <c r="U30" s="772"/>
      <c r="V30" s="772">
        <v>2551</v>
      </c>
      <c r="W30" s="772"/>
      <c r="X30" s="772"/>
      <c r="Y30" s="772"/>
      <c r="Z30" s="772"/>
      <c r="AA30" s="772">
        <v>77</v>
      </c>
      <c r="AB30" s="772"/>
      <c r="AC30" s="772"/>
      <c r="AD30" s="772"/>
      <c r="AE30" s="773"/>
      <c r="AF30" s="774">
        <v>77</v>
      </c>
      <c r="AG30" s="775"/>
      <c r="AH30" s="775"/>
      <c r="AI30" s="775"/>
      <c r="AJ30" s="776"/>
      <c r="AK30" s="839">
        <v>601</v>
      </c>
      <c r="AL30" s="840"/>
      <c r="AM30" s="840"/>
      <c r="AN30" s="840"/>
      <c r="AO30" s="840"/>
      <c r="AP30" s="840" t="s">
        <v>529</v>
      </c>
      <c r="AQ30" s="840"/>
      <c r="AR30" s="840"/>
      <c r="AS30" s="840"/>
      <c r="AT30" s="840"/>
      <c r="AU30" s="840" t="s">
        <v>529</v>
      </c>
      <c r="AV30" s="840"/>
      <c r="AW30" s="840"/>
      <c r="AX30" s="840"/>
      <c r="AY30" s="840"/>
      <c r="AZ30" s="841" t="s">
        <v>529</v>
      </c>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2">
      <c r="A31" s="244">
        <v>4</v>
      </c>
      <c r="B31" s="768" t="s">
        <v>404</v>
      </c>
      <c r="C31" s="769"/>
      <c r="D31" s="769"/>
      <c r="E31" s="769"/>
      <c r="F31" s="769"/>
      <c r="G31" s="769"/>
      <c r="H31" s="769"/>
      <c r="I31" s="769"/>
      <c r="J31" s="769"/>
      <c r="K31" s="769"/>
      <c r="L31" s="769"/>
      <c r="M31" s="769"/>
      <c r="N31" s="769"/>
      <c r="O31" s="769"/>
      <c r="P31" s="770"/>
      <c r="Q31" s="771">
        <v>19</v>
      </c>
      <c r="R31" s="772"/>
      <c r="S31" s="772"/>
      <c r="T31" s="772"/>
      <c r="U31" s="772"/>
      <c r="V31" s="772">
        <v>19</v>
      </c>
      <c r="W31" s="772"/>
      <c r="X31" s="772"/>
      <c r="Y31" s="772"/>
      <c r="Z31" s="772"/>
      <c r="AA31" s="772">
        <v>0</v>
      </c>
      <c r="AB31" s="772"/>
      <c r="AC31" s="772"/>
      <c r="AD31" s="772"/>
      <c r="AE31" s="773"/>
      <c r="AF31" s="774">
        <v>0</v>
      </c>
      <c r="AG31" s="775"/>
      <c r="AH31" s="775"/>
      <c r="AI31" s="775"/>
      <c r="AJ31" s="776"/>
      <c r="AK31" s="839" t="s">
        <v>529</v>
      </c>
      <c r="AL31" s="840"/>
      <c r="AM31" s="840"/>
      <c r="AN31" s="840"/>
      <c r="AO31" s="840"/>
      <c r="AP31" s="840" t="s">
        <v>529</v>
      </c>
      <c r="AQ31" s="840"/>
      <c r="AR31" s="840"/>
      <c r="AS31" s="840"/>
      <c r="AT31" s="840"/>
      <c r="AU31" s="840" t="s">
        <v>529</v>
      </c>
      <c r="AV31" s="840"/>
      <c r="AW31" s="840"/>
      <c r="AX31" s="840"/>
      <c r="AY31" s="840"/>
      <c r="AZ31" s="841" t="s">
        <v>529</v>
      </c>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2">
      <c r="A32" s="244">
        <v>5</v>
      </c>
      <c r="B32" s="768" t="s">
        <v>405</v>
      </c>
      <c r="C32" s="769"/>
      <c r="D32" s="769"/>
      <c r="E32" s="769"/>
      <c r="F32" s="769"/>
      <c r="G32" s="769"/>
      <c r="H32" s="769"/>
      <c r="I32" s="769"/>
      <c r="J32" s="769"/>
      <c r="K32" s="769"/>
      <c r="L32" s="769"/>
      <c r="M32" s="769"/>
      <c r="N32" s="769"/>
      <c r="O32" s="769"/>
      <c r="P32" s="770"/>
      <c r="Q32" s="771">
        <v>2152</v>
      </c>
      <c r="R32" s="772"/>
      <c r="S32" s="772"/>
      <c r="T32" s="772"/>
      <c r="U32" s="772"/>
      <c r="V32" s="772">
        <v>2082</v>
      </c>
      <c r="W32" s="772"/>
      <c r="X32" s="772"/>
      <c r="Y32" s="772"/>
      <c r="Z32" s="772"/>
      <c r="AA32" s="772">
        <v>70</v>
      </c>
      <c r="AB32" s="772"/>
      <c r="AC32" s="772"/>
      <c r="AD32" s="772"/>
      <c r="AE32" s="773"/>
      <c r="AF32" s="774">
        <v>1751</v>
      </c>
      <c r="AG32" s="775"/>
      <c r="AH32" s="775"/>
      <c r="AI32" s="775"/>
      <c r="AJ32" s="776"/>
      <c r="AK32" s="839">
        <v>147</v>
      </c>
      <c r="AL32" s="840"/>
      <c r="AM32" s="840"/>
      <c r="AN32" s="840"/>
      <c r="AO32" s="840"/>
      <c r="AP32" s="840">
        <v>6314</v>
      </c>
      <c r="AQ32" s="840"/>
      <c r="AR32" s="840"/>
      <c r="AS32" s="840"/>
      <c r="AT32" s="840"/>
      <c r="AU32" s="840">
        <v>972</v>
      </c>
      <c r="AV32" s="840"/>
      <c r="AW32" s="840"/>
      <c r="AX32" s="840"/>
      <c r="AY32" s="840"/>
      <c r="AZ32" s="841" t="s">
        <v>529</v>
      </c>
      <c r="BA32" s="841"/>
      <c r="BB32" s="841"/>
      <c r="BC32" s="841"/>
      <c r="BD32" s="841"/>
      <c r="BE32" s="837" t="s">
        <v>406</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2">
      <c r="A33" s="244">
        <v>6</v>
      </c>
      <c r="B33" s="768" t="s">
        <v>407</v>
      </c>
      <c r="C33" s="769"/>
      <c r="D33" s="769"/>
      <c r="E33" s="769"/>
      <c r="F33" s="769"/>
      <c r="G33" s="769"/>
      <c r="H33" s="769"/>
      <c r="I33" s="769"/>
      <c r="J33" s="769"/>
      <c r="K33" s="769"/>
      <c r="L33" s="769"/>
      <c r="M33" s="769"/>
      <c r="N33" s="769"/>
      <c r="O33" s="769"/>
      <c r="P33" s="770"/>
      <c r="Q33" s="771">
        <v>116</v>
      </c>
      <c r="R33" s="772"/>
      <c r="S33" s="772"/>
      <c r="T33" s="772"/>
      <c r="U33" s="772"/>
      <c r="V33" s="772">
        <v>104</v>
      </c>
      <c r="W33" s="772"/>
      <c r="X33" s="772"/>
      <c r="Y33" s="772"/>
      <c r="Z33" s="772"/>
      <c r="AA33" s="772">
        <v>12</v>
      </c>
      <c r="AB33" s="772"/>
      <c r="AC33" s="772"/>
      <c r="AD33" s="772"/>
      <c r="AE33" s="773"/>
      <c r="AF33" s="774">
        <v>626</v>
      </c>
      <c r="AG33" s="775"/>
      <c r="AH33" s="775"/>
      <c r="AI33" s="775"/>
      <c r="AJ33" s="776"/>
      <c r="AK33" s="839">
        <v>1</v>
      </c>
      <c r="AL33" s="840"/>
      <c r="AM33" s="840"/>
      <c r="AN33" s="840"/>
      <c r="AO33" s="840"/>
      <c r="AP33" s="840" t="s">
        <v>529</v>
      </c>
      <c r="AQ33" s="840"/>
      <c r="AR33" s="840"/>
      <c r="AS33" s="840"/>
      <c r="AT33" s="840"/>
      <c r="AU33" s="840" t="s">
        <v>529</v>
      </c>
      <c r="AV33" s="840"/>
      <c r="AW33" s="840"/>
      <c r="AX33" s="840"/>
      <c r="AY33" s="840"/>
      <c r="AZ33" s="841" t="s">
        <v>529</v>
      </c>
      <c r="BA33" s="841"/>
      <c r="BB33" s="841"/>
      <c r="BC33" s="841"/>
      <c r="BD33" s="841"/>
      <c r="BE33" s="837" t="s">
        <v>408</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2">
      <c r="A34" s="244">
        <v>7</v>
      </c>
      <c r="B34" s="768" t="s">
        <v>409</v>
      </c>
      <c r="C34" s="769"/>
      <c r="D34" s="769"/>
      <c r="E34" s="769"/>
      <c r="F34" s="769"/>
      <c r="G34" s="769"/>
      <c r="H34" s="769"/>
      <c r="I34" s="769"/>
      <c r="J34" s="769"/>
      <c r="K34" s="769"/>
      <c r="L34" s="769"/>
      <c r="M34" s="769"/>
      <c r="N34" s="769"/>
      <c r="O34" s="769"/>
      <c r="P34" s="770"/>
      <c r="Q34" s="771">
        <v>1360</v>
      </c>
      <c r="R34" s="772"/>
      <c r="S34" s="772"/>
      <c r="T34" s="772"/>
      <c r="U34" s="772"/>
      <c r="V34" s="772">
        <v>1576</v>
      </c>
      <c r="W34" s="772"/>
      <c r="X34" s="772"/>
      <c r="Y34" s="772"/>
      <c r="Z34" s="772"/>
      <c r="AA34" s="772">
        <v>-216</v>
      </c>
      <c r="AB34" s="772"/>
      <c r="AC34" s="772"/>
      <c r="AD34" s="772"/>
      <c r="AE34" s="773"/>
      <c r="AF34" s="774">
        <v>484</v>
      </c>
      <c r="AG34" s="775"/>
      <c r="AH34" s="775"/>
      <c r="AI34" s="775"/>
      <c r="AJ34" s="776"/>
      <c r="AK34" s="839">
        <v>351</v>
      </c>
      <c r="AL34" s="840"/>
      <c r="AM34" s="840"/>
      <c r="AN34" s="840"/>
      <c r="AO34" s="840"/>
      <c r="AP34" s="840">
        <v>55</v>
      </c>
      <c r="AQ34" s="840"/>
      <c r="AR34" s="840"/>
      <c r="AS34" s="840"/>
      <c r="AT34" s="840"/>
      <c r="AU34" s="840">
        <v>34</v>
      </c>
      <c r="AV34" s="840"/>
      <c r="AW34" s="840"/>
      <c r="AX34" s="840"/>
      <c r="AY34" s="840"/>
      <c r="AZ34" s="841" t="s">
        <v>529</v>
      </c>
      <c r="BA34" s="841"/>
      <c r="BB34" s="841"/>
      <c r="BC34" s="841"/>
      <c r="BD34" s="841"/>
      <c r="BE34" s="837" t="s">
        <v>410</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2">
      <c r="A35" s="244">
        <v>8</v>
      </c>
      <c r="B35" s="768" t="s">
        <v>411</v>
      </c>
      <c r="C35" s="769"/>
      <c r="D35" s="769"/>
      <c r="E35" s="769"/>
      <c r="F35" s="769"/>
      <c r="G35" s="769"/>
      <c r="H35" s="769"/>
      <c r="I35" s="769"/>
      <c r="J35" s="769"/>
      <c r="K35" s="769"/>
      <c r="L35" s="769"/>
      <c r="M35" s="769"/>
      <c r="N35" s="769"/>
      <c r="O35" s="769"/>
      <c r="P35" s="770"/>
      <c r="Q35" s="771">
        <v>3219</v>
      </c>
      <c r="R35" s="772"/>
      <c r="S35" s="772"/>
      <c r="T35" s="772"/>
      <c r="U35" s="772"/>
      <c r="V35" s="772">
        <v>3219</v>
      </c>
      <c r="W35" s="772"/>
      <c r="X35" s="772"/>
      <c r="Y35" s="772"/>
      <c r="Z35" s="772"/>
      <c r="AA35" s="772" t="s">
        <v>529</v>
      </c>
      <c r="AB35" s="772"/>
      <c r="AC35" s="772"/>
      <c r="AD35" s="772"/>
      <c r="AE35" s="773"/>
      <c r="AF35" s="774">
        <v>189</v>
      </c>
      <c r="AG35" s="775"/>
      <c r="AH35" s="775"/>
      <c r="AI35" s="775"/>
      <c r="AJ35" s="776"/>
      <c r="AK35" s="839">
        <v>1741</v>
      </c>
      <c r="AL35" s="840"/>
      <c r="AM35" s="840"/>
      <c r="AN35" s="840"/>
      <c r="AO35" s="840"/>
      <c r="AP35" s="840">
        <v>18863</v>
      </c>
      <c r="AQ35" s="840"/>
      <c r="AR35" s="840"/>
      <c r="AS35" s="840"/>
      <c r="AT35" s="840"/>
      <c r="AU35" s="840">
        <v>15562</v>
      </c>
      <c r="AV35" s="840"/>
      <c r="AW35" s="840"/>
      <c r="AX35" s="840"/>
      <c r="AY35" s="840"/>
      <c r="AZ35" s="841" t="s">
        <v>529</v>
      </c>
      <c r="BA35" s="841"/>
      <c r="BB35" s="841"/>
      <c r="BC35" s="841"/>
      <c r="BD35" s="841"/>
      <c r="BE35" s="837" t="s">
        <v>410</v>
      </c>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2">
      <c r="A36" s="244">
        <v>9</v>
      </c>
      <c r="B36" s="768" t="s">
        <v>412</v>
      </c>
      <c r="C36" s="769"/>
      <c r="D36" s="769"/>
      <c r="E36" s="769"/>
      <c r="F36" s="769"/>
      <c r="G36" s="769"/>
      <c r="H36" s="769"/>
      <c r="I36" s="769"/>
      <c r="J36" s="769"/>
      <c r="K36" s="769"/>
      <c r="L36" s="769"/>
      <c r="M36" s="769"/>
      <c r="N36" s="769"/>
      <c r="O36" s="769"/>
      <c r="P36" s="770"/>
      <c r="Q36" s="771">
        <v>17</v>
      </c>
      <c r="R36" s="772"/>
      <c r="S36" s="772"/>
      <c r="T36" s="772"/>
      <c r="U36" s="772"/>
      <c r="V36" s="772">
        <v>17</v>
      </c>
      <c r="W36" s="772"/>
      <c r="X36" s="772"/>
      <c r="Y36" s="772"/>
      <c r="Z36" s="772"/>
      <c r="AA36" s="772" t="s">
        <v>529</v>
      </c>
      <c r="AB36" s="772"/>
      <c r="AC36" s="772"/>
      <c r="AD36" s="772"/>
      <c r="AE36" s="773"/>
      <c r="AF36" s="774">
        <v>1</v>
      </c>
      <c r="AG36" s="775"/>
      <c r="AH36" s="775"/>
      <c r="AI36" s="775"/>
      <c r="AJ36" s="776"/>
      <c r="AK36" s="839">
        <v>17</v>
      </c>
      <c r="AL36" s="840"/>
      <c r="AM36" s="840"/>
      <c r="AN36" s="840"/>
      <c r="AO36" s="840"/>
      <c r="AP36" s="840">
        <v>29</v>
      </c>
      <c r="AQ36" s="840"/>
      <c r="AR36" s="840"/>
      <c r="AS36" s="840"/>
      <c r="AT36" s="840"/>
      <c r="AU36" s="840">
        <v>20</v>
      </c>
      <c r="AV36" s="840"/>
      <c r="AW36" s="840"/>
      <c r="AX36" s="840"/>
      <c r="AY36" s="840"/>
      <c r="AZ36" s="841" t="s">
        <v>529</v>
      </c>
      <c r="BA36" s="841"/>
      <c r="BB36" s="841"/>
      <c r="BC36" s="841"/>
      <c r="BD36" s="841"/>
      <c r="BE36" s="837" t="s">
        <v>406</v>
      </c>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2">
      <c r="A37" s="244">
        <v>10</v>
      </c>
      <c r="B37" s="768" t="s">
        <v>413</v>
      </c>
      <c r="C37" s="769"/>
      <c r="D37" s="769"/>
      <c r="E37" s="769"/>
      <c r="F37" s="769"/>
      <c r="G37" s="769"/>
      <c r="H37" s="769"/>
      <c r="I37" s="769"/>
      <c r="J37" s="769"/>
      <c r="K37" s="769"/>
      <c r="L37" s="769"/>
      <c r="M37" s="769"/>
      <c r="N37" s="769"/>
      <c r="O37" s="769"/>
      <c r="P37" s="770"/>
      <c r="Q37" s="771">
        <v>168</v>
      </c>
      <c r="R37" s="772"/>
      <c r="S37" s="772"/>
      <c r="T37" s="772"/>
      <c r="U37" s="772"/>
      <c r="V37" s="772">
        <v>168</v>
      </c>
      <c r="W37" s="772"/>
      <c r="X37" s="772"/>
      <c r="Y37" s="772"/>
      <c r="Z37" s="772"/>
      <c r="AA37" s="772" t="s">
        <v>529</v>
      </c>
      <c r="AB37" s="772"/>
      <c r="AC37" s="772"/>
      <c r="AD37" s="772"/>
      <c r="AE37" s="773"/>
      <c r="AF37" s="774" t="s">
        <v>390</v>
      </c>
      <c r="AG37" s="775"/>
      <c r="AH37" s="775"/>
      <c r="AI37" s="775"/>
      <c r="AJ37" s="776"/>
      <c r="AK37" s="839">
        <v>146</v>
      </c>
      <c r="AL37" s="840"/>
      <c r="AM37" s="840"/>
      <c r="AN37" s="840"/>
      <c r="AO37" s="840"/>
      <c r="AP37" s="840">
        <v>1205</v>
      </c>
      <c r="AQ37" s="840"/>
      <c r="AR37" s="840"/>
      <c r="AS37" s="840"/>
      <c r="AT37" s="840"/>
      <c r="AU37" s="840">
        <v>1025</v>
      </c>
      <c r="AV37" s="840"/>
      <c r="AW37" s="840"/>
      <c r="AX37" s="840"/>
      <c r="AY37" s="840"/>
      <c r="AZ37" s="841" t="s">
        <v>529</v>
      </c>
      <c r="BA37" s="841"/>
      <c r="BB37" s="841"/>
      <c r="BC37" s="841"/>
      <c r="BD37" s="841"/>
      <c r="BE37" s="837" t="s">
        <v>414</v>
      </c>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2">
      <c r="A38" s="244">
        <v>11</v>
      </c>
      <c r="B38" s="768" t="s">
        <v>415</v>
      </c>
      <c r="C38" s="769"/>
      <c r="D38" s="769"/>
      <c r="E38" s="769"/>
      <c r="F38" s="769"/>
      <c r="G38" s="769"/>
      <c r="H38" s="769"/>
      <c r="I38" s="769"/>
      <c r="J38" s="769"/>
      <c r="K38" s="769"/>
      <c r="L38" s="769"/>
      <c r="M38" s="769"/>
      <c r="N38" s="769"/>
      <c r="O38" s="769"/>
      <c r="P38" s="770"/>
      <c r="Q38" s="771">
        <v>67</v>
      </c>
      <c r="R38" s="772"/>
      <c r="S38" s="772"/>
      <c r="T38" s="772"/>
      <c r="U38" s="772"/>
      <c r="V38" s="772">
        <v>67</v>
      </c>
      <c r="W38" s="772"/>
      <c r="X38" s="772"/>
      <c r="Y38" s="772"/>
      <c r="Z38" s="772"/>
      <c r="AA38" s="772" t="s">
        <v>529</v>
      </c>
      <c r="AB38" s="772"/>
      <c r="AC38" s="772"/>
      <c r="AD38" s="772"/>
      <c r="AE38" s="773"/>
      <c r="AF38" s="774" t="s">
        <v>390</v>
      </c>
      <c r="AG38" s="775"/>
      <c r="AH38" s="775"/>
      <c r="AI38" s="775"/>
      <c r="AJ38" s="776"/>
      <c r="AK38" s="839">
        <v>57</v>
      </c>
      <c r="AL38" s="840"/>
      <c r="AM38" s="840"/>
      <c r="AN38" s="840"/>
      <c r="AO38" s="840"/>
      <c r="AP38" s="840" t="s">
        <v>529</v>
      </c>
      <c r="AQ38" s="840"/>
      <c r="AR38" s="840"/>
      <c r="AS38" s="840"/>
      <c r="AT38" s="840"/>
      <c r="AU38" s="840" t="s">
        <v>529</v>
      </c>
      <c r="AV38" s="840"/>
      <c r="AW38" s="840"/>
      <c r="AX38" s="840"/>
      <c r="AY38" s="840"/>
      <c r="AZ38" s="841" t="s">
        <v>529</v>
      </c>
      <c r="BA38" s="841"/>
      <c r="BB38" s="841"/>
      <c r="BC38" s="841"/>
      <c r="BD38" s="841"/>
      <c r="BE38" s="837" t="s">
        <v>416</v>
      </c>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2">
      <c r="A39" s="244">
        <v>12</v>
      </c>
      <c r="B39" s="768" t="s">
        <v>417</v>
      </c>
      <c r="C39" s="769"/>
      <c r="D39" s="769"/>
      <c r="E39" s="769"/>
      <c r="F39" s="769"/>
      <c r="G39" s="769"/>
      <c r="H39" s="769"/>
      <c r="I39" s="769"/>
      <c r="J39" s="769"/>
      <c r="K39" s="769"/>
      <c r="L39" s="769"/>
      <c r="M39" s="769"/>
      <c r="N39" s="769"/>
      <c r="O39" s="769"/>
      <c r="P39" s="770"/>
      <c r="Q39" s="771">
        <v>141</v>
      </c>
      <c r="R39" s="772"/>
      <c r="S39" s="772"/>
      <c r="T39" s="772"/>
      <c r="U39" s="772"/>
      <c r="V39" s="772">
        <v>130</v>
      </c>
      <c r="W39" s="772"/>
      <c r="X39" s="772"/>
      <c r="Y39" s="772"/>
      <c r="Z39" s="772"/>
      <c r="AA39" s="772">
        <v>11</v>
      </c>
      <c r="AB39" s="772"/>
      <c r="AC39" s="772"/>
      <c r="AD39" s="772"/>
      <c r="AE39" s="773"/>
      <c r="AF39" s="774">
        <v>11</v>
      </c>
      <c r="AG39" s="775"/>
      <c r="AH39" s="775"/>
      <c r="AI39" s="775"/>
      <c r="AJ39" s="776"/>
      <c r="AK39" s="839">
        <v>35</v>
      </c>
      <c r="AL39" s="840"/>
      <c r="AM39" s="840"/>
      <c r="AN39" s="840"/>
      <c r="AO39" s="840"/>
      <c r="AP39" s="840" t="s">
        <v>529</v>
      </c>
      <c r="AQ39" s="840"/>
      <c r="AR39" s="840"/>
      <c r="AS39" s="840"/>
      <c r="AT39" s="840"/>
      <c r="AU39" s="840" t="s">
        <v>529</v>
      </c>
      <c r="AV39" s="840"/>
      <c r="AW39" s="840"/>
      <c r="AX39" s="840"/>
      <c r="AY39" s="840"/>
      <c r="AZ39" s="841" t="s">
        <v>529</v>
      </c>
      <c r="BA39" s="841"/>
      <c r="BB39" s="841"/>
      <c r="BC39" s="841"/>
      <c r="BD39" s="841"/>
      <c r="BE39" s="837" t="s">
        <v>418</v>
      </c>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2">
      <c r="A40" s="240">
        <v>13</v>
      </c>
      <c r="B40" s="768" t="s">
        <v>419</v>
      </c>
      <c r="C40" s="769"/>
      <c r="D40" s="769"/>
      <c r="E40" s="769"/>
      <c r="F40" s="769"/>
      <c r="G40" s="769"/>
      <c r="H40" s="769"/>
      <c r="I40" s="769"/>
      <c r="J40" s="769"/>
      <c r="K40" s="769"/>
      <c r="L40" s="769"/>
      <c r="M40" s="769"/>
      <c r="N40" s="769"/>
      <c r="O40" s="769"/>
      <c r="P40" s="770"/>
      <c r="Q40" s="771">
        <v>193</v>
      </c>
      <c r="R40" s="772"/>
      <c r="S40" s="772"/>
      <c r="T40" s="772"/>
      <c r="U40" s="772"/>
      <c r="V40" s="772">
        <v>182</v>
      </c>
      <c r="W40" s="772"/>
      <c r="X40" s="772"/>
      <c r="Y40" s="772"/>
      <c r="Z40" s="772"/>
      <c r="AA40" s="772">
        <v>10</v>
      </c>
      <c r="AB40" s="772"/>
      <c r="AC40" s="772"/>
      <c r="AD40" s="772"/>
      <c r="AE40" s="773"/>
      <c r="AF40" s="774">
        <v>10</v>
      </c>
      <c r="AG40" s="775"/>
      <c r="AH40" s="775"/>
      <c r="AI40" s="775"/>
      <c r="AJ40" s="776"/>
      <c r="AK40" s="839">
        <v>48</v>
      </c>
      <c r="AL40" s="840"/>
      <c r="AM40" s="840"/>
      <c r="AN40" s="840"/>
      <c r="AO40" s="840"/>
      <c r="AP40" s="840">
        <v>895</v>
      </c>
      <c r="AQ40" s="840"/>
      <c r="AR40" s="840"/>
      <c r="AS40" s="840"/>
      <c r="AT40" s="840"/>
      <c r="AU40" s="840">
        <v>559</v>
      </c>
      <c r="AV40" s="840"/>
      <c r="AW40" s="840"/>
      <c r="AX40" s="840"/>
      <c r="AY40" s="840"/>
      <c r="AZ40" s="841" t="s">
        <v>529</v>
      </c>
      <c r="BA40" s="841"/>
      <c r="BB40" s="841"/>
      <c r="BC40" s="841"/>
      <c r="BD40" s="841"/>
      <c r="BE40" s="837" t="s">
        <v>418</v>
      </c>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2">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2">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2">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2">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2">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2">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2">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2">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2">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2">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2">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2">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2">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2">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2">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2">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2">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2">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2">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2">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5">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2">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420</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5">
      <c r="A63" s="242" t="s">
        <v>388</v>
      </c>
      <c r="B63" s="799" t="s">
        <v>421</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3764</v>
      </c>
      <c r="AG63" s="851"/>
      <c r="AH63" s="851"/>
      <c r="AI63" s="851"/>
      <c r="AJ63" s="852"/>
      <c r="AK63" s="853"/>
      <c r="AL63" s="848"/>
      <c r="AM63" s="848"/>
      <c r="AN63" s="848"/>
      <c r="AO63" s="848"/>
      <c r="AP63" s="851">
        <v>27362</v>
      </c>
      <c r="AQ63" s="851"/>
      <c r="AR63" s="851"/>
      <c r="AS63" s="851"/>
      <c r="AT63" s="851"/>
      <c r="AU63" s="851">
        <v>18173</v>
      </c>
      <c r="AV63" s="851"/>
      <c r="AW63" s="851"/>
      <c r="AX63" s="851"/>
      <c r="AY63" s="851"/>
      <c r="AZ63" s="855"/>
      <c r="BA63" s="855"/>
      <c r="BB63" s="855"/>
      <c r="BC63" s="855"/>
      <c r="BD63" s="855"/>
      <c r="BE63" s="856"/>
      <c r="BF63" s="856"/>
      <c r="BG63" s="856"/>
      <c r="BH63" s="856"/>
      <c r="BI63" s="857"/>
      <c r="BJ63" s="858" t="s">
        <v>422</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5">
      <c r="A65" s="234" t="s">
        <v>423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2">
      <c r="A66" s="753" t="s">
        <v>424</v>
      </c>
      <c r="B66" s="754"/>
      <c r="C66" s="754"/>
      <c r="D66" s="754"/>
      <c r="E66" s="754"/>
      <c r="F66" s="754"/>
      <c r="G66" s="754"/>
      <c r="H66" s="754"/>
      <c r="I66" s="754"/>
      <c r="J66" s="754"/>
      <c r="K66" s="754"/>
      <c r="L66" s="754"/>
      <c r="M66" s="754"/>
      <c r="N66" s="754"/>
      <c r="O66" s="754"/>
      <c r="P66" s="755"/>
      <c r="Q66" s="730" t="s">
        <v>425</v>
      </c>
      <c r="R66" s="731"/>
      <c r="S66" s="731"/>
      <c r="T66" s="731"/>
      <c r="U66" s="732"/>
      <c r="V66" s="730" t="s">
        <v>394</v>
      </c>
      <c r="W66" s="731"/>
      <c r="X66" s="731"/>
      <c r="Y66" s="731"/>
      <c r="Z66" s="732"/>
      <c r="AA66" s="730" t="s">
        <v>426</v>
      </c>
      <c r="AB66" s="731"/>
      <c r="AC66" s="731"/>
      <c r="AD66" s="731"/>
      <c r="AE66" s="732"/>
      <c r="AF66" s="861" t="s">
        <v>427</v>
      </c>
      <c r="AG66" s="822"/>
      <c r="AH66" s="822"/>
      <c r="AI66" s="822"/>
      <c r="AJ66" s="862"/>
      <c r="AK66" s="730" t="s">
        <v>428</v>
      </c>
      <c r="AL66" s="754"/>
      <c r="AM66" s="754"/>
      <c r="AN66" s="754"/>
      <c r="AO66" s="755"/>
      <c r="AP66" s="730" t="s">
        <v>398</v>
      </c>
      <c r="AQ66" s="731"/>
      <c r="AR66" s="731"/>
      <c r="AS66" s="731"/>
      <c r="AT66" s="732"/>
      <c r="AU66" s="730" t="s">
        <v>429</v>
      </c>
      <c r="AV66" s="731"/>
      <c r="AW66" s="731"/>
      <c r="AX66" s="731"/>
      <c r="AY66" s="732"/>
      <c r="AZ66" s="730" t="s">
        <v>374</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5">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2">
      <c r="A68" s="238">
        <v>1</v>
      </c>
      <c r="B68" s="876" t="s">
        <v>593</v>
      </c>
      <c r="C68" s="877"/>
      <c r="D68" s="877"/>
      <c r="E68" s="877"/>
      <c r="F68" s="877"/>
      <c r="G68" s="877"/>
      <c r="H68" s="877"/>
      <c r="I68" s="877"/>
      <c r="J68" s="877"/>
      <c r="K68" s="877"/>
      <c r="L68" s="877"/>
      <c r="M68" s="877"/>
      <c r="N68" s="877"/>
      <c r="O68" s="877"/>
      <c r="P68" s="878"/>
      <c r="Q68" s="879">
        <v>404</v>
      </c>
      <c r="R68" s="873"/>
      <c r="S68" s="873"/>
      <c r="T68" s="873"/>
      <c r="U68" s="873"/>
      <c r="V68" s="873">
        <v>389</v>
      </c>
      <c r="W68" s="873"/>
      <c r="X68" s="873"/>
      <c r="Y68" s="873"/>
      <c r="Z68" s="873"/>
      <c r="AA68" s="873">
        <v>15</v>
      </c>
      <c r="AB68" s="873"/>
      <c r="AC68" s="873"/>
      <c r="AD68" s="873"/>
      <c r="AE68" s="873"/>
      <c r="AF68" s="873">
        <v>15</v>
      </c>
      <c r="AG68" s="873"/>
      <c r="AH68" s="873"/>
      <c r="AI68" s="873"/>
      <c r="AJ68" s="873"/>
      <c r="AK68" s="873" t="s">
        <v>529</v>
      </c>
      <c r="AL68" s="873"/>
      <c r="AM68" s="873"/>
      <c r="AN68" s="873"/>
      <c r="AO68" s="873"/>
      <c r="AP68" s="873">
        <v>8</v>
      </c>
      <c r="AQ68" s="873"/>
      <c r="AR68" s="873"/>
      <c r="AS68" s="873"/>
      <c r="AT68" s="873"/>
      <c r="AU68" s="873" t="s">
        <v>529</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2">
      <c r="A69" s="240">
        <v>2</v>
      </c>
      <c r="B69" s="880" t="s">
        <v>594</v>
      </c>
      <c r="C69" s="881"/>
      <c r="D69" s="881"/>
      <c r="E69" s="881"/>
      <c r="F69" s="881"/>
      <c r="G69" s="881"/>
      <c r="H69" s="881"/>
      <c r="I69" s="881"/>
      <c r="J69" s="881"/>
      <c r="K69" s="881"/>
      <c r="L69" s="881"/>
      <c r="M69" s="881"/>
      <c r="N69" s="881"/>
      <c r="O69" s="881"/>
      <c r="P69" s="882"/>
      <c r="Q69" s="883">
        <v>42</v>
      </c>
      <c r="R69" s="840"/>
      <c r="S69" s="840"/>
      <c r="T69" s="840"/>
      <c r="U69" s="840"/>
      <c r="V69" s="840">
        <v>42</v>
      </c>
      <c r="W69" s="840"/>
      <c r="X69" s="840"/>
      <c r="Y69" s="840"/>
      <c r="Z69" s="840"/>
      <c r="AA69" s="840" t="s">
        <v>529</v>
      </c>
      <c r="AB69" s="840"/>
      <c r="AC69" s="840"/>
      <c r="AD69" s="840"/>
      <c r="AE69" s="840"/>
      <c r="AF69" s="840" t="s">
        <v>529</v>
      </c>
      <c r="AG69" s="840"/>
      <c r="AH69" s="840"/>
      <c r="AI69" s="840"/>
      <c r="AJ69" s="840"/>
      <c r="AK69" s="840" t="s">
        <v>529</v>
      </c>
      <c r="AL69" s="840"/>
      <c r="AM69" s="840"/>
      <c r="AN69" s="840"/>
      <c r="AO69" s="840"/>
      <c r="AP69" s="840" t="s">
        <v>529</v>
      </c>
      <c r="AQ69" s="840"/>
      <c r="AR69" s="840"/>
      <c r="AS69" s="840"/>
      <c r="AT69" s="840"/>
      <c r="AU69" s="840" t="s">
        <v>529</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2">
      <c r="A70" s="240">
        <v>3</v>
      </c>
      <c r="B70" s="880" t="s">
        <v>595</v>
      </c>
      <c r="C70" s="881"/>
      <c r="D70" s="881"/>
      <c r="E70" s="881"/>
      <c r="F70" s="881"/>
      <c r="G70" s="881"/>
      <c r="H70" s="881"/>
      <c r="I70" s="881"/>
      <c r="J70" s="881"/>
      <c r="K70" s="881"/>
      <c r="L70" s="881"/>
      <c r="M70" s="881"/>
      <c r="N70" s="881"/>
      <c r="O70" s="881"/>
      <c r="P70" s="882"/>
      <c r="Q70" s="883">
        <v>197</v>
      </c>
      <c r="R70" s="840"/>
      <c r="S70" s="840"/>
      <c r="T70" s="840"/>
      <c r="U70" s="840"/>
      <c r="V70" s="840">
        <v>191</v>
      </c>
      <c r="W70" s="840"/>
      <c r="X70" s="840"/>
      <c r="Y70" s="840"/>
      <c r="Z70" s="840"/>
      <c r="AA70" s="840">
        <v>6</v>
      </c>
      <c r="AB70" s="840"/>
      <c r="AC70" s="840"/>
      <c r="AD70" s="840"/>
      <c r="AE70" s="840"/>
      <c r="AF70" s="840">
        <v>6</v>
      </c>
      <c r="AG70" s="840"/>
      <c r="AH70" s="840"/>
      <c r="AI70" s="840"/>
      <c r="AJ70" s="840"/>
      <c r="AK70" s="840" t="s">
        <v>529</v>
      </c>
      <c r="AL70" s="840"/>
      <c r="AM70" s="840"/>
      <c r="AN70" s="840"/>
      <c r="AO70" s="840"/>
      <c r="AP70" s="840" t="s">
        <v>529</v>
      </c>
      <c r="AQ70" s="840"/>
      <c r="AR70" s="840"/>
      <c r="AS70" s="840"/>
      <c r="AT70" s="840"/>
      <c r="AU70" s="840" t="s">
        <v>529</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2">
      <c r="A71" s="240">
        <v>4</v>
      </c>
      <c r="B71" s="880" t="s">
        <v>596</v>
      </c>
      <c r="C71" s="881"/>
      <c r="D71" s="881"/>
      <c r="E71" s="881"/>
      <c r="F71" s="881"/>
      <c r="G71" s="881"/>
      <c r="H71" s="881"/>
      <c r="I71" s="881"/>
      <c r="J71" s="881"/>
      <c r="K71" s="881"/>
      <c r="L71" s="881"/>
      <c r="M71" s="881"/>
      <c r="N71" s="881"/>
      <c r="O71" s="881"/>
      <c r="P71" s="882"/>
      <c r="Q71" s="883">
        <v>664</v>
      </c>
      <c r="R71" s="840"/>
      <c r="S71" s="840"/>
      <c r="T71" s="840"/>
      <c r="U71" s="840"/>
      <c r="V71" s="840">
        <v>658</v>
      </c>
      <c r="W71" s="840"/>
      <c r="X71" s="840"/>
      <c r="Y71" s="840"/>
      <c r="Z71" s="840"/>
      <c r="AA71" s="840">
        <v>6</v>
      </c>
      <c r="AB71" s="840"/>
      <c r="AC71" s="840"/>
      <c r="AD71" s="840"/>
      <c r="AE71" s="840"/>
      <c r="AF71" s="840">
        <v>6</v>
      </c>
      <c r="AG71" s="840"/>
      <c r="AH71" s="840"/>
      <c r="AI71" s="840"/>
      <c r="AJ71" s="840"/>
      <c r="AK71" s="840">
        <v>23</v>
      </c>
      <c r="AL71" s="840"/>
      <c r="AM71" s="840"/>
      <c r="AN71" s="840"/>
      <c r="AO71" s="840"/>
      <c r="AP71" s="840">
        <v>736</v>
      </c>
      <c r="AQ71" s="840"/>
      <c r="AR71" s="840"/>
      <c r="AS71" s="840"/>
      <c r="AT71" s="840"/>
      <c r="AU71" s="840">
        <v>21</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2">
      <c r="A72" s="240">
        <v>5</v>
      </c>
      <c r="B72" s="880" t="s">
        <v>597</v>
      </c>
      <c r="C72" s="881"/>
      <c r="D72" s="881"/>
      <c r="E72" s="881"/>
      <c r="F72" s="881"/>
      <c r="G72" s="881"/>
      <c r="H72" s="881"/>
      <c r="I72" s="881"/>
      <c r="J72" s="881"/>
      <c r="K72" s="881"/>
      <c r="L72" s="881"/>
      <c r="M72" s="881"/>
      <c r="N72" s="881"/>
      <c r="O72" s="881"/>
      <c r="P72" s="882"/>
      <c r="Q72" s="883">
        <v>2331</v>
      </c>
      <c r="R72" s="840"/>
      <c r="S72" s="840"/>
      <c r="T72" s="840"/>
      <c r="U72" s="840"/>
      <c r="V72" s="840">
        <v>2270</v>
      </c>
      <c r="W72" s="840"/>
      <c r="X72" s="840"/>
      <c r="Y72" s="840"/>
      <c r="Z72" s="840"/>
      <c r="AA72" s="840">
        <v>61</v>
      </c>
      <c r="AB72" s="840"/>
      <c r="AC72" s="840"/>
      <c r="AD72" s="840"/>
      <c r="AE72" s="840"/>
      <c r="AF72" s="840">
        <v>61</v>
      </c>
      <c r="AG72" s="840"/>
      <c r="AH72" s="840"/>
      <c r="AI72" s="840"/>
      <c r="AJ72" s="840"/>
      <c r="AK72" s="840" t="s">
        <v>529</v>
      </c>
      <c r="AL72" s="840"/>
      <c r="AM72" s="840"/>
      <c r="AN72" s="840"/>
      <c r="AO72" s="840"/>
      <c r="AP72" s="840">
        <v>361</v>
      </c>
      <c r="AQ72" s="840"/>
      <c r="AR72" s="840"/>
      <c r="AS72" s="840"/>
      <c r="AT72" s="840"/>
      <c r="AU72" s="840">
        <v>361</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2">
      <c r="A73" s="240">
        <v>6</v>
      </c>
      <c r="B73" s="880" t="s">
        <v>598</v>
      </c>
      <c r="C73" s="881"/>
      <c r="D73" s="881"/>
      <c r="E73" s="881"/>
      <c r="F73" s="881"/>
      <c r="G73" s="881"/>
      <c r="H73" s="881"/>
      <c r="I73" s="881"/>
      <c r="J73" s="881"/>
      <c r="K73" s="881"/>
      <c r="L73" s="881"/>
      <c r="M73" s="881"/>
      <c r="N73" s="881"/>
      <c r="O73" s="881"/>
      <c r="P73" s="882"/>
      <c r="Q73" s="883">
        <v>100</v>
      </c>
      <c r="R73" s="840"/>
      <c r="S73" s="840"/>
      <c r="T73" s="840"/>
      <c r="U73" s="840"/>
      <c r="V73" s="840">
        <v>98</v>
      </c>
      <c r="W73" s="840"/>
      <c r="X73" s="840"/>
      <c r="Y73" s="840"/>
      <c r="Z73" s="840"/>
      <c r="AA73" s="840">
        <v>2</v>
      </c>
      <c r="AB73" s="840"/>
      <c r="AC73" s="840"/>
      <c r="AD73" s="840"/>
      <c r="AE73" s="840"/>
      <c r="AF73" s="840">
        <v>2</v>
      </c>
      <c r="AG73" s="840"/>
      <c r="AH73" s="840"/>
      <c r="AI73" s="840"/>
      <c r="AJ73" s="840"/>
      <c r="AK73" s="840">
        <v>18</v>
      </c>
      <c r="AL73" s="840"/>
      <c r="AM73" s="840"/>
      <c r="AN73" s="840"/>
      <c r="AO73" s="840"/>
      <c r="AP73" s="840" t="s">
        <v>529</v>
      </c>
      <c r="AQ73" s="840"/>
      <c r="AR73" s="840"/>
      <c r="AS73" s="840"/>
      <c r="AT73" s="840"/>
      <c r="AU73" s="840" t="s">
        <v>529</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2">
      <c r="A74" s="240">
        <v>7</v>
      </c>
      <c r="B74" s="880" t="s">
        <v>599</v>
      </c>
      <c r="C74" s="881"/>
      <c r="D74" s="881"/>
      <c r="E74" s="881"/>
      <c r="F74" s="881"/>
      <c r="G74" s="881"/>
      <c r="H74" s="881"/>
      <c r="I74" s="881"/>
      <c r="J74" s="881"/>
      <c r="K74" s="881"/>
      <c r="L74" s="881"/>
      <c r="M74" s="881"/>
      <c r="N74" s="881"/>
      <c r="O74" s="881"/>
      <c r="P74" s="882"/>
      <c r="Q74" s="883">
        <v>1603</v>
      </c>
      <c r="R74" s="840"/>
      <c r="S74" s="840"/>
      <c r="T74" s="840"/>
      <c r="U74" s="840"/>
      <c r="V74" s="840">
        <v>1566</v>
      </c>
      <c r="W74" s="840"/>
      <c r="X74" s="840"/>
      <c r="Y74" s="840"/>
      <c r="Z74" s="840"/>
      <c r="AA74" s="840">
        <v>37</v>
      </c>
      <c r="AB74" s="840"/>
      <c r="AC74" s="840"/>
      <c r="AD74" s="840"/>
      <c r="AE74" s="840"/>
      <c r="AF74" s="840">
        <v>1316</v>
      </c>
      <c r="AG74" s="840"/>
      <c r="AH74" s="840"/>
      <c r="AI74" s="840"/>
      <c r="AJ74" s="840"/>
      <c r="AK74" s="840">
        <v>3</v>
      </c>
      <c r="AL74" s="840"/>
      <c r="AM74" s="840"/>
      <c r="AN74" s="840"/>
      <c r="AO74" s="840"/>
      <c r="AP74" s="840">
        <v>4216</v>
      </c>
      <c r="AQ74" s="840"/>
      <c r="AR74" s="840"/>
      <c r="AS74" s="840"/>
      <c r="AT74" s="840"/>
      <c r="AU74" s="840" t="s">
        <v>529</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2">
      <c r="A75" s="240">
        <v>8</v>
      </c>
      <c r="B75" s="880" t="s">
        <v>600</v>
      </c>
      <c r="C75" s="881"/>
      <c r="D75" s="881"/>
      <c r="E75" s="881"/>
      <c r="F75" s="881"/>
      <c r="G75" s="881"/>
      <c r="H75" s="881"/>
      <c r="I75" s="881"/>
      <c r="J75" s="881"/>
      <c r="K75" s="881"/>
      <c r="L75" s="881"/>
      <c r="M75" s="881"/>
      <c r="N75" s="881"/>
      <c r="O75" s="881"/>
      <c r="P75" s="882"/>
      <c r="Q75" s="884">
        <v>309</v>
      </c>
      <c r="R75" s="885"/>
      <c r="S75" s="885"/>
      <c r="T75" s="885"/>
      <c r="U75" s="839"/>
      <c r="V75" s="886">
        <v>305</v>
      </c>
      <c r="W75" s="885"/>
      <c r="X75" s="885"/>
      <c r="Y75" s="885"/>
      <c r="Z75" s="839"/>
      <c r="AA75" s="886">
        <v>4</v>
      </c>
      <c r="AB75" s="885"/>
      <c r="AC75" s="885"/>
      <c r="AD75" s="885"/>
      <c r="AE75" s="839"/>
      <c r="AF75" s="886">
        <v>4</v>
      </c>
      <c r="AG75" s="885"/>
      <c r="AH75" s="885"/>
      <c r="AI75" s="885"/>
      <c r="AJ75" s="839"/>
      <c r="AK75" s="886">
        <v>59</v>
      </c>
      <c r="AL75" s="885"/>
      <c r="AM75" s="885"/>
      <c r="AN75" s="885"/>
      <c r="AO75" s="839"/>
      <c r="AP75" s="886" t="s">
        <v>529</v>
      </c>
      <c r="AQ75" s="885"/>
      <c r="AR75" s="885"/>
      <c r="AS75" s="885"/>
      <c r="AT75" s="839"/>
      <c r="AU75" s="886" t="s">
        <v>529</v>
      </c>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2">
      <c r="A76" s="240">
        <v>9</v>
      </c>
      <c r="B76" s="880" t="s">
        <v>601</v>
      </c>
      <c r="C76" s="881"/>
      <c r="D76" s="881"/>
      <c r="E76" s="881"/>
      <c r="F76" s="881"/>
      <c r="G76" s="881"/>
      <c r="H76" s="881"/>
      <c r="I76" s="881"/>
      <c r="J76" s="881"/>
      <c r="K76" s="881"/>
      <c r="L76" s="881"/>
      <c r="M76" s="881"/>
      <c r="N76" s="881"/>
      <c r="O76" s="881"/>
      <c r="P76" s="882"/>
      <c r="Q76" s="884">
        <v>25</v>
      </c>
      <c r="R76" s="885"/>
      <c r="S76" s="885"/>
      <c r="T76" s="885"/>
      <c r="U76" s="839"/>
      <c r="V76" s="886">
        <v>23</v>
      </c>
      <c r="W76" s="885"/>
      <c r="X76" s="885"/>
      <c r="Y76" s="885"/>
      <c r="Z76" s="839"/>
      <c r="AA76" s="886">
        <v>1</v>
      </c>
      <c r="AB76" s="885"/>
      <c r="AC76" s="885"/>
      <c r="AD76" s="885"/>
      <c r="AE76" s="839"/>
      <c r="AF76" s="886">
        <v>1</v>
      </c>
      <c r="AG76" s="885"/>
      <c r="AH76" s="885"/>
      <c r="AI76" s="885"/>
      <c r="AJ76" s="839"/>
      <c r="AK76" s="886">
        <v>6</v>
      </c>
      <c r="AL76" s="885"/>
      <c r="AM76" s="885"/>
      <c r="AN76" s="885"/>
      <c r="AO76" s="839"/>
      <c r="AP76" s="886" t="s">
        <v>529</v>
      </c>
      <c r="AQ76" s="885"/>
      <c r="AR76" s="885"/>
      <c r="AS76" s="885"/>
      <c r="AT76" s="839"/>
      <c r="AU76" s="886" t="s">
        <v>529</v>
      </c>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2">
      <c r="A77" s="240">
        <v>10</v>
      </c>
      <c r="B77" s="880" t="s">
        <v>602</v>
      </c>
      <c r="C77" s="881"/>
      <c r="D77" s="881"/>
      <c r="E77" s="881"/>
      <c r="F77" s="881"/>
      <c r="G77" s="881"/>
      <c r="H77" s="881"/>
      <c r="I77" s="881"/>
      <c r="J77" s="881"/>
      <c r="K77" s="881"/>
      <c r="L77" s="881"/>
      <c r="M77" s="881"/>
      <c r="N77" s="881"/>
      <c r="O77" s="881"/>
      <c r="P77" s="882"/>
      <c r="Q77" s="884">
        <v>32</v>
      </c>
      <c r="R77" s="885"/>
      <c r="S77" s="885"/>
      <c r="T77" s="885"/>
      <c r="U77" s="839"/>
      <c r="V77" s="886">
        <v>32</v>
      </c>
      <c r="W77" s="885"/>
      <c r="X77" s="885"/>
      <c r="Y77" s="885"/>
      <c r="Z77" s="839"/>
      <c r="AA77" s="886">
        <v>0</v>
      </c>
      <c r="AB77" s="885"/>
      <c r="AC77" s="885"/>
      <c r="AD77" s="885"/>
      <c r="AE77" s="839"/>
      <c r="AF77" s="886">
        <v>0</v>
      </c>
      <c r="AG77" s="885"/>
      <c r="AH77" s="885"/>
      <c r="AI77" s="885"/>
      <c r="AJ77" s="839"/>
      <c r="AK77" s="886">
        <v>1</v>
      </c>
      <c r="AL77" s="885"/>
      <c r="AM77" s="885"/>
      <c r="AN77" s="885"/>
      <c r="AO77" s="839"/>
      <c r="AP77" s="886" t="s">
        <v>529</v>
      </c>
      <c r="AQ77" s="885"/>
      <c r="AR77" s="885"/>
      <c r="AS77" s="885"/>
      <c r="AT77" s="839"/>
      <c r="AU77" s="886" t="s">
        <v>529</v>
      </c>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2">
      <c r="A78" s="240">
        <v>11</v>
      </c>
      <c r="B78" s="880" t="s">
        <v>603</v>
      </c>
      <c r="C78" s="881"/>
      <c r="D78" s="881"/>
      <c r="E78" s="881"/>
      <c r="F78" s="881"/>
      <c r="G78" s="881"/>
      <c r="H78" s="881"/>
      <c r="I78" s="881"/>
      <c r="J78" s="881"/>
      <c r="K78" s="881"/>
      <c r="L78" s="881"/>
      <c r="M78" s="881"/>
      <c r="N78" s="881"/>
      <c r="O78" s="881"/>
      <c r="P78" s="882"/>
      <c r="Q78" s="883">
        <v>75</v>
      </c>
      <c r="R78" s="840"/>
      <c r="S78" s="840"/>
      <c r="T78" s="840"/>
      <c r="U78" s="840"/>
      <c r="V78" s="840">
        <v>71</v>
      </c>
      <c r="W78" s="840"/>
      <c r="X78" s="840"/>
      <c r="Y78" s="840"/>
      <c r="Z78" s="840"/>
      <c r="AA78" s="840">
        <v>4</v>
      </c>
      <c r="AB78" s="840"/>
      <c r="AC78" s="840"/>
      <c r="AD78" s="840"/>
      <c r="AE78" s="840"/>
      <c r="AF78" s="840">
        <v>4</v>
      </c>
      <c r="AG78" s="840"/>
      <c r="AH78" s="840"/>
      <c r="AI78" s="840"/>
      <c r="AJ78" s="840"/>
      <c r="AK78" s="840">
        <v>1</v>
      </c>
      <c r="AL78" s="840"/>
      <c r="AM78" s="840"/>
      <c r="AN78" s="840"/>
      <c r="AO78" s="840"/>
      <c r="AP78" s="840" t="s">
        <v>529</v>
      </c>
      <c r="AQ78" s="840"/>
      <c r="AR78" s="840"/>
      <c r="AS78" s="840"/>
      <c r="AT78" s="840"/>
      <c r="AU78" s="840" t="s">
        <v>529</v>
      </c>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2">
      <c r="A79" s="240">
        <v>12</v>
      </c>
      <c r="B79" s="880" t="s">
        <v>604</v>
      </c>
      <c r="C79" s="881"/>
      <c r="D79" s="881"/>
      <c r="E79" s="881"/>
      <c r="F79" s="881"/>
      <c r="G79" s="881"/>
      <c r="H79" s="881"/>
      <c r="I79" s="881"/>
      <c r="J79" s="881"/>
      <c r="K79" s="881"/>
      <c r="L79" s="881"/>
      <c r="M79" s="881"/>
      <c r="N79" s="881"/>
      <c r="O79" s="881"/>
      <c r="P79" s="882"/>
      <c r="Q79" s="883">
        <v>242498</v>
      </c>
      <c r="R79" s="840"/>
      <c r="S79" s="840"/>
      <c r="T79" s="840"/>
      <c r="U79" s="840"/>
      <c r="V79" s="840">
        <v>230902</v>
      </c>
      <c r="W79" s="840"/>
      <c r="X79" s="840"/>
      <c r="Y79" s="840"/>
      <c r="Z79" s="840"/>
      <c r="AA79" s="840">
        <v>11596</v>
      </c>
      <c r="AB79" s="840"/>
      <c r="AC79" s="840"/>
      <c r="AD79" s="840"/>
      <c r="AE79" s="840"/>
      <c r="AF79" s="840">
        <v>11596</v>
      </c>
      <c r="AG79" s="840"/>
      <c r="AH79" s="840"/>
      <c r="AI79" s="840"/>
      <c r="AJ79" s="840"/>
      <c r="AK79" s="840" t="s">
        <v>529</v>
      </c>
      <c r="AL79" s="840"/>
      <c r="AM79" s="840"/>
      <c r="AN79" s="840"/>
      <c r="AO79" s="840"/>
      <c r="AP79" s="840" t="s">
        <v>529</v>
      </c>
      <c r="AQ79" s="840"/>
      <c r="AR79" s="840"/>
      <c r="AS79" s="840"/>
      <c r="AT79" s="840"/>
      <c r="AU79" s="840" t="s">
        <v>529</v>
      </c>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2">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2">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2">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2">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2">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2">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2">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2">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5">
      <c r="A88" s="242" t="s">
        <v>388</v>
      </c>
      <c r="B88" s="799" t="s">
        <v>430</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13011</v>
      </c>
      <c r="AG88" s="851"/>
      <c r="AH88" s="851"/>
      <c r="AI88" s="851"/>
      <c r="AJ88" s="851"/>
      <c r="AK88" s="848"/>
      <c r="AL88" s="848"/>
      <c r="AM88" s="848"/>
      <c r="AN88" s="848"/>
      <c r="AO88" s="848"/>
      <c r="AP88" s="851">
        <v>5322</v>
      </c>
      <c r="AQ88" s="851"/>
      <c r="AR88" s="851"/>
      <c r="AS88" s="851"/>
      <c r="AT88" s="851"/>
      <c r="AU88" s="851">
        <v>382</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388</v>
      </c>
      <c r="BR102" s="799" t="s">
        <v>431</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v>407</v>
      </c>
      <c r="CS102" s="859"/>
      <c r="CT102" s="859"/>
      <c r="CU102" s="859"/>
      <c r="CV102" s="898"/>
      <c r="CW102" s="897">
        <v>327</v>
      </c>
      <c r="CX102" s="859"/>
      <c r="CY102" s="859"/>
      <c r="CZ102" s="859"/>
      <c r="DA102" s="898"/>
      <c r="DB102" s="897">
        <v>664</v>
      </c>
      <c r="DC102" s="859"/>
      <c r="DD102" s="859"/>
      <c r="DE102" s="859"/>
      <c r="DF102" s="898"/>
      <c r="DG102" s="897">
        <v>2427</v>
      </c>
      <c r="DH102" s="859"/>
      <c r="DI102" s="859"/>
      <c r="DJ102" s="859"/>
      <c r="DK102" s="898"/>
      <c r="DL102" s="897" t="s">
        <v>529</v>
      </c>
      <c r="DM102" s="859"/>
      <c r="DN102" s="859"/>
      <c r="DO102" s="859"/>
      <c r="DP102" s="898"/>
      <c r="DQ102" s="897" t="s">
        <v>529</v>
      </c>
      <c r="DR102" s="859"/>
      <c r="DS102" s="859"/>
      <c r="DT102" s="859"/>
      <c r="DU102" s="898"/>
      <c r="DV102" s="799"/>
      <c r="DW102" s="800"/>
      <c r="DX102" s="800"/>
      <c r="DY102" s="800"/>
      <c r="DZ102" s="921"/>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432</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433</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434</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435</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24" t="s">
        <v>436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437</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2">
      <c r="A109" s="919" t="s">
        <v>438</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439</v>
      </c>
      <c r="AB109" s="900"/>
      <c r="AC109" s="900"/>
      <c r="AD109" s="900"/>
      <c r="AE109" s="901"/>
      <c r="AF109" s="899" t="s">
        <v>440</v>
      </c>
      <c r="AG109" s="900"/>
      <c r="AH109" s="900"/>
      <c r="AI109" s="900"/>
      <c r="AJ109" s="901"/>
      <c r="AK109" s="899" t="s">
        <v>302</v>
      </c>
      <c r="AL109" s="900"/>
      <c r="AM109" s="900"/>
      <c r="AN109" s="900"/>
      <c r="AO109" s="901"/>
      <c r="AP109" s="899" t="s">
        <v>441</v>
      </c>
      <c r="AQ109" s="900"/>
      <c r="AR109" s="900"/>
      <c r="AS109" s="900"/>
      <c r="AT109" s="902"/>
      <c r="AU109" s="919" t="s">
        <v>438</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439</v>
      </c>
      <c r="BR109" s="900"/>
      <c r="BS109" s="900"/>
      <c r="BT109" s="900"/>
      <c r="BU109" s="901"/>
      <c r="BV109" s="899" t="s">
        <v>440</v>
      </c>
      <c r="BW109" s="900"/>
      <c r="BX109" s="900"/>
      <c r="BY109" s="900"/>
      <c r="BZ109" s="901"/>
      <c r="CA109" s="899" t="s">
        <v>302</v>
      </c>
      <c r="CB109" s="900"/>
      <c r="CC109" s="900"/>
      <c r="CD109" s="900"/>
      <c r="CE109" s="901"/>
      <c r="CF109" s="920" t="s">
        <v>441</v>
      </c>
      <c r="CG109" s="920"/>
      <c r="CH109" s="920"/>
      <c r="CI109" s="920"/>
      <c r="CJ109" s="920"/>
      <c r="CK109" s="899" t="s">
        <v>442</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439</v>
      </c>
      <c r="DH109" s="900"/>
      <c r="DI109" s="900"/>
      <c r="DJ109" s="900"/>
      <c r="DK109" s="901"/>
      <c r="DL109" s="899" t="s">
        <v>440</v>
      </c>
      <c r="DM109" s="900"/>
      <c r="DN109" s="900"/>
      <c r="DO109" s="900"/>
      <c r="DP109" s="901"/>
      <c r="DQ109" s="899" t="s">
        <v>302</v>
      </c>
      <c r="DR109" s="900"/>
      <c r="DS109" s="900"/>
      <c r="DT109" s="900"/>
      <c r="DU109" s="901"/>
      <c r="DV109" s="899" t="s">
        <v>441</v>
      </c>
      <c r="DW109" s="900"/>
      <c r="DX109" s="900"/>
      <c r="DY109" s="900"/>
      <c r="DZ109" s="902"/>
    </row>
    <row r="110" spans="1:131" s="231" customFormat="1" ht="26.25" customHeight="1" x14ac:dyDescent="0.2">
      <c r="A110" s="903" t="s">
        <v>443</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5230109</v>
      </c>
      <c r="AB110" s="907"/>
      <c r="AC110" s="907"/>
      <c r="AD110" s="907"/>
      <c r="AE110" s="908"/>
      <c r="AF110" s="909">
        <v>5157780</v>
      </c>
      <c r="AG110" s="907"/>
      <c r="AH110" s="907"/>
      <c r="AI110" s="907"/>
      <c r="AJ110" s="908"/>
      <c r="AK110" s="909">
        <v>5180824</v>
      </c>
      <c r="AL110" s="907"/>
      <c r="AM110" s="907"/>
      <c r="AN110" s="907"/>
      <c r="AO110" s="908"/>
      <c r="AP110" s="910">
        <v>16.7</v>
      </c>
      <c r="AQ110" s="911"/>
      <c r="AR110" s="911"/>
      <c r="AS110" s="911"/>
      <c r="AT110" s="912"/>
      <c r="AU110" s="913" t="s">
        <v>73</v>
      </c>
      <c r="AV110" s="914"/>
      <c r="AW110" s="914"/>
      <c r="AX110" s="914"/>
      <c r="AY110" s="914"/>
      <c r="AZ110" s="936" t="s">
        <v>444</v>
      </c>
      <c r="BA110" s="904"/>
      <c r="BB110" s="904"/>
      <c r="BC110" s="904"/>
      <c r="BD110" s="904"/>
      <c r="BE110" s="904"/>
      <c r="BF110" s="904"/>
      <c r="BG110" s="904"/>
      <c r="BH110" s="904"/>
      <c r="BI110" s="904"/>
      <c r="BJ110" s="904"/>
      <c r="BK110" s="904"/>
      <c r="BL110" s="904"/>
      <c r="BM110" s="904"/>
      <c r="BN110" s="904"/>
      <c r="BO110" s="904"/>
      <c r="BP110" s="905"/>
      <c r="BQ110" s="937">
        <v>59552141</v>
      </c>
      <c r="BR110" s="938"/>
      <c r="BS110" s="938"/>
      <c r="BT110" s="938"/>
      <c r="BU110" s="938"/>
      <c r="BV110" s="938">
        <v>61228275</v>
      </c>
      <c r="BW110" s="938"/>
      <c r="BX110" s="938"/>
      <c r="BY110" s="938"/>
      <c r="BZ110" s="938"/>
      <c r="CA110" s="938">
        <v>63497992</v>
      </c>
      <c r="CB110" s="938"/>
      <c r="CC110" s="938"/>
      <c r="CD110" s="938"/>
      <c r="CE110" s="938"/>
      <c r="CF110" s="951">
        <v>204.4</v>
      </c>
      <c r="CG110" s="952"/>
      <c r="CH110" s="952"/>
      <c r="CI110" s="952"/>
      <c r="CJ110" s="952"/>
      <c r="CK110" s="953" t="s">
        <v>445</v>
      </c>
      <c r="CL110" s="954"/>
      <c r="CM110" s="936" t="s">
        <v>446</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229</v>
      </c>
      <c r="DH110" s="938"/>
      <c r="DI110" s="938"/>
      <c r="DJ110" s="938"/>
      <c r="DK110" s="938"/>
      <c r="DL110" s="938" t="s">
        <v>447</v>
      </c>
      <c r="DM110" s="938"/>
      <c r="DN110" s="938"/>
      <c r="DO110" s="938"/>
      <c r="DP110" s="938"/>
      <c r="DQ110" s="938" t="s">
        <v>229</v>
      </c>
      <c r="DR110" s="938"/>
      <c r="DS110" s="938"/>
      <c r="DT110" s="938"/>
      <c r="DU110" s="938"/>
      <c r="DV110" s="939" t="s">
        <v>448</v>
      </c>
      <c r="DW110" s="939"/>
      <c r="DX110" s="939"/>
      <c r="DY110" s="939"/>
      <c r="DZ110" s="940"/>
    </row>
    <row r="111" spans="1:131" s="231" customFormat="1" ht="26.25" customHeight="1" x14ac:dyDescent="0.2">
      <c r="A111" s="941" t="s">
        <v>449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229</v>
      </c>
      <c r="AB111" s="945"/>
      <c r="AC111" s="945"/>
      <c r="AD111" s="945"/>
      <c r="AE111" s="946"/>
      <c r="AF111" s="947" t="s">
        <v>229</v>
      </c>
      <c r="AG111" s="945"/>
      <c r="AH111" s="945"/>
      <c r="AI111" s="945"/>
      <c r="AJ111" s="946"/>
      <c r="AK111" s="947" t="s">
        <v>229</v>
      </c>
      <c r="AL111" s="945"/>
      <c r="AM111" s="945"/>
      <c r="AN111" s="945"/>
      <c r="AO111" s="946"/>
      <c r="AP111" s="948" t="s">
        <v>450</v>
      </c>
      <c r="AQ111" s="949"/>
      <c r="AR111" s="949"/>
      <c r="AS111" s="949"/>
      <c r="AT111" s="950"/>
      <c r="AU111" s="915"/>
      <c r="AV111" s="916"/>
      <c r="AW111" s="916"/>
      <c r="AX111" s="916"/>
      <c r="AY111" s="916"/>
      <c r="AZ111" s="929" t="s">
        <v>451</v>
      </c>
      <c r="BA111" s="930"/>
      <c r="BB111" s="930"/>
      <c r="BC111" s="930"/>
      <c r="BD111" s="930"/>
      <c r="BE111" s="930"/>
      <c r="BF111" s="930"/>
      <c r="BG111" s="930"/>
      <c r="BH111" s="930"/>
      <c r="BI111" s="930"/>
      <c r="BJ111" s="930"/>
      <c r="BK111" s="930"/>
      <c r="BL111" s="930"/>
      <c r="BM111" s="930"/>
      <c r="BN111" s="930"/>
      <c r="BO111" s="930"/>
      <c r="BP111" s="931"/>
      <c r="BQ111" s="932">
        <v>4397625</v>
      </c>
      <c r="BR111" s="933"/>
      <c r="BS111" s="933"/>
      <c r="BT111" s="933"/>
      <c r="BU111" s="933"/>
      <c r="BV111" s="933">
        <v>4226604</v>
      </c>
      <c r="BW111" s="933"/>
      <c r="BX111" s="933"/>
      <c r="BY111" s="933"/>
      <c r="BZ111" s="933"/>
      <c r="CA111" s="933">
        <v>4225502</v>
      </c>
      <c r="CB111" s="933"/>
      <c r="CC111" s="933"/>
      <c r="CD111" s="933"/>
      <c r="CE111" s="933"/>
      <c r="CF111" s="927">
        <v>13.6</v>
      </c>
      <c r="CG111" s="928"/>
      <c r="CH111" s="928"/>
      <c r="CI111" s="928"/>
      <c r="CJ111" s="928"/>
      <c r="CK111" s="955"/>
      <c r="CL111" s="956"/>
      <c r="CM111" s="929" t="s">
        <v>452</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453</v>
      </c>
      <c r="DH111" s="933"/>
      <c r="DI111" s="933"/>
      <c r="DJ111" s="933"/>
      <c r="DK111" s="933"/>
      <c r="DL111" s="933" t="s">
        <v>453</v>
      </c>
      <c r="DM111" s="933"/>
      <c r="DN111" s="933"/>
      <c r="DO111" s="933"/>
      <c r="DP111" s="933"/>
      <c r="DQ111" s="933" t="s">
        <v>448</v>
      </c>
      <c r="DR111" s="933"/>
      <c r="DS111" s="933"/>
      <c r="DT111" s="933"/>
      <c r="DU111" s="933"/>
      <c r="DV111" s="934" t="s">
        <v>450</v>
      </c>
      <c r="DW111" s="934"/>
      <c r="DX111" s="934"/>
      <c r="DY111" s="934"/>
      <c r="DZ111" s="935"/>
    </row>
    <row r="112" spans="1:131" s="231" customFormat="1" ht="26.25" customHeight="1" x14ac:dyDescent="0.2">
      <c r="A112" s="959" t="s">
        <v>454</v>
      </c>
      <c r="B112" s="960"/>
      <c r="C112" s="930" t="s">
        <v>455</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447</v>
      </c>
      <c r="AB112" s="966"/>
      <c r="AC112" s="966"/>
      <c r="AD112" s="966"/>
      <c r="AE112" s="967"/>
      <c r="AF112" s="968" t="s">
        <v>453</v>
      </c>
      <c r="AG112" s="966"/>
      <c r="AH112" s="966"/>
      <c r="AI112" s="966"/>
      <c r="AJ112" s="967"/>
      <c r="AK112" s="968" t="s">
        <v>453</v>
      </c>
      <c r="AL112" s="966"/>
      <c r="AM112" s="966"/>
      <c r="AN112" s="966"/>
      <c r="AO112" s="967"/>
      <c r="AP112" s="969" t="s">
        <v>453</v>
      </c>
      <c r="AQ112" s="970"/>
      <c r="AR112" s="970"/>
      <c r="AS112" s="970"/>
      <c r="AT112" s="971"/>
      <c r="AU112" s="915"/>
      <c r="AV112" s="916"/>
      <c r="AW112" s="916"/>
      <c r="AX112" s="916"/>
      <c r="AY112" s="916"/>
      <c r="AZ112" s="929" t="s">
        <v>456</v>
      </c>
      <c r="BA112" s="930"/>
      <c r="BB112" s="930"/>
      <c r="BC112" s="930"/>
      <c r="BD112" s="930"/>
      <c r="BE112" s="930"/>
      <c r="BF112" s="930"/>
      <c r="BG112" s="930"/>
      <c r="BH112" s="930"/>
      <c r="BI112" s="930"/>
      <c r="BJ112" s="930"/>
      <c r="BK112" s="930"/>
      <c r="BL112" s="930"/>
      <c r="BM112" s="930"/>
      <c r="BN112" s="930"/>
      <c r="BO112" s="930"/>
      <c r="BP112" s="931"/>
      <c r="BQ112" s="932">
        <v>17654058</v>
      </c>
      <c r="BR112" s="933"/>
      <c r="BS112" s="933"/>
      <c r="BT112" s="933"/>
      <c r="BU112" s="933"/>
      <c r="BV112" s="933">
        <v>17925541</v>
      </c>
      <c r="BW112" s="933"/>
      <c r="BX112" s="933"/>
      <c r="BY112" s="933"/>
      <c r="BZ112" s="933"/>
      <c r="CA112" s="933">
        <v>18172675</v>
      </c>
      <c r="CB112" s="933"/>
      <c r="CC112" s="933"/>
      <c r="CD112" s="933"/>
      <c r="CE112" s="933"/>
      <c r="CF112" s="927">
        <v>58.5</v>
      </c>
      <c r="CG112" s="928"/>
      <c r="CH112" s="928"/>
      <c r="CI112" s="928"/>
      <c r="CJ112" s="928"/>
      <c r="CK112" s="955"/>
      <c r="CL112" s="956"/>
      <c r="CM112" s="929" t="s">
        <v>457</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447</v>
      </c>
      <c r="DH112" s="933"/>
      <c r="DI112" s="933"/>
      <c r="DJ112" s="933"/>
      <c r="DK112" s="933"/>
      <c r="DL112" s="933" t="s">
        <v>453</v>
      </c>
      <c r="DM112" s="933"/>
      <c r="DN112" s="933"/>
      <c r="DO112" s="933"/>
      <c r="DP112" s="933"/>
      <c r="DQ112" s="933" t="s">
        <v>229</v>
      </c>
      <c r="DR112" s="933"/>
      <c r="DS112" s="933"/>
      <c r="DT112" s="933"/>
      <c r="DU112" s="933"/>
      <c r="DV112" s="934" t="s">
        <v>229</v>
      </c>
      <c r="DW112" s="934"/>
      <c r="DX112" s="934"/>
      <c r="DY112" s="934"/>
      <c r="DZ112" s="935"/>
    </row>
    <row r="113" spans="1:130" s="231" customFormat="1" ht="26.25" customHeight="1" x14ac:dyDescent="0.2">
      <c r="A113" s="961"/>
      <c r="B113" s="962"/>
      <c r="C113" s="930" t="s">
        <v>458</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1494938</v>
      </c>
      <c r="AB113" s="945"/>
      <c r="AC113" s="945"/>
      <c r="AD113" s="945"/>
      <c r="AE113" s="946"/>
      <c r="AF113" s="947">
        <v>1505149</v>
      </c>
      <c r="AG113" s="945"/>
      <c r="AH113" s="945"/>
      <c r="AI113" s="945"/>
      <c r="AJ113" s="946"/>
      <c r="AK113" s="947">
        <v>1495566</v>
      </c>
      <c r="AL113" s="945"/>
      <c r="AM113" s="945"/>
      <c r="AN113" s="945"/>
      <c r="AO113" s="946"/>
      <c r="AP113" s="948">
        <v>4.8</v>
      </c>
      <c r="AQ113" s="949"/>
      <c r="AR113" s="949"/>
      <c r="AS113" s="949"/>
      <c r="AT113" s="950"/>
      <c r="AU113" s="915"/>
      <c r="AV113" s="916"/>
      <c r="AW113" s="916"/>
      <c r="AX113" s="916"/>
      <c r="AY113" s="916"/>
      <c r="AZ113" s="929" t="s">
        <v>459</v>
      </c>
      <c r="BA113" s="930"/>
      <c r="BB113" s="930"/>
      <c r="BC113" s="930"/>
      <c r="BD113" s="930"/>
      <c r="BE113" s="930"/>
      <c r="BF113" s="930"/>
      <c r="BG113" s="930"/>
      <c r="BH113" s="930"/>
      <c r="BI113" s="930"/>
      <c r="BJ113" s="930"/>
      <c r="BK113" s="930"/>
      <c r="BL113" s="930"/>
      <c r="BM113" s="930"/>
      <c r="BN113" s="930"/>
      <c r="BO113" s="930"/>
      <c r="BP113" s="931"/>
      <c r="BQ113" s="932">
        <v>313661</v>
      </c>
      <c r="BR113" s="933"/>
      <c r="BS113" s="933"/>
      <c r="BT113" s="933"/>
      <c r="BU113" s="933"/>
      <c r="BV113" s="933">
        <v>462981</v>
      </c>
      <c r="BW113" s="933"/>
      <c r="BX113" s="933"/>
      <c r="BY113" s="933"/>
      <c r="BZ113" s="933"/>
      <c r="CA113" s="933">
        <v>381687</v>
      </c>
      <c r="CB113" s="933"/>
      <c r="CC113" s="933"/>
      <c r="CD113" s="933"/>
      <c r="CE113" s="933"/>
      <c r="CF113" s="927">
        <v>1.2</v>
      </c>
      <c r="CG113" s="928"/>
      <c r="CH113" s="928"/>
      <c r="CI113" s="928"/>
      <c r="CJ113" s="928"/>
      <c r="CK113" s="955"/>
      <c r="CL113" s="956"/>
      <c r="CM113" s="929" t="s">
        <v>460</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447</v>
      </c>
      <c r="DH113" s="966"/>
      <c r="DI113" s="966"/>
      <c r="DJ113" s="966"/>
      <c r="DK113" s="967"/>
      <c r="DL113" s="968" t="s">
        <v>235</v>
      </c>
      <c r="DM113" s="966"/>
      <c r="DN113" s="966"/>
      <c r="DO113" s="966"/>
      <c r="DP113" s="967"/>
      <c r="DQ113" s="968" t="s">
        <v>453</v>
      </c>
      <c r="DR113" s="966"/>
      <c r="DS113" s="966"/>
      <c r="DT113" s="966"/>
      <c r="DU113" s="967"/>
      <c r="DV113" s="969" t="s">
        <v>461</v>
      </c>
      <c r="DW113" s="970"/>
      <c r="DX113" s="970"/>
      <c r="DY113" s="970"/>
      <c r="DZ113" s="971"/>
    </row>
    <row r="114" spans="1:130" s="231" customFormat="1" ht="26.25" customHeight="1" x14ac:dyDescent="0.2">
      <c r="A114" s="961"/>
      <c r="B114" s="962"/>
      <c r="C114" s="930" t="s">
        <v>462</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78368</v>
      </c>
      <c r="AB114" s="966"/>
      <c r="AC114" s="966"/>
      <c r="AD114" s="966"/>
      <c r="AE114" s="967"/>
      <c r="AF114" s="968">
        <v>72475</v>
      </c>
      <c r="AG114" s="966"/>
      <c r="AH114" s="966"/>
      <c r="AI114" s="966"/>
      <c r="AJ114" s="967"/>
      <c r="AK114" s="968">
        <v>79200</v>
      </c>
      <c r="AL114" s="966"/>
      <c r="AM114" s="966"/>
      <c r="AN114" s="966"/>
      <c r="AO114" s="967"/>
      <c r="AP114" s="969">
        <v>0.3</v>
      </c>
      <c r="AQ114" s="970"/>
      <c r="AR114" s="970"/>
      <c r="AS114" s="970"/>
      <c r="AT114" s="971"/>
      <c r="AU114" s="915"/>
      <c r="AV114" s="916"/>
      <c r="AW114" s="916"/>
      <c r="AX114" s="916"/>
      <c r="AY114" s="916"/>
      <c r="AZ114" s="929" t="s">
        <v>463</v>
      </c>
      <c r="BA114" s="930"/>
      <c r="BB114" s="930"/>
      <c r="BC114" s="930"/>
      <c r="BD114" s="930"/>
      <c r="BE114" s="930"/>
      <c r="BF114" s="930"/>
      <c r="BG114" s="930"/>
      <c r="BH114" s="930"/>
      <c r="BI114" s="930"/>
      <c r="BJ114" s="930"/>
      <c r="BK114" s="930"/>
      <c r="BL114" s="930"/>
      <c r="BM114" s="930"/>
      <c r="BN114" s="930"/>
      <c r="BO114" s="930"/>
      <c r="BP114" s="931"/>
      <c r="BQ114" s="932">
        <v>9815539</v>
      </c>
      <c r="BR114" s="933"/>
      <c r="BS114" s="933"/>
      <c r="BT114" s="933"/>
      <c r="BU114" s="933"/>
      <c r="BV114" s="933">
        <v>9597294</v>
      </c>
      <c r="BW114" s="933"/>
      <c r="BX114" s="933"/>
      <c r="BY114" s="933"/>
      <c r="BZ114" s="933"/>
      <c r="CA114" s="933">
        <v>9371626</v>
      </c>
      <c r="CB114" s="933"/>
      <c r="CC114" s="933"/>
      <c r="CD114" s="933"/>
      <c r="CE114" s="933"/>
      <c r="CF114" s="927">
        <v>30.2</v>
      </c>
      <c r="CG114" s="928"/>
      <c r="CH114" s="928"/>
      <c r="CI114" s="928"/>
      <c r="CJ114" s="928"/>
      <c r="CK114" s="955"/>
      <c r="CL114" s="956"/>
      <c r="CM114" s="929" t="s">
        <v>464</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447</v>
      </c>
      <c r="DH114" s="966"/>
      <c r="DI114" s="966"/>
      <c r="DJ114" s="966"/>
      <c r="DK114" s="967"/>
      <c r="DL114" s="968" t="s">
        <v>229</v>
      </c>
      <c r="DM114" s="966"/>
      <c r="DN114" s="966"/>
      <c r="DO114" s="966"/>
      <c r="DP114" s="967"/>
      <c r="DQ114" s="968" t="s">
        <v>453</v>
      </c>
      <c r="DR114" s="966"/>
      <c r="DS114" s="966"/>
      <c r="DT114" s="966"/>
      <c r="DU114" s="967"/>
      <c r="DV114" s="969" t="s">
        <v>447</v>
      </c>
      <c r="DW114" s="970"/>
      <c r="DX114" s="970"/>
      <c r="DY114" s="970"/>
      <c r="DZ114" s="971"/>
    </row>
    <row r="115" spans="1:130" s="231" customFormat="1" ht="26.25" customHeight="1" x14ac:dyDescent="0.2">
      <c r="A115" s="961"/>
      <c r="B115" s="962"/>
      <c r="C115" s="930" t="s">
        <v>465</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172806</v>
      </c>
      <c r="AB115" s="945"/>
      <c r="AC115" s="945"/>
      <c r="AD115" s="945"/>
      <c r="AE115" s="946"/>
      <c r="AF115" s="947">
        <v>151577</v>
      </c>
      <c r="AG115" s="945"/>
      <c r="AH115" s="945"/>
      <c r="AI115" s="945"/>
      <c r="AJ115" s="946"/>
      <c r="AK115" s="947">
        <v>134326</v>
      </c>
      <c r="AL115" s="945"/>
      <c r="AM115" s="945"/>
      <c r="AN115" s="945"/>
      <c r="AO115" s="946"/>
      <c r="AP115" s="948">
        <v>0.4</v>
      </c>
      <c r="AQ115" s="949"/>
      <c r="AR115" s="949"/>
      <c r="AS115" s="949"/>
      <c r="AT115" s="950"/>
      <c r="AU115" s="915"/>
      <c r="AV115" s="916"/>
      <c r="AW115" s="916"/>
      <c r="AX115" s="916"/>
      <c r="AY115" s="916"/>
      <c r="AZ115" s="929" t="s">
        <v>466</v>
      </c>
      <c r="BA115" s="930"/>
      <c r="BB115" s="930"/>
      <c r="BC115" s="930"/>
      <c r="BD115" s="930"/>
      <c r="BE115" s="930"/>
      <c r="BF115" s="930"/>
      <c r="BG115" s="930"/>
      <c r="BH115" s="930"/>
      <c r="BI115" s="930"/>
      <c r="BJ115" s="930"/>
      <c r="BK115" s="930"/>
      <c r="BL115" s="930"/>
      <c r="BM115" s="930"/>
      <c r="BN115" s="930"/>
      <c r="BO115" s="930"/>
      <c r="BP115" s="931"/>
      <c r="BQ115" s="932" t="s">
        <v>453</v>
      </c>
      <c r="BR115" s="933"/>
      <c r="BS115" s="933"/>
      <c r="BT115" s="933"/>
      <c r="BU115" s="933"/>
      <c r="BV115" s="933">
        <v>281</v>
      </c>
      <c r="BW115" s="933"/>
      <c r="BX115" s="933"/>
      <c r="BY115" s="933"/>
      <c r="BZ115" s="933"/>
      <c r="CA115" s="933" t="s">
        <v>229</v>
      </c>
      <c r="CB115" s="933"/>
      <c r="CC115" s="933"/>
      <c r="CD115" s="933"/>
      <c r="CE115" s="933"/>
      <c r="CF115" s="927" t="s">
        <v>461</v>
      </c>
      <c r="CG115" s="928"/>
      <c r="CH115" s="928"/>
      <c r="CI115" s="928"/>
      <c r="CJ115" s="928"/>
      <c r="CK115" s="955"/>
      <c r="CL115" s="956"/>
      <c r="CM115" s="929" t="s">
        <v>467</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v>2124201</v>
      </c>
      <c r="DH115" s="966"/>
      <c r="DI115" s="966"/>
      <c r="DJ115" s="966"/>
      <c r="DK115" s="967"/>
      <c r="DL115" s="968">
        <v>2128421</v>
      </c>
      <c r="DM115" s="966"/>
      <c r="DN115" s="966"/>
      <c r="DO115" s="966"/>
      <c r="DP115" s="967"/>
      <c r="DQ115" s="968">
        <v>2321012</v>
      </c>
      <c r="DR115" s="966"/>
      <c r="DS115" s="966"/>
      <c r="DT115" s="966"/>
      <c r="DU115" s="967"/>
      <c r="DV115" s="969">
        <v>7.5</v>
      </c>
      <c r="DW115" s="970"/>
      <c r="DX115" s="970"/>
      <c r="DY115" s="970"/>
      <c r="DZ115" s="971"/>
    </row>
    <row r="116" spans="1:130" s="231" customFormat="1" ht="26.25" customHeight="1" x14ac:dyDescent="0.2">
      <c r="A116" s="963"/>
      <c r="B116" s="964"/>
      <c r="C116" s="972" t="s">
        <v>468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v>566</v>
      </c>
      <c r="AB116" s="966"/>
      <c r="AC116" s="966"/>
      <c r="AD116" s="966"/>
      <c r="AE116" s="967"/>
      <c r="AF116" s="968">
        <v>202</v>
      </c>
      <c r="AG116" s="966"/>
      <c r="AH116" s="966"/>
      <c r="AI116" s="966"/>
      <c r="AJ116" s="967"/>
      <c r="AK116" s="968">
        <v>283</v>
      </c>
      <c r="AL116" s="966"/>
      <c r="AM116" s="966"/>
      <c r="AN116" s="966"/>
      <c r="AO116" s="967"/>
      <c r="AP116" s="969">
        <v>0</v>
      </c>
      <c r="AQ116" s="970"/>
      <c r="AR116" s="970"/>
      <c r="AS116" s="970"/>
      <c r="AT116" s="971"/>
      <c r="AU116" s="915"/>
      <c r="AV116" s="916"/>
      <c r="AW116" s="916"/>
      <c r="AX116" s="916"/>
      <c r="AY116" s="916"/>
      <c r="AZ116" s="974" t="s">
        <v>469</v>
      </c>
      <c r="BA116" s="975"/>
      <c r="BB116" s="975"/>
      <c r="BC116" s="975"/>
      <c r="BD116" s="975"/>
      <c r="BE116" s="975"/>
      <c r="BF116" s="975"/>
      <c r="BG116" s="975"/>
      <c r="BH116" s="975"/>
      <c r="BI116" s="975"/>
      <c r="BJ116" s="975"/>
      <c r="BK116" s="975"/>
      <c r="BL116" s="975"/>
      <c r="BM116" s="975"/>
      <c r="BN116" s="975"/>
      <c r="BO116" s="975"/>
      <c r="BP116" s="976"/>
      <c r="BQ116" s="932" t="s">
        <v>229</v>
      </c>
      <c r="BR116" s="933"/>
      <c r="BS116" s="933"/>
      <c r="BT116" s="933"/>
      <c r="BU116" s="933"/>
      <c r="BV116" s="933" t="s">
        <v>448</v>
      </c>
      <c r="BW116" s="933"/>
      <c r="BX116" s="933"/>
      <c r="BY116" s="933"/>
      <c r="BZ116" s="933"/>
      <c r="CA116" s="933" t="s">
        <v>448</v>
      </c>
      <c r="CB116" s="933"/>
      <c r="CC116" s="933"/>
      <c r="CD116" s="933"/>
      <c r="CE116" s="933"/>
      <c r="CF116" s="927" t="s">
        <v>447</v>
      </c>
      <c r="CG116" s="928"/>
      <c r="CH116" s="928"/>
      <c r="CI116" s="928"/>
      <c r="CJ116" s="928"/>
      <c r="CK116" s="955"/>
      <c r="CL116" s="956"/>
      <c r="CM116" s="929" t="s">
        <v>470</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447</v>
      </c>
      <c r="DH116" s="966"/>
      <c r="DI116" s="966"/>
      <c r="DJ116" s="966"/>
      <c r="DK116" s="967"/>
      <c r="DL116" s="968" t="s">
        <v>447</v>
      </c>
      <c r="DM116" s="966"/>
      <c r="DN116" s="966"/>
      <c r="DO116" s="966"/>
      <c r="DP116" s="967"/>
      <c r="DQ116" s="968" t="s">
        <v>461</v>
      </c>
      <c r="DR116" s="966"/>
      <c r="DS116" s="966"/>
      <c r="DT116" s="966"/>
      <c r="DU116" s="967"/>
      <c r="DV116" s="969" t="s">
        <v>448</v>
      </c>
      <c r="DW116" s="970"/>
      <c r="DX116" s="970"/>
      <c r="DY116" s="970"/>
      <c r="DZ116" s="971"/>
    </row>
    <row r="117" spans="1:130" s="231" customFormat="1" ht="26.25" customHeight="1" x14ac:dyDescent="0.2">
      <c r="A117" s="919" t="s">
        <v>184</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471</v>
      </c>
      <c r="Z117" s="901"/>
      <c r="AA117" s="982">
        <v>6976787</v>
      </c>
      <c r="AB117" s="983"/>
      <c r="AC117" s="983"/>
      <c r="AD117" s="983"/>
      <c r="AE117" s="984"/>
      <c r="AF117" s="985">
        <v>6887183</v>
      </c>
      <c r="AG117" s="983"/>
      <c r="AH117" s="983"/>
      <c r="AI117" s="983"/>
      <c r="AJ117" s="984"/>
      <c r="AK117" s="985">
        <v>6890199</v>
      </c>
      <c r="AL117" s="983"/>
      <c r="AM117" s="983"/>
      <c r="AN117" s="983"/>
      <c r="AO117" s="984"/>
      <c r="AP117" s="986"/>
      <c r="AQ117" s="987"/>
      <c r="AR117" s="987"/>
      <c r="AS117" s="987"/>
      <c r="AT117" s="988"/>
      <c r="AU117" s="915"/>
      <c r="AV117" s="916"/>
      <c r="AW117" s="916"/>
      <c r="AX117" s="916"/>
      <c r="AY117" s="916"/>
      <c r="AZ117" s="974" t="s">
        <v>472</v>
      </c>
      <c r="BA117" s="975"/>
      <c r="BB117" s="975"/>
      <c r="BC117" s="975"/>
      <c r="BD117" s="975"/>
      <c r="BE117" s="975"/>
      <c r="BF117" s="975"/>
      <c r="BG117" s="975"/>
      <c r="BH117" s="975"/>
      <c r="BI117" s="975"/>
      <c r="BJ117" s="975"/>
      <c r="BK117" s="975"/>
      <c r="BL117" s="975"/>
      <c r="BM117" s="975"/>
      <c r="BN117" s="975"/>
      <c r="BO117" s="975"/>
      <c r="BP117" s="976"/>
      <c r="BQ117" s="932" t="s">
        <v>447</v>
      </c>
      <c r="BR117" s="933"/>
      <c r="BS117" s="933"/>
      <c r="BT117" s="933"/>
      <c r="BU117" s="933"/>
      <c r="BV117" s="933" t="s">
        <v>450</v>
      </c>
      <c r="BW117" s="933"/>
      <c r="BX117" s="933"/>
      <c r="BY117" s="933"/>
      <c r="BZ117" s="933"/>
      <c r="CA117" s="933" t="s">
        <v>447</v>
      </c>
      <c r="CB117" s="933"/>
      <c r="CC117" s="933"/>
      <c r="CD117" s="933"/>
      <c r="CE117" s="933"/>
      <c r="CF117" s="927" t="s">
        <v>229</v>
      </c>
      <c r="CG117" s="928"/>
      <c r="CH117" s="928"/>
      <c r="CI117" s="928"/>
      <c r="CJ117" s="928"/>
      <c r="CK117" s="955"/>
      <c r="CL117" s="956"/>
      <c r="CM117" s="929" t="s">
        <v>473</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474</v>
      </c>
      <c r="DH117" s="966"/>
      <c r="DI117" s="966"/>
      <c r="DJ117" s="966"/>
      <c r="DK117" s="967"/>
      <c r="DL117" s="968" t="s">
        <v>474</v>
      </c>
      <c r="DM117" s="966"/>
      <c r="DN117" s="966"/>
      <c r="DO117" s="966"/>
      <c r="DP117" s="967"/>
      <c r="DQ117" s="968" t="s">
        <v>475</v>
      </c>
      <c r="DR117" s="966"/>
      <c r="DS117" s="966"/>
      <c r="DT117" s="966"/>
      <c r="DU117" s="967"/>
      <c r="DV117" s="969" t="s">
        <v>448</v>
      </c>
      <c r="DW117" s="970"/>
      <c r="DX117" s="970"/>
      <c r="DY117" s="970"/>
      <c r="DZ117" s="971"/>
    </row>
    <row r="118" spans="1:130" s="231" customFormat="1" ht="26.25" customHeight="1" x14ac:dyDescent="0.2">
      <c r="A118" s="919" t="s">
        <v>442</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439</v>
      </c>
      <c r="AB118" s="900"/>
      <c r="AC118" s="900"/>
      <c r="AD118" s="900"/>
      <c r="AE118" s="901"/>
      <c r="AF118" s="899" t="s">
        <v>440</v>
      </c>
      <c r="AG118" s="900"/>
      <c r="AH118" s="900"/>
      <c r="AI118" s="900"/>
      <c r="AJ118" s="901"/>
      <c r="AK118" s="899" t="s">
        <v>302</v>
      </c>
      <c r="AL118" s="900"/>
      <c r="AM118" s="900"/>
      <c r="AN118" s="900"/>
      <c r="AO118" s="901"/>
      <c r="AP118" s="977" t="s">
        <v>441</v>
      </c>
      <c r="AQ118" s="978"/>
      <c r="AR118" s="978"/>
      <c r="AS118" s="978"/>
      <c r="AT118" s="979"/>
      <c r="AU118" s="915"/>
      <c r="AV118" s="916"/>
      <c r="AW118" s="916"/>
      <c r="AX118" s="916"/>
      <c r="AY118" s="916"/>
      <c r="AZ118" s="980" t="s">
        <v>476</v>
      </c>
      <c r="BA118" s="972"/>
      <c r="BB118" s="972"/>
      <c r="BC118" s="972"/>
      <c r="BD118" s="972"/>
      <c r="BE118" s="972"/>
      <c r="BF118" s="972"/>
      <c r="BG118" s="972"/>
      <c r="BH118" s="972"/>
      <c r="BI118" s="972"/>
      <c r="BJ118" s="972"/>
      <c r="BK118" s="972"/>
      <c r="BL118" s="972"/>
      <c r="BM118" s="972"/>
      <c r="BN118" s="972"/>
      <c r="BO118" s="972"/>
      <c r="BP118" s="973"/>
      <c r="BQ118" s="1003" t="s">
        <v>229</v>
      </c>
      <c r="BR118" s="1004"/>
      <c r="BS118" s="1004"/>
      <c r="BT118" s="1004"/>
      <c r="BU118" s="1004"/>
      <c r="BV118" s="1004" t="s">
        <v>229</v>
      </c>
      <c r="BW118" s="1004"/>
      <c r="BX118" s="1004"/>
      <c r="BY118" s="1004"/>
      <c r="BZ118" s="1004"/>
      <c r="CA118" s="1004" t="s">
        <v>229</v>
      </c>
      <c r="CB118" s="1004"/>
      <c r="CC118" s="1004"/>
      <c r="CD118" s="1004"/>
      <c r="CE118" s="1004"/>
      <c r="CF118" s="927" t="s">
        <v>477</v>
      </c>
      <c r="CG118" s="928"/>
      <c r="CH118" s="928"/>
      <c r="CI118" s="928"/>
      <c r="CJ118" s="928"/>
      <c r="CK118" s="955"/>
      <c r="CL118" s="956"/>
      <c r="CM118" s="929" t="s">
        <v>478</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229</v>
      </c>
      <c r="DH118" s="966"/>
      <c r="DI118" s="966"/>
      <c r="DJ118" s="966"/>
      <c r="DK118" s="967"/>
      <c r="DL118" s="968" t="s">
        <v>235</v>
      </c>
      <c r="DM118" s="966"/>
      <c r="DN118" s="966"/>
      <c r="DO118" s="966"/>
      <c r="DP118" s="967"/>
      <c r="DQ118" s="968" t="s">
        <v>474</v>
      </c>
      <c r="DR118" s="966"/>
      <c r="DS118" s="966"/>
      <c r="DT118" s="966"/>
      <c r="DU118" s="967"/>
      <c r="DV118" s="969" t="s">
        <v>229</v>
      </c>
      <c r="DW118" s="970"/>
      <c r="DX118" s="970"/>
      <c r="DY118" s="970"/>
      <c r="DZ118" s="971"/>
    </row>
    <row r="119" spans="1:130" s="231" customFormat="1" ht="26.25" customHeight="1" x14ac:dyDescent="0.2">
      <c r="A119" s="1061" t="s">
        <v>445</v>
      </c>
      <c r="B119" s="954"/>
      <c r="C119" s="936" t="s">
        <v>446</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448</v>
      </c>
      <c r="AB119" s="907"/>
      <c r="AC119" s="907"/>
      <c r="AD119" s="907"/>
      <c r="AE119" s="908"/>
      <c r="AF119" s="909" t="s">
        <v>447</v>
      </c>
      <c r="AG119" s="907"/>
      <c r="AH119" s="907"/>
      <c r="AI119" s="907"/>
      <c r="AJ119" s="908"/>
      <c r="AK119" s="909" t="s">
        <v>229</v>
      </c>
      <c r="AL119" s="907"/>
      <c r="AM119" s="907"/>
      <c r="AN119" s="907"/>
      <c r="AO119" s="908"/>
      <c r="AP119" s="910" t="s">
        <v>447</v>
      </c>
      <c r="AQ119" s="911"/>
      <c r="AR119" s="911"/>
      <c r="AS119" s="911"/>
      <c r="AT119" s="912"/>
      <c r="AU119" s="917"/>
      <c r="AV119" s="918"/>
      <c r="AW119" s="918"/>
      <c r="AX119" s="918"/>
      <c r="AY119" s="918"/>
      <c r="AZ119" s="253" t="s">
        <v>184</v>
      </c>
      <c r="BA119" s="253"/>
      <c r="BB119" s="253"/>
      <c r="BC119" s="253"/>
      <c r="BD119" s="253"/>
      <c r="BE119" s="253"/>
      <c r="BF119" s="253"/>
      <c r="BG119" s="253"/>
      <c r="BH119" s="253"/>
      <c r="BI119" s="253"/>
      <c r="BJ119" s="253"/>
      <c r="BK119" s="253"/>
      <c r="BL119" s="253"/>
      <c r="BM119" s="253"/>
      <c r="BN119" s="253"/>
      <c r="BO119" s="981" t="s">
        <v>479</v>
      </c>
      <c r="BP119" s="1009"/>
      <c r="BQ119" s="1003">
        <v>91733024</v>
      </c>
      <c r="BR119" s="1004"/>
      <c r="BS119" s="1004"/>
      <c r="BT119" s="1004"/>
      <c r="BU119" s="1004"/>
      <c r="BV119" s="1004">
        <v>93440976</v>
      </c>
      <c r="BW119" s="1004"/>
      <c r="BX119" s="1004"/>
      <c r="BY119" s="1004"/>
      <c r="BZ119" s="1004"/>
      <c r="CA119" s="1004">
        <v>95649482</v>
      </c>
      <c r="CB119" s="1004"/>
      <c r="CC119" s="1004"/>
      <c r="CD119" s="1004"/>
      <c r="CE119" s="1004"/>
      <c r="CF119" s="1005"/>
      <c r="CG119" s="1006"/>
      <c r="CH119" s="1006"/>
      <c r="CI119" s="1006"/>
      <c r="CJ119" s="1007"/>
      <c r="CK119" s="957"/>
      <c r="CL119" s="958"/>
      <c r="CM119" s="980" t="s">
        <v>480</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2273424</v>
      </c>
      <c r="DH119" s="990"/>
      <c r="DI119" s="990"/>
      <c r="DJ119" s="990"/>
      <c r="DK119" s="991"/>
      <c r="DL119" s="989">
        <v>2098183</v>
      </c>
      <c r="DM119" s="990"/>
      <c r="DN119" s="990"/>
      <c r="DO119" s="990"/>
      <c r="DP119" s="991"/>
      <c r="DQ119" s="989">
        <v>1904490</v>
      </c>
      <c r="DR119" s="990"/>
      <c r="DS119" s="990"/>
      <c r="DT119" s="990"/>
      <c r="DU119" s="991"/>
      <c r="DV119" s="992">
        <v>6.1</v>
      </c>
      <c r="DW119" s="993"/>
      <c r="DX119" s="993"/>
      <c r="DY119" s="993"/>
      <c r="DZ119" s="994"/>
    </row>
    <row r="120" spans="1:130" s="231" customFormat="1" ht="26.25" customHeight="1" x14ac:dyDescent="0.2">
      <c r="A120" s="1062"/>
      <c r="B120" s="956"/>
      <c r="C120" s="929" t="s">
        <v>452</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447</v>
      </c>
      <c r="AB120" s="966"/>
      <c r="AC120" s="966"/>
      <c r="AD120" s="966"/>
      <c r="AE120" s="967"/>
      <c r="AF120" s="968" t="s">
        <v>235</v>
      </c>
      <c r="AG120" s="966"/>
      <c r="AH120" s="966"/>
      <c r="AI120" s="966"/>
      <c r="AJ120" s="967"/>
      <c r="AK120" s="968" t="s">
        <v>450</v>
      </c>
      <c r="AL120" s="966"/>
      <c r="AM120" s="966"/>
      <c r="AN120" s="966"/>
      <c r="AO120" s="967"/>
      <c r="AP120" s="969" t="s">
        <v>474</v>
      </c>
      <c r="AQ120" s="970"/>
      <c r="AR120" s="970"/>
      <c r="AS120" s="970"/>
      <c r="AT120" s="971"/>
      <c r="AU120" s="995" t="s">
        <v>481</v>
      </c>
      <c r="AV120" s="996"/>
      <c r="AW120" s="996"/>
      <c r="AX120" s="996"/>
      <c r="AY120" s="997"/>
      <c r="AZ120" s="936" t="s">
        <v>482</v>
      </c>
      <c r="BA120" s="904"/>
      <c r="BB120" s="904"/>
      <c r="BC120" s="904"/>
      <c r="BD120" s="904"/>
      <c r="BE120" s="904"/>
      <c r="BF120" s="904"/>
      <c r="BG120" s="904"/>
      <c r="BH120" s="904"/>
      <c r="BI120" s="904"/>
      <c r="BJ120" s="904"/>
      <c r="BK120" s="904"/>
      <c r="BL120" s="904"/>
      <c r="BM120" s="904"/>
      <c r="BN120" s="904"/>
      <c r="BO120" s="904"/>
      <c r="BP120" s="905"/>
      <c r="BQ120" s="937">
        <v>18150175</v>
      </c>
      <c r="BR120" s="938"/>
      <c r="BS120" s="938"/>
      <c r="BT120" s="938"/>
      <c r="BU120" s="938"/>
      <c r="BV120" s="938">
        <v>18765000</v>
      </c>
      <c r="BW120" s="938"/>
      <c r="BX120" s="938"/>
      <c r="BY120" s="938"/>
      <c r="BZ120" s="938"/>
      <c r="CA120" s="938">
        <v>18158917</v>
      </c>
      <c r="CB120" s="938"/>
      <c r="CC120" s="938"/>
      <c r="CD120" s="938"/>
      <c r="CE120" s="938"/>
      <c r="CF120" s="951">
        <v>58.4</v>
      </c>
      <c r="CG120" s="952"/>
      <c r="CH120" s="952"/>
      <c r="CI120" s="952"/>
      <c r="CJ120" s="952"/>
      <c r="CK120" s="1010" t="s">
        <v>483</v>
      </c>
      <c r="CL120" s="1011"/>
      <c r="CM120" s="1011"/>
      <c r="CN120" s="1011"/>
      <c r="CO120" s="1012"/>
      <c r="CP120" s="1018" t="s">
        <v>484</v>
      </c>
      <c r="CQ120" s="1019"/>
      <c r="CR120" s="1019"/>
      <c r="CS120" s="1019"/>
      <c r="CT120" s="1019"/>
      <c r="CU120" s="1019"/>
      <c r="CV120" s="1019"/>
      <c r="CW120" s="1019"/>
      <c r="CX120" s="1019"/>
      <c r="CY120" s="1019"/>
      <c r="CZ120" s="1019"/>
      <c r="DA120" s="1019"/>
      <c r="DB120" s="1019"/>
      <c r="DC120" s="1019"/>
      <c r="DD120" s="1019"/>
      <c r="DE120" s="1019"/>
      <c r="DF120" s="1020"/>
      <c r="DG120" s="937">
        <v>14340722</v>
      </c>
      <c r="DH120" s="938"/>
      <c r="DI120" s="938"/>
      <c r="DJ120" s="938"/>
      <c r="DK120" s="938"/>
      <c r="DL120" s="938">
        <v>15158500</v>
      </c>
      <c r="DM120" s="938"/>
      <c r="DN120" s="938"/>
      <c r="DO120" s="938"/>
      <c r="DP120" s="938"/>
      <c r="DQ120" s="938">
        <v>15561709</v>
      </c>
      <c r="DR120" s="938"/>
      <c r="DS120" s="938"/>
      <c r="DT120" s="938"/>
      <c r="DU120" s="938"/>
      <c r="DV120" s="939">
        <v>50.1</v>
      </c>
      <c r="DW120" s="939"/>
      <c r="DX120" s="939"/>
      <c r="DY120" s="939"/>
      <c r="DZ120" s="940"/>
    </row>
    <row r="121" spans="1:130" s="231" customFormat="1" ht="26.25" customHeight="1" x14ac:dyDescent="0.2">
      <c r="A121" s="1062"/>
      <c r="B121" s="956"/>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447</v>
      </c>
      <c r="AB121" s="966"/>
      <c r="AC121" s="966"/>
      <c r="AD121" s="966"/>
      <c r="AE121" s="967"/>
      <c r="AF121" s="968" t="s">
        <v>447</v>
      </c>
      <c r="AG121" s="966"/>
      <c r="AH121" s="966"/>
      <c r="AI121" s="966"/>
      <c r="AJ121" s="967"/>
      <c r="AK121" s="968" t="s">
        <v>229</v>
      </c>
      <c r="AL121" s="966"/>
      <c r="AM121" s="966"/>
      <c r="AN121" s="966"/>
      <c r="AO121" s="967"/>
      <c r="AP121" s="969" t="s">
        <v>474</v>
      </c>
      <c r="AQ121" s="970"/>
      <c r="AR121" s="970"/>
      <c r="AS121" s="970"/>
      <c r="AT121" s="971"/>
      <c r="AU121" s="998"/>
      <c r="AV121" s="999"/>
      <c r="AW121" s="999"/>
      <c r="AX121" s="999"/>
      <c r="AY121" s="1000"/>
      <c r="AZ121" s="929" t="s">
        <v>486</v>
      </c>
      <c r="BA121" s="930"/>
      <c r="BB121" s="930"/>
      <c r="BC121" s="930"/>
      <c r="BD121" s="930"/>
      <c r="BE121" s="930"/>
      <c r="BF121" s="930"/>
      <c r="BG121" s="930"/>
      <c r="BH121" s="930"/>
      <c r="BI121" s="930"/>
      <c r="BJ121" s="930"/>
      <c r="BK121" s="930"/>
      <c r="BL121" s="930"/>
      <c r="BM121" s="930"/>
      <c r="BN121" s="930"/>
      <c r="BO121" s="930"/>
      <c r="BP121" s="931"/>
      <c r="BQ121" s="932">
        <v>11396005</v>
      </c>
      <c r="BR121" s="933"/>
      <c r="BS121" s="933"/>
      <c r="BT121" s="933"/>
      <c r="BU121" s="933"/>
      <c r="BV121" s="933">
        <v>11710118</v>
      </c>
      <c r="BW121" s="933"/>
      <c r="BX121" s="933"/>
      <c r="BY121" s="933"/>
      <c r="BZ121" s="933"/>
      <c r="CA121" s="933">
        <v>11198855</v>
      </c>
      <c r="CB121" s="933"/>
      <c r="CC121" s="933"/>
      <c r="CD121" s="933"/>
      <c r="CE121" s="933"/>
      <c r="CF121" s="927">
        <v>36</v>
      </c>
      <c r="CG121" s="928"/>
      <c r="CH121" s="928"/>
      <c r="CI121" s="928"/>
      <c r="CJ121" s="928"/>
      <c r="CK121" s="1013"/>
      <c r="CL121" s="1014"/>
      <c r="CM121" s="1014"/>
      <c r="CN121" s="1014"/>
      <c r="CO121" s="1015"/>
      <c r="CP121" s="1023" t="s">
        <v>487</v>
      </c>
      <c r="CQ121" s="1024"/>
      <c r="CR121" s="1024"/>
      <c r="CS121" s="1024"/>
      <c r="CT121" s="1024"/>
      <c r="CU121" s="1024"/>
      <c r="CV121" s="1024"/>
      <c r="CW121" s="1024"/>
      <c r="CX121" s="1024"/>
      <c r="CY121" s="1024"/>
      <c r="CZ121" s="1024"/>
      <c r="DA121" s="1024"/>
      <c r="DB121" s="1024"/>
      <c r="DC121" s="1024"/>
      <c r="DD121" s="1024"/>
      <c r="DE121" s="1024"/>
      <c r="DF121" s="1025"/>
      <c r="DG121" s="932">
        <v>1017057</v>
      </c>
      <c r="DH121" s="933"/>
      <c r="DI121" s="933"/>
      <c r="DJ121" s="933"/>
      <c r="DK121" s="933"/>
      <c r="DL121" s="933">
        <v>1031960</v>
      </c>
      <c r="DM121" s="933"/>
      <c r="DN121" s="933"/>
      <c r="DO121" s="933"/>
      <c r="DP121" s="933"/>
      <c r="DQ121" s="933">
        <v>1024636</v>
      </c>
      <c r="DR121" s="933"/>
      <c r="DS121" s="933"/>
      <c r="DT121" s="933"/>
      <c r="DU121" s="933"/>
      <c r="DV121" s="934">
        <v>3.3</v>
      </c>
      <c r="DW121" s="934"/>
      <c r="DX121" s="934"/>
      <c r="DY121" s="934"/>
      <c r="DZ121" s="935"/>
    </row>
    <row r="122" spans="1:130" s="231" customFormat="1" ht="26.25" customHeight="1" x14ac:dyDescent="0.2">
      <c r="A122" s="1062"/>
      <c r="B122" s="956"/>
      <c r="C122" s="929" t="s">
        <v>464</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474</v>
      </c>
      <c r="AB122" s="966"/>
      <c r="AC122" s="966"/>
      <c r="AD122" s="966"/>
      <c r="AE122" s="967"/>
      <c r="AF122" s="968" t="s">
        <v>229</v>
      </c>
      <c r="AG122" s="966"/>
      <c r="AH122" s="966"/>
      <c r="AI122" s="966"/>
      <c r="AJ122" s="967"/>
      <c r="AK122" s="968" t="s">
        <v>474</v>
      </c>
      <c r="AL122" s="966"/>
      <c r="AM122" s="966"/>
      <c r="AN122" s="966"/>
      <c r="AO122" s="967"/>
      <c r="AP122" s="969" t="s">
        <v>229</v>
      </c>
      <c r="AQ122" s="970"/>
      <c r="AR122" s="970"/>
      <c r="AS122" s="970"/>
      <c r="AT122" s="971"/>
      <c r="AU122" s="998"/>
      <c r="AV122" s="999"/>
      <c r="AW122" s="999"/>
      <c r="AX122" s="999"/>
      <c r="AY122" s="1000"/>
      <c r="AZ122" s="980" t="s">
        <v>488</v>
      </c>
      <c r="BA122" s="972"/>
      <c r="BB122" s="972"/>
      <c r="BC122" s="972"/>
      <c r="BD122" s="972"/>
      <c r="BE122" s="972"/>
      <c r="BF122" s="972"/>
      <c r="BG122" s="972"/>
      <c r="BH122" s="972"/>
      <c r="BI122" s="972"/>
      <c r="BJ122" s="972"/>
      <c r="BK122" s="972"/>
      <c r="BL122" s="972"/>
      <c r="BM122" s="972"/>
      <c r="BN122" s="972"/>
      <c r="BO122" s="972"/>
      <c r="BP122" s="973"/>
      <c r="BQ122" s="1003">
        <v>60857806</v>
      </c>
      <c r="BR122" s="1004"/>
      <c r="BS122" s="1004"/>
      <c r="BT122" s="1004"/>
      <c r="BU122" s="1004"/>
      <c r="BV122" s="1004">
        <v>62421577</v>
      </c>
      <c r="BW122" s="1004"/>
      <c r="BX122" s="1004"/>
      <c r="BY122" s="1004"/>
      <c r="BZ122" s="1004"/>
      <c r="CA122" s="1004">
        <v>64106977</v>
      </c>
      <c r="CB122" s="1004"/>
      <c r="CC122" s="1004"/>
      <c r="CD122" s="1004"/>
      <c r="CE122" s="1004"/>
      <c r="CF122" s="1021">
        <v>206.3</v>
      </c>
      <c r="CG122" s="1022"/>
      <c r="CH122" s="1022"/>
      <c r="CI122" s="1022"/>
      <c r="CJ122" s="1022"/>
      <c r="CK122" s="1013"/>
      <c r="CL122" s="1014"/>
      <c r="CM122" s="1014"/>
      <c r="CN122" s="1014"/>
      <c r="CO122" s="1015"/>
      <c r="CP122" s="1023" t="s">
        <v>489</v>
      </c>
      <c r="CQ122" s="1024"/>
      <c r="CR122" s="1024"/>
      <c r="CS122" s="1024"/>
      <c r="CT122" s="1024"/>
      <c r="CU122" s="1024"/>
      <c r="CV122" s="1024"/>
      <c r="CW122" s="1024"/>
      <c r="CX122" s="1024"/>
      <c r="CY122" s="1024"/>
      <c r="CZ122" s="1024"/>
      <c r="DA122" s="1024"/>
      <c r="DB122" s="1024"/>
      <c r="DC122" s="1024"/>
      <c r="DD122" s="1024"/>
      <c r="DE122" s="1024"/>
      <c r="DF122" s="1025"/>
      <c r="DG122" s="932">
        <v>903789</v>
      </c>
      <c r="DH122" s="933"/>
      <c r="DI122" s="933"/>
      <c r="DJ122" s="933"/>
      <c r="DK122" s="933"/>
      <c r="DL122" s="933">
        <v>895560</v>
      </c>
      <c r="DM122" s="933"/>
      <c r="DN122" s="933"/>
      <c r="DO122" s="933"/>
      <c r="DP122" s="933"/>
      <c r="DQ122" s="933">
        <v>972403</v>
      </c>
      <c r="DR122" s="933"/>
      <c r="DS122" s="933"/>
      <c r="DT122" s="933"/>
      <c r="DU122" s="933"/>
      <c r="DV122" s="934">
        <v>3.1</v>
      </c>
      <c r="DW122" s="934"/>
      <c r="DX122" s="934"/>
      <c r="DY122" s="934"/>
      <c r="DZ122" s="935"/>
    </row>
    <row r="123" spans="1:130" s="231" customFormat="1" ht="26.25" customHeight="1" x14ac:dyDescent="0.2">
      <c r="A123" s="1062"/>
      <c r="B123" s="956"/>
      <c r="C123" s="929" t="s">
        <v>470</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448</v>
      </c>
      <c r="AB123" s="966"/>
      <c r="AC123" s="966"/>
      <c r="AD123" s="966"/>
      <c r="AE123" s="967"/>
      <c r="AF123" s="968" t="s">
        <v>229</v>
      </c>
      <c r="AG123" s="966"/>
      <c r="AH123" s="966"/>
      <c r="AI123" s="966"/>
      <c r="AJ123" s="967"/>
      <c r="AK123" s="968" t="s">
        <v>447</v>
      </c>
      <c r="AL123" s="966"/>
      <c r="AM123" s="966"/>
      <c r="AN123" s="966"/>
      <c r="AO123" s="967"/>
      <c r="AP123" s="969" t="s">
        <v>447</v>
      </c>
      <c r="AQ123" s="970"/>
      <c r="AR123" s="970"/>
      <c r="AS123" s="970"/>
      <c r="AT123" s="971"/>
      <c r="AU123" s="1001"/>
      <c r="AV123" s="1002"/>
      <c r="AW123" s="1002"/>
      <c r="AX123" s="1002"/>
      <c r="AY123" s="1002"/>
      <c r="AZ123" s="253" t="s">
        <v>184</v>
      </c>
      <c r="BA123" s="253"/>
      <c r="BB123" s="253"/>
      <c r="BC123" s="253"/>
      <c r="BD123" s="253"/>
      <c r="BE123" s="253"/>
      <c r="BF123" s="253"/>
      <c r="BG123" s="253"/>
      <c r="BH123" s="253"/>
      <c r="BI123" s="253"/>
      <c r="BJ123" s="253"/>
      <c r="BK123" s="253"/>
      <c r="BL123" s="253"/>
      <c r="BM123" s="253"/>
      <c r="BN123" s="253"/>
      <c r="BO123" s="981" t="s">
        <v>490</v>
      </c>
      <c r="BP123" s="1009"/>
      <c r="BQ123" s="1068">
        <v>90403986</v>
      </c>
      <c r="BR123" s="1069"/>
      <c r="BS123" s="1069"/>
      <c r="BT123" s="1069"/>
      <c r="BU123" s="1069"/>
      <c r="BV123" s="1069">
        <v>92896695</v>
      </c>
      <c r="BW123" s="1069"/>
      <c r="BX123" s="1069"/>
      <c r="BY123" s="1069"/>
      <c r="BZ123" s="1069"/>
      <c r="CA123" s="1069">
        <v>93464749</v>
      </c>
      <c r="CB123" s="1069"/>
      <c r="CC123" s="1069"/>
      <c r="CD123" s="1069"/>
      <c r="CE123" s="1069"/>
      <c r="CF123" s="1005"/>
      <c r="CG123" s="1006"/>
      <c r="CH123" s="1006"/>
      <c r="CI123" s="1006"/>
      <c r="CJ123" s="1007"/>
      <c r="CK123" s="1013"/>
      <c r="CL123" s="1014"/>
      <c r="CM123" s="1014"/>
      <c r="CN123" s="1014"/>
      <c r="CO123" s="1015"/>
      <c r="CP123" s="1023" t="s">
        <v>491</v>
      </c>
      <c r="CQ123" s="1024"/>
      <c r="CR123" s="1024"/>
      <c r="CS123" s="1024"/>
      <c r="CT123" s="1024"/>
      <c r="CU123" s="1024"/>
      <c r="CV123" s="1024"/>
      <c r="CW123" s="1024"/>
      <c r="CX123" s="1024"/>
      <c r="CY123" s="1024"/>
      <c r="CZ123" s="1024"/>
      <c r="DA123" s="1024"/>
      <c r="DB123" s="1024"/>
      <c r="DC123" s="1024"/>
      <c r="DD123" s="1024"/>
      <c r="DE123" s="1024"/>
      <c r="DF123" s="1025"/>
      <c r="DG123" s="965">
        <v>343200</v>
      </c>
      <c r="DH123" s="966"/>
      <c r="DI123" s="966"/>
      <c r="DJ123" s="966"/>
      <c r="DK123" s="967"/>
      <c r="DL123" s="968">
        <v>582225</v>
      </c>
      <c r="DM123" s="966"/>
      <c r="DN123" s="966"/>
      <c r="DO123" s="966"/>
      <c r="DP123" s="967"/>
      <c r="DQ123" s="968">
        <v>559322</v>
      </c>
      <c r="DR123" s="966"/>
      <c r="DS123" s="966"/>
      <c r="DT123" s="966"/>
      <c r="DU123" s="967"/>
      <c r="DV123" s="969">
        <v>1.8</v>
      </c>
      <c r="DW123" s="970"/>
      <c r="DX123" s="970"/>
      <c r="DY123" s="970"/>
      <c r="DZ123" s="971"/>
    </row>
    <row r="124" spans="1:130" s="231" customFormat="1" ht="26.25" customHeight="1" thickBot="1" x14ac:dyDescent="0.25">
      <c r="A124" s="1062"/>
      <c r="B124" s="956"/>
      <c r="C124" s="929" t="s">
        <v>473</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447</v>
      </c>
      <c r="AB124" s="966"/>
      <c r="AC124" s="966"/>
      <c r="AD124" s="966"/>
      <c r="AE124" s="967"/>
      <c r="AF124" s="968" t="s">
        <v>447</v>
      </c>
      <c r="AG124" s="966"/>
      <c r="AH124" s="966"/>
      <c r="AI124" s="966"/>
      <c r="AJ124" s="967"/>
      <c r="AK124" s="968" t="s">
        <v>447</v>
      </c>
      <c r="AL124" s="966"/>
      <c r="AM124" s="966"/>
      <c r="AN124" s="966"/>
      <c r="AO124" s="967"/>
      <c r="AP124" s="969" t="s">
        <v>229</v>
      </c>
      <c r="AQ124" s="970"/>
      <c r="AR124" s="970"/>
      <c r="AS124" s="970"/>
      <c r="AT124" s="971"/>
      <c r="AU124" s="1064" t="s">
        <v>492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4.3</v>
      </c>
      <c r="BR124" s="1031"/>
      <c r="BS124" s="1031"/>
      <c r="BT124" s="1031"/>
      <c r="BU124" s="1031"/>
      <c r="BV124" s="1031">
        <v>1.7</v>
      </c>
      <c r="BW124" s="1031"/>
      <c r="BX124" s="1031"/>
      <c r="BY124" s="1031"/>
      <c r="BZ124" s="1031"/>
      <c r="CA124" s="1031">
        <v>7</v>
      </c>
      <c r="CB124" s="1031"/>
      <c r="CC124" s="1031"/>
      <c r="CD124" s="1031"/>
      <c r="CE124" s="1031"/>
      <c r="CF124" s="1032"/>
      <c r="CG124" s="1033"/>
      <c r="CH124" s="1033"/>
      <c r="CI124" s="1033"/>
      <c r="CJ124" s="1034"/>
      <c r="CK124" s="1016"/>
      <c r="CL124" s="1016"/>
      <c r="CM124" s="1016"/>
      <c r="CN124" s="1016"/>
      <c r="CO124" s="1017"/>
      <c r="CP124" s="1023" t="s">
        <v>493</v>
      </c>
      <c r="CQ124" s="1024"/>
      <c r="CR124" s="1024"/>
      <c r="CS124" s="1024"/>
      <c r="CT124" s="1024"/>
      <c r="CU124" s="1024"/>
      <c r="CV124" s="1024"/>
      <c r="CW124" s="1024"/>
      <c r="CX124" s="1024"/>
      <c r="CY124" s="1024"/>
      <c r="CZ124" s="1024"/>
      <c r="DA124" s="1024"/>
      <c r="DB124" s="1024"/>
      <c r="DC124" s="1024"/>
      <c r="DD124" s="1024"/>
      <c r="DE124" s="1024"/>
      <c r="DF124" s="1025"/>
      <c r="DG124" s="1008">
        <v>1049290</v>
      </c>
      <c r="DH124" s="990"/>
      <c r="DI124" s="990"/>
      <c r="DJ124" s="990"/>
      <c r="DK124" s="991"/>
      <c r="DL124" s="989">
        <v>257296</v>
      </c>
      <c r="DM124" s="990"/>
      <c r="DN124" s="990"/>
      <c r="DO124" s="990"/>
      <c r="DP124" s="991"/>
      <c r="DQ124" s="989">
        <v>54605</v>
      </c>
      <c r="DR124" s="990"/>
      <c r="DS124" s="990"/>
      <c r="DT124" s="990"/>
      <c r="DU124" s="991"/>
      <c r="DV124" s="992">
        <v>0.2</v>
      </c>
      <c r="DW124" s="993"/>
      <c r="DX124" s="993"/>
      <c r="DY124" s="993"/>
      <c r="DZ124" s="994"/>
    </row>
    <row r="125" spans="1:130" s="231" customFormat="1" ht="26.25" customHeight="1" x14ac:dyDescent="0.2">
      <c r="A125" s="1062"/>
      <c r="B125" s="956"/>
      <c r="C125" s="929" t="s">
        <v>478</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450</v>
      </c>
      <c r="AB125" s="966"/>
      <c r="AC125" s="966"/>
      <c r="AD125" s="966"/>
      <c r="AE125" s="967"/>
      <c r="AF125" s="968" t="s">
        <v>235</v>
      </c>
      <c r="AG125" s="966"/>
      <c r="AH125" s="966"/>
      <c r="AI125" s="966"/>
      <c r="AJ125" s="967"/>
      <c r="AK125" s="968" t="s">
        <v>235</v>
      </c>
      <c r="AL125" s="966"/>
      <c r="AM125" s="966"/>
      <c r="AN125" s="966"/>
      <c r="AO125" s="967"/>
      <c r="AP125" s="969" t="s">
        <v>447</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494</v>
      </c>
      <c r="CL125" s="1011"/>
      <c r="CM125" s="1011"/>
      <c r="CN125" s="1011"/>
      <c r="CO125" s="1012"/>
      <c r="CP125" s="936" t="s">
        <v>495</v>
      </c>
      <c r="CQ125" s="904"/>
      <c r="CR125" s="904"/>
      <c r="CS125" s="904"/>
      <c r="CT125" s="904"/>
      <c r="CU125" s="904"/>
      <c r="CV125" s="904"/>
      <c r="CW125" s="904"/>
      <c r="CX125" s="904"/>
      <c r="CY125" s="904"/>
      <c r="CZ125" s="904"/>
      <c r="DA125" s="904"/>
      <c r="DB125" s="904"/>
      <c r="DC125" s="904"/>
      <c r="DD125" s="904"/>
      <c r="DE125" s="904"/>
      <c r="DF125" s="905"/>
      <c r="DG125" s="937" t="s">
        <v>447</v>
      </c>
      <c r="DH125" s="938"/>
      <c r="DI125" s="938"/>
      <c r="DJ125" s="938"/>
      <c r="DK125" s="938"/>
      <c r="DL125" s="938" t="s">
        <v>450</v>
      </c>
      <c r="DM125" s="938"/>
      <c r="DN125" s="938"/>
      <c r="DO125" s="938"/>
      <c r="DP125" s="938"/>
      <c r="DQ125" s="938" t="s">
        <v>235</v>
      </c>
      <c r="DR125" s="938"/>
      <c r="DS125" s="938"/>
      <c r="DT125" s="938"/>
      <c r="DU125" s="938"/>
      <c r="DV125" s="939" t="s">
        <v>450</v>
      </c>
      <c r="DW125" s="939"/>
      <c r="DX125" s="939"/>
      <c r="DY125" s="939"/>
      <c r="DZ125" s="940"/>
    </row>
    <row r="126" spans="1:130" s="231" customFormat="1" ht="26.25" customHeight="1" thickBot="1" x14ac:dyDescent="0.25">
      <c r="A126" s="1062"/>
      <c r="B126" s="956"/>
      <c r="C126" s="929" t="s">
        <v>480</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171257</v>
      </c>
      <c r="AB126" s="966"/>
      <c r="AC126" s="966"/>
      <c r="AD126" s="966"/>
      <c r="AE126" s="967"/>
      <c r="AF126" s="968">
        <v>150269</v>
      </c>
      <c r="AG126" s="966"/>
      <c r="AH126" s="966"/>
      <c r="AI126" s="966"/>
      <c r="AJ126" s="967"/>
      <c r="AK126" s="968">
        <v>133213</v>
      </c>
      <c r="AL126" s="966"/>
      <c r="AM126" s="966"/>
      <c r="AN126" s="966"/>
      <c r="AO126" s="967"/>
      <c r="AP126" s="969">
        <v>0.4</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496</v>
      </c>
      <c r="CQ126" s="930"/>
      <c r="CR126" s="930"/>
      <c r="CS126" s="930"/>
      <c r="CT126" s="930"/>
      <c r="CU126" s="930"/>
      <c r="CV126" s="930"/>
      <c r="CW126" s="930"/>
      <c r="CX126" s="930"/>
      <c r="CY126" s="930"/>
      <c r="CZ126" s="930"/>
      <c r="DA126" s="930"/>
      <c r="DB126" s="930"/>
      <c r="DC126" s="930"/>
      <c r="DD126" s="930"/>
      <c r="DE126" s="930"/>
      <c r="DF126" s="931"/>
      <c r="DG126" s="932" t="s">
        <v>229</v>
      </c>
      <c r="DH126" s="933"/>
      <c r="DI126" s="933"/>
      <c r="DJ126" s="933"/>
      <c r="DK126" s="933"/>
      <c r="DL126" s="933" t="s">
        <v>447</v>
      </c>
      <c r="DM126" s="933"/>
      <c r="DN126" s="933"/>
      <c r="DO126" s="933"/>
      <c r="DP126" s="933"/>
      <c r="DQ126" s="933" t="s">
        <v>450</v>
      </c>
      <c r="DR126" s="933"/>
      <c r="DS126" s="933"/>
      <c r="DT126" s="933"/>
      <c r="DU126" s="933"/>
      <c r="DV126" s="934" t="s">
        <v>447</v>
      </c>
      <c r="DW126" s="934"/>
      <c r="DX126" s="934"/>
      <c r="DY126" s="934"/>
      <c r="DZ126" s="935"/>
    </row>
    <row r="127" spans="1:130" s="231" customFormat="1" ht="26.25" customHeight="1" x14ac:dyDescent="0.2">
      <c r="A127" s="1063"/>
      <c r="B127" s="958"/>
      <c r="C127" s="980" t="s">
        <v>497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v>1549</v>
      </c>
      <c r="AB127" s="966"/>
      <c r="AC127" s="966"/>
      <c r="AD127" s="966"/>
      <c r="AE127" s="967"/>
      <c r="AF127" s="968">
        <v>1308</v>
      </c>
      <c r="AG127" s="966"/>
      <c r="AH127" s="966"/>
      <c r="AI127" s="966"/>
      <c r="AJ127" s="967"/>
      <c r="AK127" s="968">
        <v>1113</v>
      </c>
      <c r="AL127" s="966"/>
      <c r="AM127" s="966"/>
      <c r="AN127" s="966"/>
      <c r="AO127" s="967"/>
      <c r="AP127" s="969">
        <v>0</v>
      </c>
      <c r="AQ127" s="970"/>
      <c r="AR127" s="970"/>
      <c r="AS127" s="970"/>
      <c r="AT127" s="971"/>
      <c r="AU127" s="234"/>
      <c r="AV127" s="234"/>
      <c r="AW127" s="234"/>
      <c r="AX127" s="1035" t="s">
        <v>498</v>
      </c>
      <c r="AY127" s="1036"/>
      <c r="AZ127" s="1036"/>
      <c r="BA127" s="1036"/>
      <c r="BB127" s="1036"/>
      <c r="BC127" s="1036"/>
      <c r="BD127" s="1036"/>
      <c r="BE127" s="1037"/>
      <c r="BF127" s="1038" t="s">
        <v>499</v>
      </c>
      <c r="BG127" s="1036"/>
      <c r="BH127" s="1036"/>
      <c r="BI127" s="1036"/>
      <c r="BJ127" s="1036"/>
      <c r="BK127" s="1036"/>
      <c r="BL127" s="1037"/>
      <c r="BM127" s="1038" t="s">
        <v>500</v>
      </c>
      <c r="BN127" s="1036"/>
      <c r="BO127" s="1036"/>
      <c r="BP127" s="1036"/>
      <c r="BQ127" s="1036"/>
      <c r="BR127" s="1036"/>
      <c r="BS127" s="1037"/>
      <c r="BT127" s="1038" t="s">
        <v>501</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502</v>
      </c>
      <c r="CQ127" s="930"/>
      <c r="CR127" s="930"/>
      <c r="CS127" s="930"/>
      <c r="CT127" s="930"/>
      <c r="CU127" s="930"/>
      <c r="CV127" s="930"/>
      <c r="CW127" s="930"/>
      <c r="CX127" s="930"/>
      <c r="CY127" s="930"/>
      <c r="CZ127" s="930"/>
      <c r="DA127" s="930"/>
      <c r="DB127" s="930"/>
      <c r="DC127" s="930"/>
      <c r="DD127" s="930"/>
      <c r="DE127" s="930"/>
      <c r="DF127" s="931"/>
      <c r="DG127" s="932" t="s">
        <v>448</v>
      </c>
      <c r="DH127" s="933"/>
      <c r="DI127" s="933"/>
      <c r="DJ127" s="933"/>
      <c r="DK127" s="933"/>
      <c r="DL127" s="933" t="s">
        <v>450</v>
      </c>
      <c r="DM127" s="933"/>
      <c r="DN127" s="933"/>
      <c r="DO127" s="933"/>
      <c r="DP127" s="933"/>
      <c r="DQ127" s="933" t="s">
        <v>448</v>
      </c>
      <c r="DR127" s="933"/>
      <c r="DS127" s="933"/>
      <c r="DT127" s="933"/>
      <c r="DU127" s="933"/>
      <c r="DV127" s="934" t="s">
        <v>447</v>
      </c>
      <c r="DW127" s="934"/>
      <c r="DX127" s="934"/>
      <c r="DY127" s="934"/>
      <c r="DZ127" s="935"/>
    </row>
    <row r="128" spans="1:130" s="231" customFormat="1" ht="26.25" customHeight="1" thickBot="1" x14ac:dyDescent="0.25">
      <c r="A128" s="1046" t="s">
        <v>503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504</v>
      </c>
      <c r="X128" s="1048"/>
      <c r="Y128" s="1048"/>
      <c r="Z128" s="1049"/>
      <c r="AA128" s="1050">
        <v>976071</v>
      </c>
      <c r="AB128" s="1051"/>
      <c r="AC128" s="1051"/>
      <c r="AD128" s="1051"/>
      <c r="AE128" s="1052"/>
      <c r="AF128" s="1053">
        <v>980476</v>
      </c>
      <c r="AG128" s="1051"/>
      <c r="AH128" s="1051"/>
      <c r="AI128" s="1051"/>
      <c r="AJ128" s="1052"/>
      <c r="AK128" s="1053">
        <v>967625</v>
      </c>
      <c r="AL128" s="1051"/>
      <c r="AM128" s="1051"/>
      <c r="AN128" s="1051"/>
      <c r="AO128" s="1052"/>
      <c r="AP128" s="1054"/>
      <c r="AQ128" s="1055"/>
      <c r="AR128" s="1055"/>
      <c r="AS128" s="1055"/>
      <c r="AT128" s="1056"/>
      <c r="AU128" s="234"/>
      <c r="AV128" s="234"/>
      <c r="AW128" s="234"/>
      <c r="AX128" s="903" t="s">
        <v>505</v>
      </c>
      <c r="AY128" s="904"/>
      <c r="AZ128" s="904"/>
      <c r="BA128" s="904"/>
      <c r="BB128" s="904"/>
      <c r="BC128" s="904"/>
      <c r="BD128" s="904"/>
      <c r="BE128" s="905"/>
      <c r="BF128" s="1057" t="s">
        <v>229</v>
      </c>
      <c r="BG128" s="1058"/>
      <c r="BH128" s="1058"/>
      <c r="BI128" s="1058"/>
      <c r="BJ128" s="1058"/>
      <c r="BK128" s="1058"/>
      <c r="BL128" s="1059"/>
      <c r="BM128" s="1057">
        <v>11.58</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506</v>
      </c>
      <c r="CQ128" s="1040"/>
      <c r="CR128" s="1040"/>
      <c r="CS128" s="1040"/>
      <c r="CT128" s="1040"/>
      <c r="CU128" s="1040"/>
      <c r="CV128" s="1040"/>
      <c r="CW128" s="1040"/>
      <c r="CX128" s="1040"/>
      <c r="CY128" s="1040"/>
      <c r="CZ128" s="1040"/>
      <c r="DA128" s="1040"/>
      <c r="DB128" s="1040"/>
      <c r="DC128" s="1040"/>
      <c r="DD128" s="1040"/>
      <c r="DE128" s="1040"/>
      <c r="DF128" s="1041"/>
      <c r="DG128" s="1042" t="s">
        <v>448</v>
      </c>
      <c r="DH128" s="1043"/>
      <c r="DI128" s="1043"/>
      <c r="DJ128" s="1043"/>
      <c r="DK128" s="1043"/>
      <c r="DL128" s="1043">
        <v>281</v>
      </c>
      <c r="DM128" s="1043"/>
      <c r="DN128" s="1043"/>
      <c r="DO128" s="1043"/>
      <c r="DP128" s="1043"/>
      <c r="DQ128" s="1043" t="s">
        <v>229</v>
      </c>
      <c r="DR128" s="1043"/>
      <c r="DS128" s="1043"/>
      <c r="DT128" s="1043"/>
      <c r="DU128" s="1043"/>
      <c r="DV128" s="1044" t="s">
        <v>448</v>
      </c>
      <c r="DW128" s="1044"/>
      <c r="DX128" s="1044"/>
      <c r="DY128" s="1044"/>
      <c r="DZ128" s="1045"/>
    </row>
    <row r="129" spans="1:131" s="231" customFormat="1" ht="26.25" customHeight="1" x14ac:dyDescent="0.2">
      <c r="A129" s="941" t="s">
        <v>106</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507</v>
      </c>
      <c r="X129" s="1076"/>
      <c r="Y129" s="1076"/>
      <c r="Z129" s="1077"/>
      <c r="AA129" s="965">
        <v>35622159</v>
      </c>
      <c r="AB129" s="966"/>
      <c r="AC129" s="966"/>
      <c r="AD129" s="966"/>
      <c r="AE129" s="967"/>
      <c r="AF129" s="968">
        <v>35066456</v>
      </c>
      <c r="AG129" s="966"/>
      <c r="AH129" s="966"/>
      <c r="AI129" s="966"/>
      <c r="AJ129" s="967"/>
      <c r="AK129" s="968">
        <v>35711541</v>
      </c>
      <c r="AL129" s="966"/>
      <c r="AM129" s="966"/>
      <c r="AN129" s="966"/>
      <c r="AO129" s="967"/>
      <c r="AP129" s="1078"/>
      <c r="AQ129" s="1079"/>
      <c r="AR129" s="1079"/>
      <c r="AS129" s="1079"/>
      <c r="AT129" s="1080"/>
      <c r="AU129" s="235"/>
      <c r="AV129" s="235"/>
      <c r="AW129" s="235"/>
      <c r="AX129" s="1070" t="s">
        <v>508</v>
      </c>
      <c r="AY129" s="930"/>
      <c r="AZ129" s="930"/>
      <c r="BA129" s="930"/>
      <c r="BB129" s="930"/>
      <c r="BC129" s="930"/>
      <c r="BD129" s="930"/>
      <c r="BE129" s="931"/>
      <c r="BF129" s="1071" t="s">
        <v>448</v>
      </c>
      <c r="BG129" s="1072"/>
      <c r="BH129" s="1072"/>
      <c r="BI129" s="1072"/>
      <c r="BJ129" s="1072"/>
      <c r="BK129" s="1072"/>
      <c r="BL129" s="1073"/>
      <c r="BM129" s="1071">
        <v>16.579999999999998</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941" t="s">
        <v>509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510</v>
      </c>
      <c r="X130" s="1076"/>
      <c r="Y130" s="1076"/>
      <c r="Z130" s="1077"/>
      <c r="AA130" s="965">
        <v>4871358</v>
      </c>
      <c r="AB130" s="966"/>
      <c r="AC130" s="966"/>
      <c r="AD130" s="966"/>
      <c r="AE130" s="967"/>
      <c r="AF130" s="968">
        <v>4637294</v>
      </c>
      <c r="AG130" s="966"/>
      <c r="AH130" s="966"/>
      <c r="AI130" s="966"/>
      <c r="AJ130" s="967"/>
      <c r="AK130" s="968">
        <v>4643214</v>
      </c>
      <c r="AL130" s="966"/>
      <c r="AM130" s="966"/>
      <c r="AN130" s="966"/>
      <c r="AO130" s="967"/>
      <c r="AP130" s="1078"/>
      <c r="AQ130" s="1079"/>
      <c r="AR130" s="1079"/>
      <c r="AS130" s="1079"/>
      <c r="AT130" s="1080"/>
      <c r="AU130" s="235"/>
      <c r="AV130" s="235"/>
      <c r="AW130" s="235"/>
      <c r="AX130" s="1070" t="s">
        <v>511</v>
      </c>
      <c r="AY130" s="930"/>
      <c r="AZ130" s="930"/>
      <c r="BA130" s="930"/>
      <c r="BB130" s="930"/>
      <c r="BC130" s="930"/>
      <c r="BD130" s="930"/>
      <c r="BE130" s="931"/>
      <c r="BF130" s="1106">
        <v>3.9</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512</v>
      </c>
      <c r="X131" s="1113"/>
      <c r="Y131" s="1113"/>
      <c r="Z131" s="1114"/>
      <c r="AA131" s="1008">
        <v>30750801</v>
      </c>
      <c r="AB131" s="990"/>
      <c r="AC131" s="990"/>
      <c r="AD131" s="990"/>
      <c r="AE131" s="991"/>
      <c r="AF131" s="989">
        <v>30429162</v>
      </c>
      <c r="AG131" s="990"/>
      <c r="AH131" s="990"/>
      <c r="AI131" s="990"/>
      <c r="AJ131" s="991"/>
      <c r="AK131" s="989">
        <v>31068327</v>
      </c>
      <c r="AL131" s="990"/>
      <c r="AM131" s="990"/>
      <c r="AN131" s="990"/>
      <c r="AO131" s="991"/>
      <c r="AP131" s="1115"/>
      <c r="AQ131" s="1116"/>
      <c r="AR131" s="1116"/>
      <c r="AS131" s="1116"/>
      <c r="AT131" s="1117"/>
      <c r="AU131" s="235"/>
      <c r="AV131" s="235"/>
      <c r="AW131" s="235"/>
      <c r="AX131" s="1088" t="s">
        <v>513</v>
      </c>
      <c r="AY131" s="1040"/>
      <c r="AZ131" s="1040"/>
      <c r="BA131" s="1040"/>
      <c r="BB131" s="1040"/>
      <c r="BC131" s="1040"/>
      <c r="BD131" s="1040"/>
      <c r="BE131" s="1041"/>
      <c r="BF131" s="1089">
        <v>7</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1095" t="s">
        <v>514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515</v>
      </c>
      <c r="W132" s="1099"/>
      <c r="X132" s="1099"/>
      <c r="Y132" s="1099"/>
      <c r="Z132" s="1100"/>
      <c r="AA132" s="1101">
        <v>3.6726132759999999</v>
      </c>
      <c r="AB132" s="1102"/>
      <c r="AC132" s="1102"/>
      <c r="AD132" s="1102"/>
      <c r="AE132" s="1103"/>
      <c r="AF132" s="1104">
        <v>4.1716991500000002</v>
      </c>
      <c r="AG132" s="1102"/>
      <c r="AH132" s="1102"/>
      <c r="AI132" s="1102"/>
      <c r="AJ132" s="1103"/>
      <c r="AK132" s="1104">
        <v>4.1178915109999998</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516</v>
      </c>
      <c r="W133" s="1082"/>
      <c r="X133" s="1082"/>
      <c r="Y133" s="1082"/>
      <c r="Z133" s="1083"/>
      <c r="AA133" s="1084">
        <v>5.0999999999999996</v>
      </c>
      <c r="AB133" s="1085"/>
      <c r="AC133" s="1085"/>
      <c r="AD133" s="1085"/>
      <c r="AE133" s="1086"/>
      <c r="AF133" s="1084">
        <v>4.0999999999999996</v>
      </c>
      <c r="AG133" s="1085"/>
      <c r="AH133" s="1085"/>
      <c r="AI133" s="1085"/>
      <c r="AJ133" s="1086"/>
      <c r="AK133" s="1084">
        <v>3.9</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mKx4wPtwIlQWeduf5JAV9vfvUdmYoFWt0VtUklTfAWmUiKArjPVp+sj6qYCrL/ix2JxF8vS0riZDxXNovtsLg==" saltValue="xH/+6D/fiUUnP41HyZ7u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517</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f1WWH5mQtTqdv/y/jeWT54Q5StoHStlbJz2lUFRw2/U4kIpcls6n6OGZcgCKhG2faFL9ey7z/+zr/35SeJDtzg==" saltValue="IlOu5S8W83DzSZF8gh670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FDmBf7+IGMBwQ11FyDCj+1MdnN7TS5ME9ZGR6d3TELS/ahORGcI5qiLhqhx5e4vjPsO045dUzL/PHQqC7uxpA==" saltValue="OB+y2sDKi0Bs1tbfK/A4R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518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519</v>
      </c>
      <c r="AL6" s="268"/>
      <c r="AM6" s="268"/>
      <c r="AN6" s="268"/>
    </row>
    <row r="7" spans="1:46" ht="13.5" customHeight="1" x14ac:dyDescent="0.2">
      <c r="A7" s="267"/>
      <c r="AK7" s="270"/>
      <c r="AL7" s="271"/>
      <c r="AM7" s="271"/>
      <c r="AN7" s="272"/>
      <c r="AO7" s="1118" t="s">
        <v>520</v>
      </c>
      <c r="AP7" s="273"/>
      <c r="AQ7" s="274" t="s">
        <v>521</v>
      </c>
      <c r="AR7" s="275"/>
    </row>
    <row r="8" spans="1:46" ht="13.2" x14ac:dyDescent="0.2">
      <c r="A8" s="267"/>
      <c r="AK8" s="276"/>
      <c r="AL8" s="277"/>
      <c r="AM8" s="277"/>
      <c r="AN8" s="278"/>
      <c r="AO8" s="1119"/>
      <c r="AP8" s="279" t="s">
        <v>522</v>
      </c>
      <c r="AQ8" s="280" t="s">
        <v>523</v>
      </c>
      <c r="AR8" s="281" t="s">
        <v>524</v>
      </c>
    </row>
    <row r="9" spans="1:46" ht="13.2" x14ac:dyDescent="0.2">
      <c r="A9" s="267"/>
      <c r="AK9" s="1120" t="s">
        <v>525</v>
      </c>
      <c r="AL9" s="1121"/>
      <c r="AM9" s="1121"/>
      <c r="AN9" s="1122"/>
      <c r="AO9" s="282">
        <v>10699719</v>
      </c>
      <c r="AP9" s="282">
        <v>80944</v>
      </c>
      <c r="AQ9" s="283">
        <v>61284</v>
      </c>
      <c r="AR9" s="284">
        <v>32.1</v>
      </c>
    </row>
    <row r="10" spans="1:46" ht="13.5" customHeight="1" x14ac:dyDescent="0.2">
      <c r="A10" s="267"/>
      <c r="AK10" s="1120" t="s">
        <v>526</v>
      </c>
      <c r="AL10" s="1121"/>
      <c r="AM10" s="1121"/>
      <c r="AN10" s="1122"/>
      <c r="AO10" s="285">
        <v>1605360</v>
      </c>
      <c r="AP10" s="285">
        <v>12145</v>
      </c>
      <c r="AQ10" s="286">
        <v>4056</v>
      </c>
      <c r="AR10" s="287">
        <v>199.4</v>
      </c>
    </row>
    <row r="11" spans="1:46" ht="13.5" customHeight="1" x14ac:dyDescent="0.2">
      <c r="A11" s="267"/>
      <c r="AK11" s="1120" t="s">
        <v>527</v>
      </c>
      <c r="AL11" s="1121"/>
      <c r="AM11" s="1121"/>
      <c r="AN11" s="1122"/>
      <c r="AO11" s="285">
        <v>242878</v>
      </c>
      <c r="AP11" s="285">
        <v>1837</v>
      </c>
      <c r="AQ11" s="286">
        <v>604</v>
      </c>
      <c r="AR11" s="287">
        <v>204.1</v>
      </c>
    </row>
    <row r="12" spans="1:46" ht="13.5" customHeight="1" x14ac:dyDescent="0.2">
      <c r="A12" s="267"/>
      <c r="AK12" s="1120" t="s">
        <v>528</v>
      </c>
      <c r="AL12" s="1121"/>
      <c r="AM12" s="1121"/>
      <c r="AN12" s="1122"/>
      <c r="AO12" s="285" t="s">
        <v>529</v>
      </c>
      <c r="AP12" s="285" t="s">
        <v>529</v>
      </c>
      <c r="AQ12" s="286">
        <v>21</v>
      </c>
      <c r="AR12" s="287" t="s">
        <v>529</v>
      </c>
    </row>
    <row r="13" spans="1:46" ht="13.5" customHeight="1" x14ac:dyDescent="0.2">
      <c r="A13" s="267"/>
      <c r="AK13" s="1120" t="s">
        <v>530</v>
      </c>
      <c r="AL13" s="1121"/>
      <c r="AM13" s="1121"/>
      <c r="AN13" s="1122"/>
      <c r="AO13" s="285">
        <v>373110</v>
      </c>
      <c r="AP13" s="285">
        <v>2823</v>
      </c>
      <c r="AQ13" s="286">
        <v>2509</v>
      </c>
      <c r="AR13" s="287">
        <v>12.5</v>
      </c>
    </row>
    <row r="14" spans="1:46" ht="13.5" customHeight="1" x14ac:dyDescent="0.2">
      <c r="A14" s="267"/>
      <c r="AK14" s="1120" t="s">
        <v>531</v>
      </c>
      <c r="AL14" s="1121"/>
      <c r="AM14" s="1121"/>
      <c r="AN14" s="1122"/>
      <c r="AO14" s="285">
        <v>246628</v>
      </c>
      <c r="AP14" s="285">
        <v>1866</v>
      </c>
      <c r="AQ14" s="286">
        <v>1157</v>
      </c>
      <c r="AR14" s="287">
        <v>61.3</v>
      </c>
    </row>
    <row r="15" spans="1:46" ht="13.5" customHeight="1" x14ac:dyDescent="0.2">
      <c r="A15" s="267"/>
      <c r="AK15" s="1126" t="s">
        <v>532</v>
      </c>
      <c r="AL15" s="1127"/>
      <c r="AM15" s="1127"/>
      <c r="AN15" s="1128"/>
      <c r="AO15" s="285">
        <v>-1044272</v>
      </c>
      <c r="AP15" s="285">
        <v>-7900</v>
      </c>
      <c r="AQ15" s="286">
        <v>-4228</v>
      </c>
      <c r="AR15" s="287">
        <v>86.8</v>
      </c>
    </row>
    <row r="16" spans="1:46" ht="13.2" x14ac:dyDescent="0.2">
      <c r="A16" s="267"/>
      <c r="AK16" s="1126" t="s">
        <v>184</v>
      </c>
      <c r="AL16" s="1127"/>
      <c r="AM16" s="1127"/>
      <c r="AN16" s="1128"/>
      <c r="AO16" s="285">
        <v>12123423</v>
      </c>
      <c r="AP16" s="285">
        <v>91714</v>
      </c>
      <c r="AQ16" s="286">
        <v>65402</v>
      </c>
      <c r="AR16" s="287">
        <v>40.200000000000003</v>
      </c>
    </row>
    <row r="17" spans="1:46" ht="13.2" x14ac:dyDescent="0.2">
      <c r="A17" s="267"/>
    </row>
    <row r="18" spans="1:46" ht="13.2" x14ac:dyDescent="0.2">
      <c r="A18" s="267"/>
      <c r="AQ18" s="288"/>
      <c r="AR18" s="288"/>
    </row>
    <row r="19" spans="1:46" ht="13.2" x14ac:dyDescent="0.2">
      <c r="A19" s="267"/>
      <c r="AK19" s="263" t="s">
        <v>533</v>
      </c>
    </row>
    <row r="20" spans="1:46" ht="13.2" x14ac:dyDescent="0.2">
      <c r="A20" s="267"/>
      <c r="AK20" s="289"/>
      <c r="AL20" s="290"/>
      <c r="AM20" s="290"/>
      <c r="AN20" s="291"/>
      <c r="AO20" s="292" t="s">
        <v>534</v>
      </c>
      <c r="AP20" s="293" t="s">
        <v>535</v>
      </c>
      <c r="AQ20" s="294" t="s">
        <v>536</v>
      </c>
      <c r="AR20" s="295"/>
    </row>
    <row r="21" spans="1:46" s="268" customFormat="1" ht="13.2" x14ac:dyDescent="0.2">
      <c r="A21" s="296"/>
      <c r="AK21" s="1129" t="s">
        <v>537</v>
      </c>
      <c r="AL21" s="1130"/>
      <c r="AM21" s="1130"/>
      <c r="AN21" s="1131"/>
      <c r="AO21" s="297">
        <v>7.91</v>
      </c>
      <c r="AP21" s="298">
        <v>6.06</v>
      </c>
      <c r="AQ21" s="299">
        <v>1.85</v>
      </c>
      <c r="AS21" s="300"/>
      <c r="AT21" s="296"/>
    </row>
    <row r="22" spans="1:46" s="268" customFormat="1" ht="13.2" x14ac:dyDescent="0.2">
      <c r="A22" s="296"/>
      <c r="AK22" s="1129" t="s">
        <v>538</v>
      </c>
      <c r="AL22" s="1130"/>
      <c r="AM22" s="1130"/>
      <c r="AN22" s="1131"/>
      <c r="AO22" s="301">
        <v>97.6</v>
      </c>
      <c r="AP22" s="302">
        <v>99.2</v>
      </c>
      <c r="AQ22" s="303">
        <v>-1.6</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539</v>
      </c>
      <c r="AP26" s="288"/>
      <c r="AQ26" s="288"/>
      <c r="AR26" s="288"/>
    </row>
    <row r="27" spans="1:46" ht="13.2" x14ac:dyDescent="0.2">
      <c r="A27" s="308"/>
      <c r="AS27" s="263"/>
      <c r="AT27" s="263"/>
    </row>
    <row r="28" spans="1:46" ht="16.2" x14ac:dyDescent="0.2">
      <c r="A28" s="264" t="s">
        <v>540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541</v>
      </c>
      <c r="AL29" s="268"/>
      <c r="AM29" s="268"/>
      <c r="AN29" s="268"/>
      <c r="AS29" s="310"/>
    </row>
    <row r="30" spans="1:46" ht="13.5" customHeight="1" x14ac:dyDescent="0.2">
      <c r="A30" s="267"/>
      <c r="AK30" s="270"/>
      <c r="AL30" s="271"/>
      <c r="AM30" s="271"/>
      <c r="AN30" s="272"/>
      <c r="AO30" s="1118" t="s">
        <v>520</v>
      </c>
      <c r="AP30" s="273"/>
      <c r="AQ30" s="274" t="s">
        <v>521</v>
      </c>
      <c r="AR30" s="275"/>
    </row>
    <row r="31" spans="1:46" ht="13.2" x14ac:dyDescent="0.2">
      <c r="A31" s="267"/>
      <c r="AK31" s="276"/>
      <c r="AL31" s="277"/>
      <c r="AM31" s="277"/>
      <c r="AN31" s="278"/>
      <c r="AO31" s="1119"/>
      <c r="AP31" s="279" t="s">
        <v>522</v>
      </c>
      <c r="AQ31" s="280" t="s">
        <v>523</v>
      </c>
      <c r="AR31" s="281" t="s">
        <v>524</v>
      </c>
    </row>
    <row r="32" spans="1:46" ht="27" customHeight="1" x14ac:dyDescent="0.2">
      <c r="A32" s="267"/>
      <c r="AK32" s="1123" t="s">
        <v>542</v>
      </c>
      <c r="AL32" s="1124"/>
      <c r="AM32" s="1124"/>
      <c r="AN32" s="1125"/>
      <c r="AO32" s="311">
        <v>5180824</v>
      </c>
      <c r="AP32" s="311">
        <v>39193</v>
      </c>
      <c r="AQ32" s="312">
        <v>32044</v>
      </c>
      <c r="AR32" s="313">
        <v>22.3</v>
      </c>
    </row>
    <row r="33" spans="1:46" ht="13.5" customHeight="1" x14ac:dyDescent="0.2">
      <c r="A33" s="267"/>
      <c r="AK33" s="1123" t="s">
        <v>543</v>
      </c>
      <c r="AL33" s="1124"/>
      <c r="AM33" s="1124"/>
      <c r="AN33" s="1125"/>
      <c r="AO33" s="311" t="s">
        <v>529</v>
      </c>
      <c r="AP33" s="311" t="s">
        <v>529</v>
      </c>
      <c r="AQ33" s="312">
        <v>6</v>
      </c>
      <c r="AR33" s="313" t="s">
        <v>529</v>
      </c>
    </row>
    <row r="34" spans="1:46" ht="27" customHeight="1" x14ac:dyDescent="0.2">
      <c r="A34" s="267"/>
      <c r="AK34" s="1123" t="s">
        <v>544</v>
      </c>
      <c r="AL34" s="1124"/>
      <c r="AM34" s="1124"/>
      <c r="AN34" s="1125"/>
      <c r="AO34" s="311" t="s">
        <v>529</v>
      </c>
      <c r="AP34" s="311" t="s">
        <v>529</v>
      </c>
      <c r="AQ34" s="312">
        <v>29</v>
      </c>
      <c r="AR34" s="313" t="s">
        <v>529</v>
      </c>
    </row>
    <row r="35" spans="1:46" ht="27" customHeight="1" x14ac:dyDescent="0.2">
      <c r="A35" s="267"/>
      <c r="AK35" s="1123" t="s">
        <v>545</v>
      </c>
      <c r="AL35" s="1124"/>
      <c r="AM35" s="1124"/>
      <c r="AN35" s="1125"/>
      <c r="AO35" s="311">
        <v>1495566</v>
      </c>
      <c r="AP35" s="311">
        <v>11314</v>
      </c>
      <c r="AQ35" s="312">
        <v>6008</v>
      </c>
      <c r="AR35" s="313">
        <v>88.3</v>
      </c>
    </row>
    <row r="36" spans="1:46" ht="27" customHeight="1" x14ac:dyDescent="0.2">
      <c r="A36" s="267"/>
      <c r="AK36" s="1123" t="s">
        <v>546</v>
      </c>
      <c r="AL36" s="1124"/>
      <c r="AM36" s="1124"/>
      <c r="AN36" s="1125"/>
      <c r="AO36" s="311">
        <v>79200</v>
      </c>
      <c r="AP36" s="311">
        <v>599</v>
      </c>
      <c r="AQ36" s="312">
        <v>1138</v>
      </c>
      <c r="AR36" s="313">
        <v>-47.4</v>
      </c>
    </row>
    <row r="37" spans="1:46" ht="13.5" customHeight="1" x14ac:dyDescent="0.2">
      <c r="A37" s="267"/>
      <c r="AK37" s="1123" t="s">
        <v>547</v>
      </c>
      <c r="AL37" s="1124"/>
      <c r="AM37" s="1124"/>
      <c r="AN37" s="1125"/>
      <c r="AO37" s="311">
        <v>134326</v>
      </c>
      <c r="AP37" s="311">
        <v>1016</v>
      </c>
      <c r="AQ37" s="312">
        <v>852</v>
      </c>
      <c r="AR37" s="313">
        <v>19.2</v>
      </c>
    </row>
    <row r="38" spans="1:46" ht="27" customHeight="1" x14ac:dyDescent="0.2">
      <c r="A38" s="267"/>
      <c r="AK38" s="1132" t="s">
        <v>548</v>
      </c>
      <c r="AL38" s="1133"/>
      <c r="AM38" s="1133"/>
      <c r="AN38" s="1134"/>
      <c r="AO38" s="314">
        <v>283</v>
      </c>
      <c r="AP38" s="314">
        <v>2</v>
      </c>
      <c r="AQ38" s="315">
        <v>2</v>
      </c>
      <c r="AR38" s="303">
        <v>0</v>
      </c>
      <c r="AS38" s="310"/>
    </row>
    <row r="39" spans="1:46" ht="13.2" x14ac:dyDescent="0.2">
      <c r="A39" s="267"/>
      <c r="AK39" s="1132" t="s">
        <v>549</v>
      </c>
      <c r="AL39" s="1133"/>
      <c r="AM39" s="1133"/>
      <c r="AN39" s="1134"/>
      <c r="AO39" s="311">
        <v>-967625</v>
      </c>
      <c r="AP39" s="311">
        <v>-7320</v>
      </c>
      <c r="AQ39" s="312">
        <v>-6316</v>
      </c>
      <c r="AR39" s="313">
        <v>15.9</v>
      </c>
      <c r="AS39" s="310"/>
    </row>
    <row r="40" spans="1:46" ht="27" customHeight="1" x14ac:dyDescent="0.2">
      <c r="A40" s="267"/>
      <c r="AK40" s="1123" t="s">
        <v>550</v>
      </c>
      <c r="AL40" s="1124"/>
      <c r="AM40" s="1124"/>
      <c r="AN40" s="1125"/>
      <c r="AO40" s="311">
        <v>-4643214</v>
      </c>
      <c r="AP40" s="311">
        <v>-35126</v>
      </c>
      <c r="AQ40" s="312">
        <v>-26078</v>
      </c>
      <c r="AR40" s="313">
        <v>34.700000000000003</v>
      </c>
      <c r="AS40" s="310"/>
    </row>
    <row r="41" spans="1:46" ht="13.2" x14ac:dyDescent="0.2">
      <c r="A41" s="267"/>
      <c r="AK41" s="1135" t="s">
        <v>295</v>
      </c>
      <c r="AL41" s="1136"/>
      <c r="AM41" s="1136"/>
      <c r="AN41" s="1137"/>
      <c r="AO41" s="311">
        <v>1279360</v>
      </c>
      <c r="AP41" s="311">
        <v>9678</v>
      </c>
      <c r="AQ41" s="312">
        <v>7686</v>
      </c>
      <c r="AR41" s="313">
        <v>25.9</v>
      </c>
      <c r="AS41" s="310"/>
    </row>
    <row r="42" spans="1:46" ht="13.2" x14ac:dyDescent="0.2">
      <c r="A42" s="267"/>
      <c r="AK42" s="316" t="s">
        <v>551</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552</v>
      </c>
    </row>
    <row r="48" spans="1:46" ht="13.2" x14ac:dyDescent="0.2">
      <c r="A48" s="267"/>
      <c r="AK48" s="321" t="s">
        <v>553</v>
      </c>
      <c r="AL48" s="321"/>
      <c r="AM48" s="321"/>
      <c r="AN48" s="321"/>
      <c r="AO48" s="321"/>
      <c r="AP48" s="321"/>
      <c r="AQ48" s="322"/>
      <c r="AR48" s="321"/>
    </row>
    <row r="49" spans="1:44" ht="13.5" customHeight="1" x14ac:dyDescent="0.2">
      <c r="A49" s="267"/>
      <c r="AK49" s="323"/>
      <c r="AL49" s="324"/>
      <c r="AM49" s="1138" t="s">
        <v>520</v>
      </c>
      <c r="AN49" s="1140" t="s">
        <v>554</v>
      </c>
      <c r="AO49" s="1141"/>
      <c r="AP49" s="1141"/>
      <c r="AQ49" s="1141"/>
      <c r="AR49" s="1142"/>
    </row>
    <row r="50" spans="1:44" ht="13.2" x14ac:dyDescent="0.2">
      <c r="A50" s="267"/>
      <c r="AK50" s="325"/>
      <c r="AL50" s="326"/>
      <c r="AM50" s="1139"/>
      <c r="AN50" s="327" t="s">
        <v>555</v>
      </c>
      <c r="AO50" s="328" t="s">
        <v>556</v>
      </c>
      <c r="AP50" s="329" t="s">
        <v>557</v>
      </c>
      <c r="AQ50" s="330" t="s">
        <v>558</v>
      </c>
      <c r="AR50" s="331" t="s">
        <v>559</v>
      </c>
    </row>
    <row r="51" spans="1:44" ht="13.2" x14ac:dyDescent="0.2">
      <c r="A51" s="267"/>
      <c r="AK51" s="323" t="s">
        <v>560</v>
      </c>
      <c r="AL51" s="324"/>
      <c r="AM51" s="332">
        <v>14801749</v>
      </c>
      <c r="AN51" s="333">
        <v>106954</v>
      </c>
      <c r="AO51" s="334">
        <v>14.6</v>
      </c>
      <c r="AP51" s="335">
        <v>40879</v>
      </c>
      <c r="AQ51" s="336">
        <v>-7.7</v>
      </c>
      <c r="AR51" s="337">
        <v>22.3</v>
      </c>
    </row>
    <row r="52" spans="1:44" ht="13.2" x14ac:dyDescent="0.2">
      <c r="A52" s="267"/>
      <c r="AK52" s="338"/>
      <c r="AL52" s="339" t="s">
        <v>561</v>
      </c>
      <c r="AM52" s="340">
        <v>5346350</v>
      </c>
      <c r="AN52" s="341">
        <v>38631</v>
      </c>
      <c r="AO52" s="342">
        <v>10.8</v>
      </c>
      <c r="AP52" s="343">
        <v>24087</v>
      </c>
      <c r="AQ52" s="344">
        <v>-7.9</v>
      </c>
      <c r="AR52" s="345">
        <v>18.7</v>
      </c>
    </row>
    <row r="53" spans="1:44" ht="13.2" x14ac:dyDescent="0.2">
      <c r="A53" s="267"/>
      <c r="AK53" s="323" t="s">
        <v>562</v>
      </c>
      <c r="AL53" s="324"/>
      <c r="AM53" s="332">
        <v>19113262</v>
      </c>
      <c r="AN53" s="333">
        <v>139770</v>
      </c>
      <c r="AO53" s="334">
        <v>30.7</v>
      </c>
      <c r="AP53" s="335">
        <v>42651</v>
      </c>
      <c r="AQ53" s="336">
        <v>4.3</v>
      </c>
      <c r="AR53" s="337">
        <v>26.4</v>
      </c>
    </row>
    <row r="54" spans="1:44" ht="13.2" x14ac:dyDescent="0.2">
      <c r="A54" s="267"/>
      <c r="AK54" s="338"/>
      <c r="AL54" s="339" t="s">
        <v>561</v>
      </c>
      <c r="AM54" s="340">
        <v>6320773</v>
      </c>
      <c r="AN54" s="341">
        <v>46222</v>
      </c>
      <c r="AO54" s="342">
        <v>19.7</v>
      </c>
      <c r="AP54" s="343">
        <v>22675</v>
      </c>
      <c r="AQ54" s="344">
        <v>-5.9</v>
      </c>
      <c r="AR54" s="345">
        <v>25.6</v>
      </c>
    </row>
    <row r="55" spans="1:44" ht="13.2" x14ac:dyDescent="0.2">
      <c r="A55" s="267"/>
      <c r="AK55" s="323" t="s">
        <v>563</v>
      </c>
      <c r="AL55" s="324"/>
      <c r="AM55" s="332">
        <v>23816377</v>
      </c>
      <c r="AN55" s="333">
        <v>175972</v>
      </c>
      <c r="AO55" s="334">
        <v>25.9</v>
      </c>
      <c r="AP55" s="335">
        <v>43226</v>
      </c>
      <c r="AQ55" s="336">
        <v>1.3</v>
      </c>
      <c r="AR55" s="337">
        <v>24.6</v>
      </c>
    </row>
    <row r="56" spans="1:44" ht="13.2" x14ac:dyDescent="0.2">
      <c r="A56" s="267"/>
      <c r="AK56" s="338"/>
      <c r="AL56" s="339" t="s">
        <v>561</v>
      </c>
      <c r="AM56" s="340">
        <v>6697466</v>
      </c>
      <c r="AN56" s="341">
        <v>49485</v>
      </c>
      <c r="AO56" s="342">
        <v>7.1</v>
      </c>
      <c r="AP56" s="343">
        <v>22622</v>
      </c>
      <c r="AQ56" s="344">
        <v>-0.2</v>
      </c>
      <c r="AR56" s="345">
        <v>7.3</v>
      </c>
    </row>
    <row r="57" spans="1:44" ht="13.2" x14ac:dyDescent="0.2">
      <c r="A57" s="267"/>
      <c r="AK57" s="323" t="s">
        <v>564</v>
      </c>
      <c r="AL57" s="324"/>
      <c r="AM57" s="332">
        <v>10920983</v>
      </c>
      <c r="AN57" s="333">
        <v>81728</v>
      </c>
      <c r="AO57" s="334">
        <v>-53.6</v>
      </c>
      <c r="AP57" s="335">
        <v>42836</v>
      </c>
      <c r="AQ57" s="336">
        <v>-0.9</v>
      </c>
      <c r="AR57" s="337">
        <v>-52.7</v>
      </c>
    </row>
    <row r="58" spans="1:44" ht="13.2" x14ac:dyDescent="0.2">
      <c r="A58" s="267"/>
      <c r="AK58" s="338"/>
      <c r="AL58" s="339" t="s">
        <v>561</v>
      </c>
      <c r="AM58" s="340">
        <v>5828730</v>
      </c>
      <c r="AN58" s="341">
        <v>43620</v>
      </c>
      <c r="AO58" s="342">
        <v>-11.9</v>
      </c>
      <c r="AP58" s="343">
        <v>22936</v>
      </c>
      <c r="AQ58" s="344">
        <v>1.4</v>
      </c>
      <c r="AR58" s="345">
        <v>-13.3</v>
      </c>
    </row>
    <row r="59" spans="1:44" ht="13.2" x14ac:dyDescent="0.2">
      <c r="A59" s="267"/>
      <c r="AK59" s="323" t="s">
        <v>565</v>
      </c>
      <c r="AL59" s="324"/>
      <c r="AM59" s="332">
        <v>11775636</v>
      </c>
      <c r="AN59" s="333">
        <v>89083</v>
      </c>
      <c r="AO59" s="334">
        <v>9</v>
      </c>
      <c r="AP59" s="335">
        <v>44161</v>
      </c>
      <c r="AQ59" s="336">
        <v>3.1</v>
      </c>
      <c r="AR59" s="337">
        <v>5.9</v>
      </c>
    </row>
    <row r="60" spans="1:44" ht="13.2" x14ac:dyDescent="0.2">
      <c r="A60" s="267"/>
      <c r="AK60" s="338"/>
      <c r="AL60" s="339" t="s">
        <v>561</v>
      </c>
      <c r="AM60" s="340">
        <v>6748982</v>
      </c>
      <c r="AN60" s="341">
        <v>51056</v>
      </c>
      <c r="AO60" s="342">
        <v>17</v>
      </c>
      <c r="AP60" s="343">
        <v>23644</v>
      </c>
      <c r="AQ60" s="344">
        <v>3.1</v>
      </c>
      <c r="AR60" s="345">
        <v>13.9</v>
      </c>
    </row>
    <row r="61" spans="1:44" ht="13.2" x14ac:dyDescent="0.2">
      <c r="A61" s="267"/>
      <c r="AK61" s="323" t="s">
        <v>566</v>
      </c>
      <c r="AL61" s="346"/>
      <c r="AM61" s="332">
        <v>16085601</v>
      </c>
      <c r="AN61" s="333">
        <v>118701</v>
      </c>
      <c r="AO61" s="334">
        <v>5.3</v>
      </c>
      <c r="AP61" s="335">
        <v>42751</v>
      </c>
      <c r="AQ61" s="347">
        <v>0</v>
      </c>
      <c r="AR61" s="337">
        <v>5.3</v>
      </c>
    </row>
    <row r="62" spans="1:44" ht="13.2" x14ac:dyDescent="0.2">
      <c r="A62" s="267"/>
      <c r="AK62" s="338"/>
      <c r="AL62" s="339" t="s">
        <v>561</v>
      </c>
      <c r="AM62" s="340">
        <v>6188460</v>
      </c>
      <c r="AN62" s="341">
        <v>45803</v>
      </c>
      <c r="AO62" s="342">
        <v>8.5</v>
      </c>
      <c r="AP62" s="343">
        <v>23193</v>
      </c>
      <c r="AQ62" s="344">
        <v>-1.9</v>
      </c>
      <c r="AR62" s="345">
        <v>10.4</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zReHRKX9M+3r4Na1FAmNYGb3qE3qg+og2cY6JRLckLvG4pWFCXsWm3TVhdbr6t+ANDoZwIASL6CZt7wiAIdUsg==" saltValue="Ysy6eyWdOLKlfGpqTGmY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568</v>
      </c>
    </row>
    <row r="121" spans="125:125" ht="13.5" hidden="1" customHeight="1" x14ac:dyDescent="0.2">
      <c r="DU121" s="261"/>
    </row>
  </sheetData>
  <sheetProtection algorithmName="SHA-512" hashValue="1Lyh3/08wdbMTqJsL10KpgIDK735gIs2PoW4B13vQHVt3YR1Mdq93VOhMh0I/+qRERl/H8+kwx972tmQK8buNQ==" saltValue="YutPoI6K4sJfTySOqqNjM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569</v>
      </c>
    </row>
  </sheetData>
  <sheetProtection algorithmName="SHA-512" hashValue="xHP+me8V304uAj9CLxESHCM09pR6mP8fZaCR9hbjH1DbewvzhHwgrNx7/NbpDvMrkIgl5opkMEsjBuYZEvXdwQ==" saltValue="3q9GYhEA9msE63WVR02x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43" t="s">
        <v>3</v>
      </c>
      <c r="D47" s="1143"/>
      <c r="E47" s="1144"/>
      <c r="F47" s="11">
        <v>23.9</v>
      </c>
      <c r="G47" s="12">
        <v>27.33</v>
      </c>
      <c r="H47" s="12">
        <v>24.6</v>
      </c>
      <c r="I47" s="12">
        <v>24.86</v>
      </c>
      <c r="J47" s="13">
        <v>21.15</v>
      </c>
    </row>
    <row r="48" spans="2:10" ht="57.75" customHeight="1" x14ac:dyDescent="0.2">
      <c r="B48" s="14"/>
      <c r="C48" s="1145" t="s">
        <v>4</v>
      </c>
      <c r="D48" s="1145"/>
      <c r="E48" s="1146"/>
      <c r="F48" s="15">
        <v>3.79</v>
      </c>
      <c r="G48" s="16">
        <v>2.69</v>
      </c>
      <c r="H48" s="16">
        <v>2.82</v>
      </c>
      <c r="I48" s="16">
        <v>3.47</v>
      </c>
      <c r="J48" s="17">
        <v>3.33</v>
      </c>
    </row>
    <row r="49" spans="2:10" ht="57.75" customHeight="1" thickBot="1" x14ac:dyDescent="0.25">
      <c r="B49" s="18"/>
      <c r="C49" s="1147" t="s">
        <v>5</v>
      </c>
      <c r="D49" s="1147"/>
      <c r="E49" s="1148"/>
      <c r="F49" s="19">
        <v>1.95</v>
      </c>
      <c r="G49" s="20">
        <v>0.94</v>
      </c>
      <c r="H49" s="20" t="s">
        <v>575</v>
      </c>
      <c r="I49" s="20">
        <v>0.48</v>
      </c>
      <c r="J49" s="21" t="s">
        <v>576</v>
      </c>
    </row>
    <row r="50" spans="2:10" ht="13.5" customHeight="1" x14ac:dyDescent="0.2"/>
  </sheetData>
  <sheetProtection algorithmName="SHA-512" hashValue="6n3mRn1RpmEIKyYWiKpaohb/hAamKw2uD8xJ2qV6PhXQ10ja+iot9xtiZsVoE6Kqo85IyItZG6ja4rsezkMvdg==" saltValue="oONPUqrz9ell6RUcukSD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3" t="s">
        <v>577</v>
      </c>
      <c r="D34" s="1153"/>
      <c r="E34" s="1154"/>
      <c r="F34" s="32">
        <v>5.34</v>
      </c>
      <c r="G34" s="33">
        <v>5.64</v>
      </c>
      <c r="H34" s="33">
        <v>5.61</v>
      </c>
      <c r="I34" s="33">
        <v>5.14</v>
      </c>
      <c r="J34" s="34">
        <v>4.9000000000000004</v>
      </c>
      <c r="K34" s="22"/>
      <c r="L34" s="22"/>
      <c r="M34" s="22"/>
      <c r="N34" s="22"/>
      <c r="O34" s="22"/>
      <c r="P34" s="22"/>
    </row>
    <row r="35" spans="1:16" ht="39" customHeight="1" x14ac:dyDescent="0.2">
      <c r="A35" s="22"/>
      <c r="B35" s="35"/>
      <c r="C35" s="1149" t="s">
        <v>578</v>
      </c>
      <c r="D35" s="1149"/>
      <c r="E35" s="1150"/>
      <c r="F35" s="36">
        <v>3.79</v>
      </c>
      <c r="G35" s="37">
        <v>2.68</v>
      </c>
      <c r="H35" s="37">
        <v>2.82</v>
      </c>
      <c r="I35" s="37">
        <v>3.47</v>
      </c>
      <c r="J35" s="38">
        <v>3.32</v>
      </c>
      <c r="K35" s="22"/>
      <c r="L35" s="22"/>
      <c r="M35" s="22"/>
      <c r="N35" s="22"/>
      <c r="O35" s="22"/>
      <c r="P35" s="22"/>
    </row>
    <row r="36" spans="1:16" ht="39" customHeight="1" x14ac:dyDescent="0.2">
      <c r="A36" s="22"/>
      <c r="B36" s="35"/>
      <c r="C36" s="1149" t="s">
        <v>579</v>
      </c>
      <c r="D36" s="1149"/>
      <c r="E36" s="1150"/>
      <c r="F36" s="36">
        <v>1.95</v>
      </c>
      <c r="G36" s="37">
        <v>2.06</v>
      </c>
      <c r="H36" s="37">
        <v>1.97</v>
      </c>
      <c r="I36" s="37">
        <v>2.04</v>
      </c>
      <c r="J36" s="38">
        <v>1.75</v>
      </c>
      <c r="K36" s="22"/>
      <c r="L36" s="22"/>
      <c r="M36" s="22"/>
      <c r="N36" s="22"/>
      <c r="O36" s="22"/>
      <c r="P36" s="22"/>
    </row>
    <row r="37" spans="1:16" ht="39" customHeight="1" x14ac:dyDescent="0.2">
      <c r="A37" s="22"/>
      <c r="B37" s="35"/>
      <c r="C37" s="1149" t="s">
        <v>580</v>
      </c>
      <c r="D37" s="1149"/>
      <c r="E37" s="1150"/>
      <c r="F37" s="36">
        <v>2.92</v>
      </c>
      <c r="G37" s="37">
        <v>2.89</v>
      </c>
      <c r="H37" s="37">
        <v>2.48</v>
      </c>
      <c r="I37" s="37">
        <v>1.96</v>
      </c>
      <c r="J37" s="38">
        <v>1.35</v>
      </c>
      <c r="K37" s="22"/>
      <c r="L37" s="22"/>
      <c r="M37" s="22"/>
      <c r="N37" s="22"/>
      <c r="O37" s="22"/>
      <c r="P37" s="22"/>
    </row>
    <row r="38" spans="1:16" ht="39" customHeight="1" x14ac:dyDescent="0.2">
      <c r="A38" s="22"/>
      <c r="B38" s="35"/>
      <c r="C38" s="1149" t="s">
        <v>581</v>
      </c>
      <c r="D38" s="1149"/>
      <c r="E38" s="1150"/>
      <c r="F38" s="36">
        <v>1.93</v>
      </c>
      <c r="G38" s="37">
        <v>3.05</v>
      </c>
      <c r="H38" s="37">
        <v>1.17</v>
      </c>
      <c r="I38" s="37">
        <v>0.71</v>
      </c>
      <c r="J38" s="38">
        <v>0.87</v>
      </c>
      <c r="K38" s="22"/>
      <c r="L38" s="22"/>
      <c r="M38" s="22"/>
      <c r="N38" s="22"/>
      <c r="O38" s="22"/>
      <c r="P38" s="22"/>
    </row>
    <row r="39" spans="1:16" ht="39" customHeight="1" x14ac:dyDescent="0.2">
      <c r="A39" s="22"/>
      <c r="B39" s="35"/>
      <c r="C39" s="1149" t="s">
        <v>582</v>
      </c>
      <c r="D39" s="1149"/>
      <c r="E39" s="1150"/>
      <c r="F39" s="36">
        <v>0.66</v>
      </c>
      <c r="G39" s="37">
        <v>0.42</v>
      </c>
      <c r="H39" s="37">
        <v>0.95</v>
      </c>
      <c r="I39" s="37">
        <v>0.7</v>
      </c>
      <c r="J39" s="38">
        <v>0.85</v>
      </c>
      <c r="K39" s="22"/>
      <c r="L39" s="22"/>
      <c r="M39" s="22"/>
      <c r="N39" s="22"/>
      <c r="O39" s="22"/>
      <c r="P39" s="22"/>
    </row>
    <row r="40" spans="1:16" ht="39" customHeight="1" x14ac:dyDescent="0.2">
      <c r="A40" s="22"/>
      <c r="B40" s="35"/>
      <c r="C40" s="1149" t="s">
        <v>583</v>
      </c>
      <c r="D40" s="1149"/>
      <c r="E40" s="1150"/>
      <c r="F40" s="36">
        <v>0.85</v>
      </c>
      <c r="G40" s="37">
        <v>0.42</v>
      </c>
      <c r="H40" s="37">
        <v>0.3</v>
      </c>
      <c r="I40" s="37">
        <v>0.45</v>
      </c>
      <c r="J40" s="38">
        <v>0.52</v>
      </c>
      <c r="K40" s="22"/>
      <c r="L40" s="22"/>
      <c r="M40" s="22"/>
      <c r="N40" s="22"/>
      <c r="O40" s="22"/>
      <c r="P40" s="22"/>
    </row>
    <row r="41" spans="1:16" ht="39" customHeight="1" x14ac:dyDescent="0.2">
      <c r="A41" s="22"/>
      <c r="B41" s="35"/>
      <c r="C41" s="1149" t="s">
        <v>584</v>
      </c>
      <c r="D41" s="1149"/>
      <c r="E41" s="1150"/>
      <c r="F41" s="36">
        <v>0.2</v>
      </c>
      <c r="G41" s="37">
        <v>0.21</v>
      </c>
      <c r="H41" s="37">
        <v>0.21</v>
      </c>
      <c r="I41" s="37">
        <v>0.22</v>
      </c>
      <c r="J41" s="38">
        <v>0.21</v>
      </c>
      <c r="K41" s="22"/>
      <c r="L41" s="22"/>
      <c r="M41" s="22"/>
      <c r="N41" s="22"/>
      <c r="O41" s="22"/>
      <c r="P41" s="22"/>
    </row>
    <row r="42" spans="1:16" ht="39" customHeight="1" x14ac:dyDescent="0.2">
      <c r="A42" s="22"/>
      <c r="B42" s="39"/>
      <c r="C42" s="1149" t="s">
        <v>585</v>
      </c>
      <c r="D42" s="1149"/>
      <c r="E42" s="1150"/>
      <c r="F42" s="36" t="s">
        <v>529</v>
      </c>
      <c r="G42" s="37" t="s">
        <v>529</v>
      </c>
      <c r="H42" s="37" t="s">
        <v>529</v>
      </c>
      <c r="I42" s="37" t="s">
        <v>529</v>
      </c>
      <c r="J42" s="38" t="s">
        <v>529</v>
      </c>
      <c r="K42" s="22"/>
      <c r="L42" s="22"/>
      <c r="M42" s="22"/>
      <c r="N42" s="22"/>
      <c r="O42" s="22"/>
      <c r="P42" s="22"/>
    </row>
    <row r="43" spans="1:16" ht="39" customHeight="1" thickBot="1" x14ac:dyDescent="0.25">
      <c r="A43" s="22"/>
      <c r="B43" s="40"/>
      <c r="C43" s="1151" t="s">
        <v>586</v>
      </c>
      <c r="D43" s="1151"/>
      <c r="E43" s="1152"/>
      <c r="F43" s="41">
        <v>0.04</v>
      </c>
      <c r="G43" s="42">
        <v>0.16</v>
      </c>
      <c r="H43" s="42">
        <v>0.16</v>
      </c>
      <c r="I43" s="42">
        <v>0.12</v>
      </c>
      <c r="J43" s="43">
        <v>0.06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43N9eDE8UZvkxfy6viLaTOTDCCoc7J7BuYxOIJReQR781EAwfW9aFzvzjh+0fcgHyHZTHivvbBABiHkj25GbA==" saltValue="PZDIWfBtNY+JWDGBcic5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55" t="s">
        <v>11</v>
      </c>
      <c r="C45" s="1156"/>
      <c r="D45" s="56"/>
      <c r="E45" s="1161" t="s">
        <v>12</v>
      </c>
      <c r="F45" s="1161"/>
      <c r="G45" s="1161"/>
      <c r="H45" s="1161"/>
      <c r="I45" s="1161"/>
      <c r="J45" s="1162"/>
      <c r="K45" s="57">
        <v>7007</v>
      </c>
      <c r="L45" s="58">
        <v>5617</v>
      </c>
      <c r="M45" s="58">
        <v>5230</v>
      </c>
      <c r="N45" s="58">
        <v>5158</v>
      </c>
      <c r="O45" s="59">
        <v>5181</v>
      </c>
      <c r="P45" s="46"/>
      <c r="Q45" s="46"/>
      <c r="R45" s="46"/>
      <c r="S45" s="46"/>
      <c r="T45" s="46"/>
      <c r="U45" s="46"/>
    </row>
    <row r="46" spans="1:21" ht="30.75" customHeight="1" x14ac:dyDescent="0.2">
      <c r="A46" s="46"/>
      <c r="B46" s="1157"/>
      <c r="C46" s="1158"/>
      <c r="D46" s="60"/>
      <c r="E46" s="1163" t="s">
        <v>13</v>
      </c>
      <c r="F46" s="1163"/>
      <c r="G46" s="1163"/>
      <c r="H46" s="1163"/>
      <c r="I46" s="1163"/>
      <c r="J46" s="1164"/>
      <c r="K46" s="61" t="s">
        <v>529</v>
      </c>
      <c r="L46" s="62" t="s">
        <v>529</v>
      </c>
      <c r="M46" s="62" t="s">
        <v>529</v>
      </c>
      <c r="N46" s="62" t="s">
        <v>529</v>
      </c>
      <c r="O46" s="63" t="s">
        <v>529</v>
      </c>
      <c r="P46" s="46"/>
      <c r="Q46" s="46"/>
      <c r="R46" s="46"/>
      <c r="S46" s="46"/>
      <c r="T46" s="46"/>
      <c r="U46" s="46"/>
    </row>
    <row r="47" spans="1:21" ht="30.75" customHeight="1" x14ac:dyDescent="0.2">
      <c r="A47" s="46"/>
      <c r="B47" s="1157"/>
      <c r="C47" s="1158"/>
      <c r="D47" s="60"/>
      <c r="E47" s="1163" t="s">
        <v>14</v>
      </c>
      <c r="F47" s="1163"/>
      <c r="G47" s="1163"/>
      <c r="H47" s="1163"/>
      <c r="I47" s="1163"/>
      <c r="J47" s="1164"/>
      <c r="K47" s="61" t="s">
        <v>529</v>
      </c>
      <c r="L47" s="62" t="s">
        <v>529</v>
      </c>
      <c r="M47" s="62" t="s">
        <v>529</v>
      </c>
      <c r="N47" s="62" t="s">
        <v>529</v>
      </c>
      <c r="O47" s="63" t="s">
        <v>529</v>
      </c>
      <c r="P47" s="46"/>
      <c r="Q47" s="46"/>
      <c r="R47" s="46"/>
      <c r="S47" s="46"/>
      <c r="T47" s="46"/>
      <c r="U47" s="46"/>
    </row>
    <row r="48" spans="1:21" ht="30.75" customHeight="1" x14ac:dyDescent="0.2">
      <c r="A48" s="46"/>
      <c r="B48" s="1157"/>
      <c r="C48" s="1158"/>
      <c r="D48" s="60"/>
      <c r="E48" s="1163" t="s">
        <v>15</v>
      </c>
      <c r="F48" s="1163"/>
      <c r="G48" s="1163"/>
      <c r="H48" s="1163"/>
      <c r="I48" s="1163"/>
      <c r="J48" s="1164"/>
      <c r="K48" s="61">
        <v>1490</v>
      </c>
      <c r="L48" s="62">
        <v>1370</v>
      </c>
      <c r="M48" s="62">
        <v>1495</v>
      </c>
      <c r="N48" s="62">
        <v>1505</v>
      </c>
      <c r="O48" s="63">
        <v>1496</v>
      </c>
      <c r="P48" s="46"/>
      <c r="Q48" s="46"/>
      <c r="R48" s="46"/>
      <c r="S48" s="46"/>
      <c r="T48" s="46"/>
      <c r="U48" s="46"/>
    </row>
    <row r="49" spans="1:21" ht="30.75" customHeight="1" x14ac:dyDescent="0.2">
      <c r="A49" s="46"/>
      <c r="B49" s="1157"/>
      <c r="C49" s="1158"/>
      <c r="D49" s="60"/>
      <c r="E49" s="1163" t="s">
        <v>16</v>
      </c>
      <c r="F49" s="1163"/>
      <c r="G49" s="1163"/>
      <c r="H49" s="1163"/>
      <c r="I49" s="1163"/>
      <c r="J49" s="1164"/>
      <c r="K49" s="61">
        <v>138</v>
      </c>
      <c r="L49" s="62">
        <v>138</v>
      </c>
      <c r="M49" s="62">
        <v>78</v>
      </c>
      <c r="N49" s="62">
        <v>72</v>
      </c>
      <c r="O49" s="63">
        <v>79</v>
      </c>
      <c r="P49" s="46"/>
      <c r="Q49" s="46"/>
      <c r="R49" s="46"/>
      <c r="S49" s="46"/>
      <c r="T49" s="46"/>
      <c r="U49" s="46"/>
    </row>
    <row r="50" spans="1:21" ht="30.75" customHeight="1" x14ac:dyDescent="0.2">
      <c r="A50" s="46"/>
      <c r="B50" s="1157"/>
      <c r="C50" s="1158"/>
      <c r="D50" s="60"/>
      <c r="E50" s="1163" t="s">
        <v>17</v>
      </c>
      <c r="F50" s="1163"/>
      <c r="G50" s="1163"/>
      <c r="H50" s="1163"/>
      <c r="I50" s="1163"/>
      <c r="J50" s="1164"/>
      <c r="K50" s="61">
        <v>172</v>
      </c>
      <c r="L50" s="62">
        <v>235</v>
      </c>
      <c r="M50" s="62">
        <v>173</v>
      </c>
      <c r="N50" s="62">
        <v>152</v>
      </c>
      <c r="O50" s="63">
        <v>134</v>
      </c>
      <c r="P50" s="46"/>
      <c r="Q50" s="46"/>
      <c r="R50" s="46"/>
      <c r="S50" s="46"/>
      <c r="T50" s="46"/>
      <c r="U50" s="46"/>
    </row>
    <row r="51" spans="1:21" ht="30.75" customHeight="1" x14ac:dyDescent="0.2">
      <c r="A51" s="46"/>
      <c r="B51" s="1159"/>
      <c r="C51" s="1160"/>
      <c r="D51" s="64"/>
      <c r="E51" s="1163" t="s">
        <v>18</v>
      </c>
      <c r="F51" s="1163"/>
      <c r="G51" s="1163"/>
      <c r="H51" s="1163"/>
      <c r="I51" s="1163"/>
      <c r="J51" s="1164"/>
      <c r="K51" s="61" t="s">
        <v>529</v>
      </c>
      <c r="L51" s="62">
        <v>0</v>
      </c>
      <c r="M51" s="62">
        <v>1</v>
      </c>
      <c r="N51" s="62">
        <v>0</v>
      </c>
      <c r="O51" s="63">
        <v>0</v>
      </c>
      <c r="P51" s="46"/>
      <c r="Q51" s="46"/>
      <c r="R51" s="46"/>
      <c r="S51" s="46"/>
      <c r="T51" s="46"/>
      <c r="U51" s="46"/>
    </row>
    <row r="52" spans="1:21" ht="30.75" customHeight="1" x14ac:dyDescent="0.2">
      <c r="A52" s="46"/>
      <c r="B52" s="1165" t="s">
        <v>19</v>
      </c>
      <c r="C52" s="1166"/>
      <c r="D52" s="64"/>
      <c r="E52" s="1163" t="s">
        <v>20</v>
      </c>
      <c r="F52" s="1163"/>
      <c r="G52" s="1163"/>
      <c r="H52" s="1163"/>
      <c r="I52" s="1163"/>
      <c r="J52" s="1164"/>
      <c r="K52" s="61">
        <v>6510</v>
      </c>
      <c r="L52" s="62">
        <v>6008</v>
      </c>
      <c r="M52" s="62">
        <v>5847</v>
      </c>
      <c r="N52" s="62">
        <v>5617</v>
      </c>
      <c r="O52" s="63">
        <v>5611</v>
      </c>
      <c r="P52" s="46"/>
      <c r="Q52" s="46"/>
      <c r="R52" s="46"/>
      <c r="S52" s="46"/>
      <c r="T52" s="46"/>
      <c r="U52" s="46"/>
    </row>
    <row r="53" spans="1:21" ht="30.75" customHeight="1" thickBot="1" x14ac:dyDescent="0.25">
      <c r="A53" s="46"/>
      <c r="B53" s="1167" t="s">
        <v>21</v>
      </c>
      <c r="C53" s="1168"/>
      <c r="D53" s="65"/>
      <c r="E53" s="1169" t="s">
        <v>22</v>
      </c>
      <c r="F53" s="1169"/>
      <c r="G53" s="1169"/>
      <c r="H53" s="1169"/>
      <c r="I53" s="1169"/>
      <c r="J53" s="1170"/>
      <c r="K53" s="66">
        <v>2297</v>
      </c>
      <c r="L53" s="67">
        <v>1352</v>
      </c>
      <c r="M53" s="67">
        <v>1130</v>
      </c>
      <c r="N53" s="67">
        <v>1270</v>
      </c>
      <c r="O53" s="68">
        <v>1279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587</v>
      </c>
      <c r="P55" s="46"/>
      <c r="Q55" s="46"/>
      <c r="R55" s="46"/>
      <c r="S55" s="46"/>
      <c r="T55" s="46"/>
      <c r="U55" s="46"/>
    </row>
    <row r="56" spans="1:21" ht="31.5" customHeight="1" thickBot="1" x14ac:dyDescent="0.25">
      <c r="A56" s="46"/>
      <c r="B56" s="74"/>
      <c r="C56" s="75"/>
      <c r="D56" s="75"/>
      <c r="E56" s="76"/>
      <c r="F56" s="76"/>
      <c r="G56" s="76"/>
      <c r="H56" s="76"/>
      <c r="I56" s="76"/>
      <c r="J56" s="77" t="s">
        <v>2</v>
      </c>
      <c r="K56" s="78" t="s">
        <v>588</v>
      </c>
      <c r="L56" s="79" t="s">
        <v>589</v>
      </c>
      <c r="M56" s="79" t="s">
        <v>590</v>
      </c>
      <c r="N56" s="79" t="s">
        <v>591</v>
      </c>
      <c r="O56" s="80" t="s">
        <v>592</v>
      </c>
      <c r="P56" s="46"/>
      <c r="Q56" s="46"/>
      <c r="R56" s="46"/>
      <c r="S56" s="46"/>
      <c r="T56" s="46"/>
      <c r="U56" s="46"/>
    </row>
    <row r="57" spans="1:21" ht="31.5" customHeight="1" x14ac:dyDescent="0.2">
      <c r="B57" s="1171" t="s">
        <v>25</v>
      </c>
      <c r="C57" s="1172"/>
      <c r="D57" s="1175" t="s">
        <v>26</v>
      </c>
      <c r="E57" s="1176"/>
      <c r="F57" s="1176"/>
      <c r="G57" s="1176"/>
      <c r="H57" s="1176"/>
      <c r="I57" s="1176"/>
      <c r="J57" s="1177"/>
      <c r="K57" s="81"/>
      <c r="L57" s="82"/>
      <c r="M57" s="82"/>
      <c r="N57" s="82"/>
      <c r="O57" s="83"/>
    </row>
    <row r="58" spans="1:21" ht="31.5" customHeight="1" thickBot="1" x14ac:dyDescent="0.25">
      <c r="B58" s="1173"/>
      <c r="C58" s="1174"/>
      <c r="D58" s="1178" t="s">
        <v>27</v>
      </c>
      <c r="E58" s="1179"/>
      <c r="F58" s="1179"/>
      <c r="G58" s="1179"/>
      <c r="H58" s="1179"/>
      <c r="I58" s="1179"/>
      <c r="J58" s="118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3Lqkc9HEBsnfqRGXrdTCZZFa4OQTh22DXmEB+udSzp+KpaHuVxCk+qee4D4nc3h+Gl+7MPKdIJ6oCzNCXinZEA==" saltValue="FgQZanlXo7OiYpo3vVnu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570</v>
      </c>
      <c r="J40" s="98" t="s">
        <v>571</v>
      </c>
      <c r="K40" s="98" t="s">
        <v>572</v>
      </c>
      <c r="L40" s="98" t="s">
        <v>573</v>
      </c>
      <c r="M40" s="99" t="s">
        <v>574</v>
      </c>
    </row>
    <row r="41" spans="2:13" ht="27.75" customHeight="1" x14ac:dyDescent="0.2">
      <c r="B41" s="1181" t="s">
        <v>30</v>
      </c>
      <c r="C41" s="1182"/>
      <c r="D41" s="100"/>
      <c r="E41" s="1187" t="s">
        <v>31</v>
      </c>
      <c r="F41" s="1187"/>
      <c r="G41" s="1187"/>
      <c r="H41" s="1188"/>
      <c r="I41" s="101">
        <v>51900</v>
      </c>
      <c r="J41" s="102">
        <v>54358</v>
      </c>
      <c r="K41" s="102">
        <v>59552</v>
      </c>
      <c r="L41" s="102">
        <v>61228</v>
      </c>
      <c r="M41" s="103">
        <v>63498</v>
      </c>
    </row>
    <row r="42" spans="2:13" ht="27.75" customHeight="1" x14ac:dyDescent="0.2">
      <c r="B42" s="1183"/>
      <c r="C42" s="1184"/>
      <c r="D42" s="104"/>
      <c r="E42" s="1189" t="s">
        <v>32</v>
      </c>
      <c r="F42" s="1189"/>
      <c r="G42" s="1189"/>
      <c r="H42" s="1190"/>
      <c r="I42" s="105">
        <v>5176</v>
      </c>
      <c r="J42" s="106">
        <v>4644</v>
      </c>
      <c r="K42" s="106">
        <v>4398</v>
      </c>
      <c r="L42" s="106">
        <v>4227</v>
      </c>
      <c r="M42" s="107">
        <v>4226</v>
      </c>
    </row>
    <row r="43" spans="2:13" ht="27.75" customHeight="1" x14ac:dyDescent="0.2">
      <c r="B43" s="1183"/>
      <c r="C43" s="1184"/>
      <c r="D43" s="104"/>
      <c r="E43" s="1189" t="s">
        <v>33</v>
      </c>
      <c r="F43" s="1189"/>
      <c r="G43" s="1189"/>
      <c r="H43" s="1190"/>
      <c r="I43" s="105">
        <v>18175</v>
      </c>
      <c r="J43" s="106">
        <v>18049</v>
      </c>
      <c r="K43" s="106">
        <v>17654</v>
      </c>
      <c r="L43" s="106">
        <v>17926</v>
      </c>
      <c r="M43" s="107">
        <v>18173</v>
      </c>
    </row>
    <row r="44" spans="2:13" ht="27.75" customHeight="1" x14ac:dyDescent="0.2">
      <c r="B44" s="1183"/>
      <c r="C44" s="1184"/>
      <c r="D44" s="104"/>
      <c r="E44" s="1189" t="s">
        <v>34</v>
      </c>
      <c r="F44" s="1189"/>
      <c r="G44" s="1189"/>
      <c r="H44" s="1190"/>
      <c r="I44" s="105">
        <v>338</v>
      </c>
      <c r="J44" s="106">
        <v>263</v>
      </c>
      <c r="K44" s="106">
        <v>314</v>
      </c>
      <c r="L44" s="106">
        <v>463</v>
      </c>
      <c r="M44" s="107">
        <v>382</v>
      </c>
    </row>
    <row r="45" spans="2:13" ht="27.75" customHeight="1" x14ac:dyDescent="0.2">
      <c r="B45" s="1183"/>
      <c r="C45" s="1184"/>
      <c r="D45" s="104"/>
      <c r="E45" s="1189" t="s">
        <v>35</v>
      </c>
      <c r="F45" s="1189"/>
      <c r="G45" s="1189"/>
      <c r="H45" s="1190"/>
      <c r="I45" s="105">
        <v>10322</v>
      </c>
      <c r="J45" s="106">
        <v>10245</v>
      </c>
      <c r="K45" s="106">
        <v>9816</v>
      </c>
      <c r="L45" s="106">
        <v>9597</v>
      </c>
      <c r="M45" s="107">
        <v>9372</v>
      </c>
    </row>
    <row r="46" spans="2:13" ht="27.75" customHeight="1" x14ac:dyDescent="0.2">
      <c r="B46" s="1183"/>
      <c r="C46" s="1184"/>
      <c r="D46" s="108"/>
      <c r="E46" s="1189" t="s">
        <v>36</v>
      </c>
      <c r="F46" s="1189"/>
      <c r="G46" s="1189"/>
      <c r="H46" s="1190"/>
      <c r="I46" s="105">
        <v>1</v>
      </c>
      <c r="J46" s="106" t="s">
        <v>529</v>
      </c>
      <c r="K46" s="106" t="s">
        <v>529</v>
      </c>
      <c r="L46" s="106">
        <v>0</v>
      </c>
      <c r="M46" s="107" t="s">
        <v>529</v>
      </c>
    </row>
    <row r="47" spans="2:13" ht="27.75" customHeight="1" x14ac:dyDescent="0.2">
      <c r="B47" s="1183"/>
      <c r="C47" s="1184"/>
      <c r="D47" s="109"/>
      <c r="E47" s="1191" t="s">
        <v>37</v>
      </c>
      <c r="F47" s="1192"/>
      <c r="G47" s="1192"/>
      <c r="H47" s="1193"/>
      <c r="I47" s="105" t="s">
        <v>529</v>
      </c>
      <c r="J47" s="106" t="s">
        <v>529</v>
      </c>
      <c r="K47" s="106" t="s">
        <v>529</v>
      </c>
      <c r="L47" s="106" t="s">
        <v>529</v>
      </c>
      <c r="M47" s="107" t="s">
        <v>529</v>
      </c>
    </row>
    <row r="48" spans="2:13" ht="27.75" customHeight="1" x14ac:dyDescent="0.2">
      <c r="B48" s="1183"/>
      <c r="C48" s="1184"/>
      <c r="D48" s="104"/>
      <c r="E48" s="1189" t="s">
        <v>38</v>
      </c>
      <c r="F48" s="1189"/>
      <c r="G48" s="1189"/>
      <c r="H48" s="1190"/>
      <c r="I48" s="105" t="s">
        <v>529</v>
      </c>
      <c r="J48" s="106" t="s">
        <v>529</v>
      </c>
      <c r="K48" s="106" t="s">
        <v>529</v>
      </c>
      <c r="L48" s="106" t="s">
        <v>529</v>
      </c>
      <c r="M48" s="107" t="s">
        <v>529</v>
      </c>
    </row>
    <row r="49" spans="2:13" ht="27.75" customHeight="1" x14ac:dyDescent="0.2">
      <c r="B49" s="1185"/>
      <c r="C49" s="1186"/>
      <c r="D49" s="104"/>
      <c r="E49" s="1189" t="s">
        <v>39</v>
      </c>
      <c r="F49" s="1189"/>
      <c r="G49" s="1189"/>
      <c r="H49" s="1190"/>
      <c r="I49" s="105" t="s">
        <v>529</v>
      </c>
      <c r="J49" s="106" t="s">
        <v>529</v>
      </c>
      <c r="K49" s="106" t="s">
        <v>529</v>
      </c>
      <c r="L49" s="106" t="s">
        <v>529</v>
      </c>
      <c r="M49" s="107" t="s">
        <v>529</v>
      </c>
    </row>
    <row r="50" spans="2:13" ht="27.75" customHeight="1" x14ac:dyDescent="0.2">
      <c r="B50" s="1194" t="s">
        <v>40</v>
      </c>
      <c r="C50" s="1195"/>
      <c r="D50" s="110"/>
      <c r="E50" s="1189" t="s">
        <v>41</v>
      </c>
      <c r="F50" s="1189"/>
      <c r="G50" s="1189"/>
      <c r="H50" s="1190"/>
      <c r="I50" s="105">
        <v>17398</v>
      </c>
      <c r="J50" s="106">
        <v>18354</v>
      </c>
      <c r="K50" s="106">
        <v>18150</v>
      </c>
      <c r="L50" s="106">
        <v>18765</v>
      </c>
      <c r="M50" s="107">
        <v>18159</v>
      </c>
    </row>
    <row r="51" spans="2:13" ht="27.75" customHeight="1" x14ac:dyDescent="0.2">
      <c r="B51" s="1183"/>
      <c r="C51" s="1184"/>
      <c r="D51" s="104"/>
      <c r="E51" s="1189" t="s">
        <v>42</v>
      </c>
      <c r="F51" s="1189"/>
      <c r="G51" s="1189"/>
      <c r="H51" s="1190"/>
      <c r="I51" s="105">
        <v>10085</v>
      </c>
      <c r="J51" s="106">
        <v>10800</v>
      </c>
      <c r="K51" s="106">
        <v>11396</v>
      </c>
      <c r="L51" s="106">
        <v>11710</v>
      </c>
      <c r="M51" s="107">
        <v>11199</v>
      </c>
    </row>
    <row r="52" spans="2:13" ht="27.75" customHeight="1" x14ac:dyDescent="0.2">
      <c r="B52" s="1185"/>
      <c r="C52" s="1186"/>
      <c r="D52" s="104"/>
      <c r="E52" s="1189" t="s">
        <v>43</v>
      </c>
      <c r="F52" s="1189"/>
      <c r="G52" s="1189"/>
      <c r="H52" s="1190"/>
      <c r="I52" s="105">
        <v>54711</v>
      </c>
      <c r="J52" s="106">
        <v>56723</v>
      </c>
      <c r="K52" s="106">
        <v>60858</v>
      </c>
      <c r="L52" s="106">
        <v>62422</v>
      </c>
      <c r="M52" s="107">
        <v>64107</v>
      </c>
    </row>
    <row r="53" spans="2:13" ht="27.75" customHeight="1" thickBot="1" x14ac:dyDescent="0.25">
      <c r="B53" s="1196" t="s">
        <v>44</v>
      </c>
      <c r="C53" s="1197"/>
      <c r="D53" s="111"/>
      <c r="E53" s="1198" t="s">
        <v>45</v>
      </c>
      <c r="F53" s="1198"/>
      <c r="G53" s="1198"/>
      <c r="H53" s="1199"/>
      <c r="I53" s="112">
        <v>3718</v>
      </c>
      <c r="J53" s="113">
        <v>1682</v>
      </c>
      <c r="K53" s="113">
        <v>1329</v>
      </c>
      <c r="L53" s="113">
        <v>544</v>
      </c>
      <c r="M53" s="114">
        <v>2185</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rQq+MDQsva4oyGxr4EB3bnQTgMoWNUBEyUHusZM7lttfgS2HULrPpgu3U24K+nl9QdUvOyRN1S/kjF0E9ws/EA==" saltValue="43fVz477239LfY7nH2w4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572</v>
      </c>
      <c r="G54" s="123" t="s">
        <v>573</v>
      </c>
      <c r="H54" s="124" t="s">
        <v>574</v>
      </c>
    </row>
    <row r="55" spans="2:8" ht="52.5" customHeight="1" x14ac:dyDescent="0.2">
      <c r="B55" s="125"/>
      <c r="C55" s="1208" t="s">
        <v>48</v>
      </c>
      <c r="D55" s="1208"/>
      <c r="E55" s="1209"/>
      <c r="F55" s="126">
        <v>8763</v>
      </c>
      <c r="G55" s="126">
        <v>8718</v>
      </c>
      <c r="H55" s="127">
        <v>7554</v>
      </c>
    </row>
    <row r="56" spans="2:8" ht="52.5" customHeight="1" x14ac:dyDescent="0.2">
      <c r="B56" s="128"/>
      <c r="C56" s="1210" t="s">
        <v>49</v>
      </c>
      <c r="D56" s="1210"/>
      <c r="E56" s="1211"/>
      <c r="F56" s="129">
        <v>3695</v>
      </c>
      <c r="G56" s="129">
        <v>3699</v>
      </c>
      <c r="H56" s="130">
        <v>3701</v>
      </c>
    </row>
    <row r="57" spans="2:8" ht="53.25" customHeight="1" x14ac:dyDescent="0.2">
      <c r="B57" s="128"/>
      <c r="C57" s="1212" t="s">
        <v>50</v>
      </c>
      <c r="D57" s="1212"/>
      <c r="E57" s="1213"/>
      <c r="F57" s="131">
        <v>6225</v>
      </c>
      <c r="G57" s="131">
        <v>7348</v>
      </c>
      <c r="H57" s="132">
        <v>7841</v>
      </c>
    </row>
    <row r="58" spans="2:8" ht="45.75" customHeight="1" x14ac:dyDescent="0.2">
      <c r="B58" s="133"/>
      <c r="C58" s="1200" t="s">
        <v>616</v>
      </c>
      <c r="D58" s="1201"/>
      <c r="E58" s="1202"/>
      <c r="F58" s="134">
        <v>1013</v>
      </c>
      <c r="G58" s="134">
        <v>2012</v>
      </c>
      <c r="H58" s="135">
        <v>2481</v>
      </c>
    </row>
    <row r="59" spans="2:8" ht="45.75" customHeight="1" x14ac:dyDescent="0.2">
      <c r="B59" s="133"/>
      <c r="C59" s="1200" t="s">
        <v>617</v>
      </c>
      <c r="D59" s="1201"/>
      <c r="E59" s="1202"/>
      <c r="F59" s="134">
        <v>1562</v>
      </c>
      <c r="G59" s="134">
        <v>1562</v>
      </c>
      <c r="H59" s="135">
        <v>1562</v>
      </c>
    </row>
    <row r="60" spans="2:8" ht="45.75" customHeight="1" x14ac:dyDescent="0.2">
      <c r="B60" s="133"/>
      <c r="C60" s="1200" t="s">
        <v>618</v>
      </c>
      <c r="D60" s="1201"/>
      <c r="E60" s="1202"/>
      <c r="F60" s="134">
        <v>328</v>
      </c>
      <c r="G60" s="134">
        <v>504</v>
      </c>
      <c r="H60" s="135">
        <v>632</v>
      </c>
    </row>
    <row r="61" spans="2:8" ht="45.75" customHeight="1" x14ac:dyDescent="0.2">
      <c r="B61" s="133"/>
      <c r="C61" s="1200" t="s">
        <v>619</v>
      </c>
      <c r="D61" s="1201"/>
      <c r="E61" s="1202"/>
      <c r="F61" s="134">
        <v>792</v>
      </c>
      <c r="G61" s="134">
        <v>706</v>
      </c>
      <c r="H61" s="135">
        <v>614</v>
      </c>
    </row>
    <row r="62" spans="2:8" ht="45.75" customHeight="1" thickBot="1" x14ac:dyDescent="0.25">
      <c r="B62" s="136"/>
      <c r="C62" s="1203" t="s">
        <v>620</v>
      </c>
      <c r="D62" s="1204"/>
      <c r="E62" s="1205"/>
      <c r="F62" s="137">
        <v>170</v>
      </c>
      <c r="G62" s="137">
        <v>441</v>
      </c>
      <c r="H62" s="138">
        <v>441</v>
      </c>
    </row>
    <row r="63" spans="2:8" ht="52.5" customHeight="1" thickBot="1" x14ac:dyDescent="0.25">
      <c r="B63" s="139"/>
      <c r="C63" s="1206" t="s">
        <v>51</v>
      </c>
      <c r="D63" s="1206"/>
      <c r="E63" s="1207"/>
      <c r="F63" s="140">
        <v>18683</v>
      </c>
      <c r="G63" s="140">
        <v>19765</v>
      </c>
      <c r="H63" s="141">
        <v>19096</v>
      </c>
    </row>
    <row r="64" spans="2:8" ht="15" customHeight="1" x14ac:dyDescent="0.2"/>
  </sheetData>
  <sheetProtection algorithmName="SHA-512" hashValue="KWAIfm4QAgVcF7EvmqMkaGtUDVMVEx0BR/7J2g2Ar0CgFma1SIPDFuuZyqYhQWx6ra8Qg5A2SDwjveBE0nHhrw==" saltValue="5fMCquJqQjAp4Pj5LkrJ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Q1" zoomScaleNormal="100" zoomScaleSheetLayoutView="55" workbookViewId="0">
      <selection activeCell="AN65" sqref="AN65:DC69"/>
    </sheetView>
  </sheetViews>
  <sheetFormatPr defaultColWidth="0" defaultRowHeight="0"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77"/>
      <c r="B1" s="376"/>
      <c r="DD1" s="263"/>
      <c r="DE1" s="263"/>
    </row>
    <row r="2" spans="1:143" ht="25.5" customHeight="1" x14ac:dyDescent="0.2">
      <c r="A2" s="375"/>
      <c r="C2" s="375"/>
      <c r="O2" s="375"/>
      <c r="P2" s="375"/>
      <c r="Q2" s="375"/>
      <c r="R2" s="375"/>
      <c r="S2" s="375"/>
      <c r="T2" s="375"/>
      <c r="U2" s="375"/>
      <c r="V2" s="375"/>
      <c r="W2" s="375"/>
      <c r="X2" s="375"/>
      <c r="Y2" s="375"/>
      <c r="Z2" s="375"/>
      <c r="AA2" s="375"/>
      <c r="AB2" s="375"/>
      <c r="AC2" s="375"/>
      <c r="AD2" s="375"/>
      <c r="AE2" s="375"/>
      <c r="AF2" s="375"/>
      <c r="AG2" s="375"/>
      <c r="AH2" s="375"/>
      <c r="AI2" s="375"/>
      <c r="AU2" s="375"/>
      <c r="BG2" s="375"/>
      <c r="BS2" s="375"/>
      <c r="CE2" s="375"/>
      <c r="CQ2" s="375"/>
      <c r="DD2" s="263"/>
      <c r="DE2" s="263"/>
    </row>
    <row r="3" spans="1:143" ht="25.5" customHeight="1" x14ac:dyDescent="0.2">
      <c r="A3" s="375"/>
      <c r="C3" s="375"/>
      <c r="O3" s="375"/>
      <c r="P3" s="375"/>
      <c r="Q3" s="375"/>
      <c r="R3" s="375"/>
      <c r="S3" s="375"/>
      <c r="T3" s="375"/>
      <c r="U3" s="375"/>
      <c r="V3" s="375"/>
      <c r="W3" s="375"/>
      <c r="X3" s="375"/>
      <c r="Y3" s="375"/>
      <c r="Z3" s="375"/>
      <c r="AA3" s="375"/>
      <c r="AB3" s="375"/>
      <c r="AC3" s="375"/>
      <c r="AD3" s="375"/>
      <c r="AE3" s="375"/>
      <c r="AF3" s="375"/>
      <c r="AG3" s="375"/>
      <c r="AH3" s="375"/>
      <c r="AI3" s="375"/>
      <c r="AU3" s="375"/>
      <c r="BG3" s="375"/>
      <c r="BS3" s="375"/>
      <c r="CE3" s="375"/>
      <c r="CQ3" s="375"/>
      <c r="DD3" s="263"/>
      <c r="DE3" s="263"/>
    </row>
    <row r="4" spans="1:143" s="261" customFormat="1" ht="13.2" x14ac:dyDescent="0.2">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262"/>
      <c r="DG10" s="262"/>
      <c r="DH10" s="262"/>
      <c r="DI10" s="262"/>
      <c r="DJ10" s="262"/>
      <c r="DK10" s="262"/>
      <c r="DL10" s="262"/>
      <c r="DM10" s="262"/>
      <c r="DN10" s="262"/>
      <c r="DO10" s="262"/>
      <c r="DP10" s="262"/>
      <c r="DQ10" s="262"/>
      <c r="DR10" s="262"/>
      <c r="DS10" s="262"/>
      <c r="DT10" s="262"/>
      <c r="DU10" s="262"/>
      <c r="DV10" s="262"/>
      <c r="DW10" s="262"/>
      <c r="EM10" s="261" t="s">
        <v>631</v>
      </c>
    </row>
    <row r="11" spans="1:143" s="261" customFormat="1" ht="13.2"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262"/>
      <c r="DG12" s="262"/>
      <c r="DH12" s="262"/>
      <c r="DI12" s="262"/>
      <c r="DJ12" s="262"/>
      <c r="DK12" s="262"/>
      <c r="DL12" s="262"/>
      <c r="DM12" s="262"/>
      <c r="DN12" s="262"/>
      <c r="DO12" s="262"/>
      <c r="DP12" s="262"/>
      <c r="DQ12" s="262"/>
      <c r="DR12" s="262"/>
      <c r="DS12" s="262"/>
      <c r="DT12" s="262"/>
      <c r="DU12" s="262"/>
      <c r="DV12" s="262"/>
      <c r="DW12" s="262"/>
      <c r="EM12" s="261" t="s">
        <v>631</v>
      </c>
    </row>
    <row r="13" spans="1:143" s="261" customFormat="1" ht="13.2"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74"/>
      <c r="C21" s="265"/>
      <c r="D21" s="265"/>
      <c r="E21" s="265"/>
      <c r="F21" s="265"/>
      <c r="G21" s="265"/>
      <c r="H21" s="265"/>
      <c r="I21" s="265"/>
      <c r="J21" s="265"/>
      <c r="K21" s="265"/>
      <c r="L21" s="265"/>
      <c r="M21" s="265"/>
      <c r="N21" s="373"/>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73"/>
      <c r="AU21" s="265"/>
      <c r="AV21" s="265"/>
      <c r="AW21" s="265"/>
      <c r="AX21" s="265"/>
      <c r="AY21" s="265"/>
      <c r="AZ21" s="265"/>
      <c r="BA21" s="265"/>
      <c r="BB21" s="265"/>
      <c r="BC21" s="265"/>
      <c r="BD21" s="265"/>
      <c r="BE21" s="265"/>
      <c r="BF21" s="373"/>
      <c r="BG21" s="265"/>
      <c r="BH21" s="265"/>
      <c r="BI21" s="265"/>
      <c r="BJ21" s="265"/>
      <c r="BK21" s="265"/>
      <c r="BL21" s="265"/>
      <c r="BM21" s="265"/>
      <c r="BN21" s="265"/>
      <c r="BO21" s="265"/>
      <c r="BP21" s="265"/>
      <c r="BQ21" s="265"/>
      <c r="BR21" s="373"/>
      <c r="BS21" s="265"/>
      <c r="BT21" s="265"/>
      <c r="BU21" s="265"/>
      <c r="BV21" s="265"/>
      <c r="BW21" s="265"/>
      <c r="BX21" s="265"/>
      <c r="BY21" s="265"/>
      <c r="BZ21" s="265"/>
      <c r="CA21" s="265"/>
      <c r="CB21" s="265"/>
      <c r="CC21" s="265"/>
      <c r="CD21" s="373"/>
      <c r="CE21" s="265"/>
      <c r="CF21" s="265"/>
      <c r="CG21" s="265"/>
      <c r="CH21" s="265"/>
      <c r="CI21" s="265"/>
      <c r="CJ21" s="265"/>
      <c r="CK21" s="265"/>
      <c r="CL21" s="265"/>
      <c r="CM21" s="265"/>
      <c r="CN21" s="265"/>
      <c r="CO21" s="265"/>
      <c r="CP21" s="373"/>
      <c r="CQ21" s="265"/>
      <c r="CR21" s="265"/>
      <c r="CS21" s="265"/>
      <c r="CT21" s="265"/>
      <c r="CU21" s="265"/>
      <c r="CV21" s="265"/>
      <c r="CW21" s="265"/>
      <c r="CX21" s="265"/>
      <c r="CY21" s="265"/>
      <c r="CZ21" s="265"/>
      <c r="DA21" s="265"/>
      <c r="DB21" s="373"/>
      <c r="DC21" s="265"/>
      <c r="DD21" s="266"/>
      <c r="DE21" s="263"/>
      <c r="MM21" s="372"/>
    </row>
    <row r="22" spans="1:351" ht="16.2" x14ac:dyDescent="0.2">
      <c r="B22" s="267"/>
      <c r="MM22" s="372"/>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64"/>
      <c r="DD40" s="364"/>
      <c r="DE40" s="263"/>
    </row>
    <row r="41" spans="2:109" ht="16.2" x14ac:dyDescent="0.2">
      <c r="B41" s="264" t="s">
        <v>630</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61"/>
      <c r="I42" s="360"/>
      <c r="J42" s="360"/>
      <c r="K42" s="360"/>
      <c r="AM42" s="361"/>
      <c r="AN42" s="361" t="s">
        <v>627</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67"/>
      <c r="AN43" s="1226" t="s">
        <v>634</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ht="13.2" x14ac:dyDescent="0.2">
      <c r="B44" s="26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ht="13.2" x14ac:dyDescent="0.2">
      <c r="B45" s="26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ht="13.2" x14ac:dyDescent="0.2">
      <c r="B46" s="26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ht="13.2" x14ac:dyDescent="0.2">
      <c r="B47" s="26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ht="13.2" x14ac:dyDescent="0.2">
      <c r="B48" s="267"/>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2" x14ac:dyDescent="0.2">
      <c r="B49" s="267"/>
      <c r="AN49" s="263" t="s">
        <v>625</v>
      </c>
    </row>
    <row r="50" spans="1:109" ht="13.2" x14ac:dyDescent="0.2">
      <c r="B50" s="267"/>
      <c r="G50" s="1219"/>
      <c r="H50" s="1219"/>
      <c r="I50" s="1219"/>
      <c r="J50" s="1219"/>
      <c r="K50" s="354"/>
      <c r="L50" s="354"/>
      <c r="M50" s="353"/>
      <c r="N50" s="353"/>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18" t="s">
        <v>570</v>
      </c>
      <c r="BQ50" s="1218"/>
      <c r="BR50" s="1218"/>
      <c r="BS50" s="1218"/>
      <c r="BT50" s="1218"/>
      <c r="BU50" s="1218"/>
      <c r="BV50" s="1218"/>
      <c r="BW50" s="1218"/>
      <c r="BX50" s="1218" t="s">
        <v>571</v>
      </c>
      <c r="BY50" s="1218"/>
      <c r="BZ50" s="1218"/>
      <c r="CA50" s="1218"/>
      <c r="CB50" s="1218"/>
      <c r="CC50" s="1218"/>
      <c r="CD50" s="1218"/>
      <c r="CE50" s="1218"/>
      <c r="CF50" s="1218" t="s">
        <v>572</v>
      </c>
      <c r="CG50" s="1218"/>
      <c r="CH50" s="1218"/>
      <c r="CI50" s="1218"/>
      <c r="CJ50" s="1218"/>
      <c r="CK50" s="1218"/>
      <c r="CL50" s="1218"/>
      <c r="CM50" s="1218"/>
      <c r="CN50" s="1218" t="s">
        <v>573</v>
      </c>
      <c r="CO50" s="1218"/>
      <c r="CP50" s="1218"/>
      <c r="CQ50" s="1218"/>
      <c r="CR50" s="1218"/>
      <c r="CS50" s="1218"/>
      <c r="CT50" s="1218"/>
      <c r="CU50" s="1218"/>
      <c r="CV50" s="1218" t="s">
        <v>574</v>
      </c>
      <c r="CW50" s="1218"/>
      <c r="CX50" s="1218"/>
      <c r="CY50" s="1218"/>
      <c r="CZ50" s="1218"/>
      <c r="DA50" s="1218"/>
      <c r="DB50" s="1218"/>
      <c r="DC50" s="1218"/>
    </row>
    <row r="51" spans="1:109" ht="13.5" customHeight="1" x14ac:dyDescent="0.2">
      <c r="B51" s="267"/>
      <c r="G51" s="1225"/>
      <c r="H51" s="1225"/>
      <c r="I51" s="1235"/>
      <c r="J51" s="1235"/>
      <c r="K51" s="1220"/>
      <c r="L51" s="1220"/>
      <c r="M51" s="1220"/>
      <c r="N51" s="1220"/>
      <c r="AM51" s="352"/>
      <c r="AN51" s="1216" t="s">
        <v>624</v>
      </c>
      <c r="AO51" s="1216"/>
      <c r="AP51" s="1216"/>
      <c r="AQ51" s="1216"/>
      <c r="AR51" s="1216"/>
      <c r="AS51" s="1216"/>
      <c r="AT51" s="1216"/>
      <c r="AU51" s="1216"/>
      <c r="AV51" s="1216"/>
      <c r="AW51" s="1216"/>
      <c r="AX51" s="1216"/>
      <c r="AY51" s="1216"/>
      <c r="AZ51" s="1216"/>
      <c r="BA51" s="1216"/>
      <c r="BB51" s="1216" t="s">
        <v>622</v>
      </c>
      <c r="BC51" s="1216"/>
      <c r="BD51" s="1216"/>
      <c r="BE51" s="1216"/>
      <c r="BF51" s="1216"/>
      <c r="BG51" s="1216"/>
      <c r="BH51" s="1216"/>
      <c r="BI51" s="1216"/>
      <c r="BJ51" s="1216"/>
      <c r="BK51" s="1216"/>
      <c r="BL51" s="1216"/>
      <c r="BM51" s="1216"/>
      <c r="BN51" s="1216"/>
      <c r="BO51" s="1216"/>
      <c r="BP51" s="1214">
        <v>11.8</v>
      </c>
      <c r="BQ51" s="1214"/>
      <c r="BR51" s="1214"/>
      <c r="BS51" s="1214"/>
      <c r="BT51" s="1214"/>
      <c r="BU51" s="1214"/>
      <c r="BV51" s="1214"/>
      <c r="BW51" s="1214"/>
      <c r="BX51" s="1214">
        <v>5.5</v>
      </c>
      <c r="BY51" s="1214"/>
      <c r="BZ51" s="1214"/>
      <c r="CA51" s="1214"/>
      <c r="CB51" s="1214"/>
      <c r="CC51" s="1214"/>
      <c r="CD51" s="1214"/>
      <c r="CE51" s="1214"/>
      <c r="CF51" s="1214">
        <v>4.3</v>
      </c>
      <c r="CG51" s="1214"/>
      <c r="CH51" s="1214"/>
      <c r="CI51" s="1214"/>
      <c r="CJ51" s="1214"/>
      <c r="CK51" s="1214"/>
      <c r="CL51" s="1214"/>
      <c r="CM51" s="1214"/>
      <c r="CN51" s="1214">
        <v>1.7</v>
      </c>
      <c r="CO51" s="1214"/>
      <c r="CP51" s="1214"/>
      <c r="CQ51" s="1214"/>
      <c r="CR51" s="1214"/>
      <c r="CS51" s="1214"/>
      <c r="CT51" s="1214"/>
      <c r="CU51" s="1214"/>
      <c r="CV51" s="1214">
        <v>7</v>
      </c>
      <c r="CW51" s="1214"/>
      <c r="CX51" s="1214"/>
      <c r="CY51" s="1214"/>
      <c r="CZ51" s="1214"/>
      <c r="DA51" s="1214"/>
      <c r="DB51" s="1214"/>
      <c r="DC51" s="1214"/>
    </row>
    <row r="52" spans="1:109" ht="13.2" x14ac:dyDescent="0.2">
      <c r="B52" s="267"/>
      <c r="G52" s="1225"/>
      <c r="H52" s="1225"/>
      <c r="I52" s="1235"/>
      <c r="J52" s="1235"/>
      <c r="K52" s="1220"/>
      <c r="L52" s="1220"/>
      <c r="M52" s="1220"/>
      <c r="N52" s="1220"/>
      <c r="AM52" s="352"/>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ht="13.2" x14ac:dyDescent="0.2">
      <c r="A53" s="360"/>
      <c r="B53" s="267"/>
      <c r="G53" s="1225"/>
      <c r="H53" s="1225"/>
      <c r="I53" s="1219"/>
      <c r="J53" s="1219"/>
      <c r="K53" s="1220"/>
      <c r="L53" s="1220"/>
      <c r="M53" s="1220"/>
      <c r="N53" s="1220"/>
      <c r="AM53" s="352"/>
      <c r="AN53" s="1216"/>
      <c r="AO53" s="1216"/>
      <c r="AP53" s="1216"/>
      <c r="AQ53" s="1216"/>
      <c r="AR53" s="1216"/>
      <c r="AS53" s="1216"/>
      <c r="AT53" s="1216"/>
      <c r="AU53" s="1216"/>
      <c r="AV53" s="1216"/>
      <c r="AW53" s="1216"/>
      <c r="AX53" s="1216"/>
      <c r="AY53" s="1216"/>
      <c r="AZ53" s="1216"/>
      <c r="BA53" s="1216"/>
      <c r="BB53" s="1216" t="s">
        <v>629</v>
      </c>
      <c r="BC53" s="1216"/>
      <c r="BD53" s="1216"/>
      <c r="BE53" s="1216"/>
      <c r="BF53" s="1216"/>
      <c r="BG53" s="1216"/>
      <c r="BH53" s="1216"/>
      <c r="BI53" s="1216"/>
      <c r="BJ53" s="1216"/>
      <c r="BK53" s="1216"/>
      <c r="BL53" s="1216"/>
      <c r="BM53" s="1216"/>
      <c r="BN53" s="1216"/>
      <c r="BO53" s="1216"/>
      <c r="BP53" s="1214">
        <v>71.400000000000006</v>
      </c>
      <c r="BQ53" s="1214"/>
      <c r="BR53" s="1214"/>
      <c r="BS53" s="1214"/>
      <c r="BT53" s="1214"/>
      <c r="BU53" s="1214"/>
      <c r="BV53" s="1214"/>
      <c r="BW53" s="1214"/>
      <c r="BX53" s="1214">
        <v>70.8</v>
      </c>
      <c r="BY53" s="1214"/>
      <c r="BZ53" s="1214"/>
      <c r="CA53" s="1214"/>
      <c r="CB53" s="1214"/>
      <c r="CC53" s="1214"/>
      <c r="CD53" s="1214"/>
      <c r="CE53" s="1214"/>
      <c r="CF53" s="1214">
        <v>67.599999999999994</v>
      </c>
      <c r="CG53" s="1214"/>
      <c r="CH53" s="1214"/>
      <c r="CI53" s="1214"/>
      <c r="CJ53" s="1214"/>
      <c r="CK53" s="1214"/>
      <c r="CL53" s="1214"/>
      <c r="CM53" s="1214"/>
      <c r="CN53" s="1214">
        <v>68.2</v>
      </c>
      <c r="CO53" s="1214"/>
      <c r="CP53" s="1214"/>
      <c r="CQ53" s="1214"/>
      <c r="CR53" s="1214"/>
      <c r="CS53" s="1214"/>
      <c r="CT53" s="1214"/>
      <c r="CU53" s="1214"/>
      <c r="CV53" s="1214">
        <v>67.400000000000006</v>
      </c>
      <c r="CW53" s="1214"/>
      <c r="CX53" s="1214"/>
      <c r="CY53" s="1214"/>
      <c r="CZ53" s="1214"/>
      <c r="DA53" s="1214"/>
      <c r="DB53" s="1214"/>
      <c r="DC53" s="1214"/>
    </row>
    <row r="54" spans="1:109" ht="13.2" x14ac:dyDescent="0.2">
      <c r="A54" s="360"/>
      <c r="B54" s="267"/>
      <c r="G54" s="1225"/>
      <c r="H54" s="1225"/>
      <c r="I54" s="1219"/>
      <c r="J54" s="1219"/>
      <c r="K54" s="1220"/>
      <c r="L54" s="1220"/>
      <c r="M54" s="1220"/>
      <c r="N54" s="1220"/>
      <c r="AM54" s="352"/>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ht="13.2" x14ac:dyDescent="0.2">
      <c r="A55" s="360"/>
      <c r="B55" s="267"/>
      <c r="G55" s="1219"/>
      <c r="H55" s="1219"/>
      <c r="I55" s="1219"/>
      <c r="J55" s="1219"/>
      <c r="K55" s="1220"/>
      <c r="L55" s="1220"/>
      <c r="M55" s="1220"/>
      <c r="N55" s="1220"/>
      <c r="AN55" s="1218" t="s">
        <v>623</v>
      </c>
      <c r="AO55" s="1218"/>
      <c r="AP55" s="1218"/>
      <c r="AQ55" s="1218"/>
      <c r="AR55" s="1218"/>
      <c r="AS55" s="1218"/>
      <c r="AT55" s="1218"/>
      <c r="AU55" s="1218"/>
      <c r="AV55" s="1218"/>
      <c r="AW55" s="1218"/>
      <c r="AX55" s="1218"/>
      <c r="AY55" s="1218"/>
      <c r="AZ55" s="1218"/>
      <c r="BA55" s="1218"/>
      <c r="BB55" s="1216" t="s">
        <v>622</v>
      </c>
      <c r="BC55" s="1216"/>
      <c r="BD55" s="1216"/>
      <c r="BE55" s="1216"/>
      <c r="BF55" s="1216"/>
      <c r="BG55" s="1216"/>
      <c r="BH55" s="1216"/>
      <c r="BI55" s="1216"/>
      <c r="BJ55" s="1216"/>
      <c r="BK55" s="1216"/>
      <c r="BL55" s="1216"/>
      <c r="BM55" s="1216"/>
      <c r="BN55" s="1216"/>
      <c r="BO55" s="1216"/>
      <c r="BP55" s="1214">
        <v>15</v>
      </c>
      <c r="BQ55" s="1214"/>
      <c r="BR55" s="1214"/>
      <c r="BS55" s="1214"/>
      <c r="BT55" s="1214"/>
      <c r="BU55" s="1214"/>
      <c r="BV55" s="1214"/>
      <c r="BW55" s="1214"/>
      <c r="BX55" s="1214">
        <v>12.2</v>
      </c>
      <c r="BY55" s="1214"/>
      <c r="BZ55" s="1214"/>
      <c r="CA55" s="1214"/>
      <c r="CB55" s="1214"/>
      <c r="CC55" s="1214"/>
      <c r="CD55" s="1214"/>
      <c r="CE55" s="1214"/>
      <c r="CF55" s="1214">
        <v>5</v>
      </c>
      <c r="CG55" s="1214"/>
      <c r="CH55" s="1214"/>
      <c r="CI55" s="1214"/>
      <c r="CJ55" s="1214"/>
      <c r="CK55" s="1214"/>
      <c r="CL55" s="1214"/>
      <c r="CM55" s="1214"/>
      <c r="CN55" s="1214">
        <v>5.4</v>
      </c>
      <c r="CO55" s="1214"/>
      <c r="CP55" s="1214"/>
      <c r="CQ55" s="1214"/>
      <c r="CR55" s="1214"/>
      <c r="CS55" s="1214"/>
      <c r="CT55" s="1214"/>
      <c r="CU55" s="1214"/>
      <c r="CV55" s="1214">
        <v>3.9</v>
      </c>
      <c r="CW55" s="1214"/>
      <c r="CX55" s="1214"/>
      <c r="CY55" s="1214"/>
      <c r="CZ55" s="1214"/>
      <c r="DA55" s="1214"/>
      <c r="DB55" s="1214"/>
      <c r="DC55" s="1214"/>
    </row>
    <row r="56" spans="1:109" ht="13.2" x14ac:dyDescent="0.2">
      <c r="A56" s="360"/>
      <c r="B56" s="267"/>
      <c r="G56" s="1219"/>
      <c r="H56" s="1219"/>
      <c r="I56" s="1219"/>
      <c r="J56" s="1219"/>
      <c r="K56" s="1220"/>
      <c r="L56" s="1220"/>
      <c r="M56" s="1220"/>
      <c r="N56" s="1220"/>
      <c r="AN56" s="1218"/>
      <c r="AO56" s="1218"/>
      <c r="AP56" s="1218"/>
      <c r="AQ56" s="1218"/>
      <c r="AR56" s="1218"/>
      <c r="AS56" s="1218"/>
      <c r="AT56" s="1218"/>
      <c r="AU56" s="1218"/>
      <c r="AV56" s="1218"/>
      <c r="AW56" s="1218"/>
      <c r="AX56" s="1218"/>
      <c r="AY56" s="1218"/>
      <c r="AZ56" s="1218"/>
      <c r="BA56" s="1218"/>
      <c r="BB56" s="1216"/>
      <c r="BC56" s="1216"/>
      <c r="BD56" s="1216"/>
      <c r="BE56" s="1216"/>
      <c r="BF56" s="1216"/>
      <c r="BG56" s="1216"/>
      <c r="BH56" s="1216"/>
      <c r="BI56" s="1216"/>
      <c r="BJ56" s="1216"/>
      <c r="BK56" s="1216"/>
      <c r="BL56" s="1216"/>
      <c r="BM56" s="1216"/>
      <c r="BN56" s="1216"/>
      <c r="BO56" s="1216"/>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60" customFormat="1" ht="13.2" x14ac:dyDescent="0.2">
      <c r="B57" s="365"/>
      <c r="G57" s="1219"/>
      <c r="H57" s="1219"/>
      <c r="I57" s="1221"/>
      <c r="J57" s="1221"/>
      <c r="K57" s="1220"/>
      <c r="L57" s="1220"/>
      <c r="M57" s="1220"/>
      <c r="N57" s="1220"/>
      <c r="AM57" s="263"/>
      <c r="AN57" s="1218"/>
      <c r="AO57" s="1218"/>
      <c r="AP57" s="1218"/>
      <c r="AQ57" s="1218"/>
      <c r="AR57" s="1218"/>
      <c r="AS57" s="1218"/>
      <c r="AT57" s="1218"/>
      <c r="AU57" s="1218"/>
      <c r="AV57" s="1218"/>
      <c r="AW57" s="1218"/>
      <c r="AX57" s="1218"/>
      <c r="AY57" s="1218"/>
      <c r="AZ57" s="1218"/>
      <c r="BA57" s="1218"/>
      <c r="BB57" s="1216" t="s">
        <v>629</v>
      </c>
      <c r="BC57" s="1216"/>
      <c r="BD57" s="1216"/>
      <c r="BE57" s="1216"/>
      <c r="BF57" s="1216"/>
      <c r="BG57" s="1216"/>
      <c r="BH57" s="1216"/>
      <c r="BI57" s="1216"/>
      <c r="BJ57" s="1216"/>
      <c r="BK57" s="1216"/>
      <c r="BL57" s="1216"/>
      <c r="BM57" s="1216"/>
      <c r="BN57" s="1216"/>
      <c r="BO57" s="1216"/>
      <c r="BP57" s="1214">
        <v>60.1</v>
      </c>
      <c r="BQ57" s="1214"/>
      <c r="BR57" s="1214"/>
      <c r="BS57" s="1214"/>
      <c r="BT57" s="1214"/>
      <c r="BU57" s="1214"/>
      <c r="BV57" s="1214"/>
      <c r="BW57" s="1214"/>
      <c r="BX57" s="1214">
        <v>61.2</v>
      </c>
      <c r="BY57" s="1214"/>
      <c r="BZ57" s="1214"/>
      <c r="CA57" s="1214"/>
      <c r="CB57" s="1214"/>
      <c r="CC57" s="1214"/>
      <c r="CD57" s="1214"/>
      <c r="CE57" s="1214"/>
      <c r="CF57" s="1214">
        <v>61.7</v>
      </c>
      <c r="CG57" s="1214"/>
      <c r="CH57" s="1214"/>
      <c r="CI57" s="1214"/>
      <c r="CJ57" s="1214"/>
      <c r="CK57" s="1214"/>
      <c r="CL57" s="1214"/>
      <c r="CM57" s="1214"/>
      <c r="CN57" s="1214">
        <v>62.6</v>
      </c>
      <c r="CO57" s="1214"/>
      <c r="CP57" s="1214"/>
      <c r="CQ57" s="1214"/>
      <c r="CR57" s="1214"/>
      <c r="CS57" s="1214"/>
      <c r="CT57" s="1214"/>
      <c r="CU57" s="1214"/>
      <c r="CV57" s="1214">
        <v>63.1</v>
      </c>
      <c r="CW57" s="1214"/>
      <c r="CX57" s="1214"/>
      <c r="CY57" s="1214"/>
      <c r="CZ57" s="1214"/>
      <c r="DA57" s="1214"/>
      <c r="DB57" s="1214"/>
      <c r="DC57" s="1214"/>
      <c r="DD57" s="370"/>
      <c r="DE57" s="365"/>
    </row>
    <row r="58" spans="1:109" s="360" customFormat="1" ht="13.2" x14ac:dyDescent="0.2">
      <c r="A58" s="263"/>
      <c r="B58" s="365"/>
      <c r="G58" s="1219"/>
      <c r="H58" s="1219"/>
      <c r="I58" s="1221"/>
      <c r="J58" s="1221"/>
      <c r="K58" s="1220"/>
      <c r="L58" s="1220"/>
      <c r="M58" s="1220"/>
      <c r="N58" s="1220"/>
      <c r="AM58" s="263"/>
      <c r="AN58" s="1218"/>
      <c r="AO58" s="1218"/>
      <c r="AP58" s="1218"/>
      <c r="AQ58" s="1218"/>
      <c r="AR58" s="1218"/>
      <c r="AS58" s="1218"/>
      <c r="AT58" s="1218"/>
      <c r="AU58" s="1218"/>
      <c r="AV58" s="1218"/>
      <c r="AW58" s="1218"/>
      <c r="AX58" s="1218"/>
      <c r="AY58" s="1218"/>
      <c r="AZ58" s="1218"/>
      <c r="BA58" s="1218"/>
      <c r="BB58" s="1216"/>
      <c r="BC58" s="1216"/>
      <c r="BD58" s="1216"/>
      <c r="BE58" s="1216"/>
      <c r="BF58" s="1216"/>
      <c r="BG58" s="1216"/>
      <c r="BH58" s="1216"/>
      <c r="BI58" s="1216"/>
      <c r="BJ58" s="1216"/>
      <c r="BK58" s="1216"/>
      <c r="BL58" s="1216"/>
      <c r="BM58" s="1216"/>
      <c r="BN58" s="1216"/>
      <c r="BO58" s="1216"/>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70"/>
      <c r="DE58" s="365"/>
    </row>
    <row r="59" spans="1:109" s="360" customFormat="1" ht="13.2" x14ac:dyDescent="0.2">
      <c r="A59" s="263"/>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2" x14ac:dyDescent="0.2">
      <c r="A60" s="263"/>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2" x14ac:dyDescent="0.2">
      <c r="A61" s="263"/>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2"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63"/>
    </row>
    <row r="63" spans="1:109" ht="16.2" x14ac:dyDescent="0.2">
      <c r="B63" s="320" t="s">
        <v>628</v>
      </c>
    </row>
    <row r="64" spans="1:109" ht="13.2" x14ac:dyDescent="0.2">
      <c r="B64" s="267"/>
      <c r="G64" s="361"/>
      <c r="I64" s="363"/>
      <c r="J64" s="363"/>
      <c r="K64" s="363"/>
      <c r="L64" s="363"/>
      <c r="M64" s="363"/>
      <c r="N64" s="362"/>
      <c r="AM64" s="361"/>
      <c r="AN64" s="361" t="s">
        <v>627</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2" x14ac:dyDescent="0.2">
      <c r="B65" s="267"/>
      <c r="AN65" s="1226" t="s">
        <v>626</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ht="13.2" x14ac:dyDescent="0.2">
      <c r="B66" s="26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ht="13.2" x14ac:dyDescent="0.2">
      <c r="B67" s="26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ht="13.2" x14ac:dyDescent="0.2">
      <c r="B68" s="26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ht="13.2" x14ac:dyDescent="0.2">
      <c r="B69" s="26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ht="13.2" x14ac:dyDescent="0.2">
      <c r="B70" s="267"/>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2" x14ac:dyDescent="0.2">
      <c r="B71" s="267"/>
      <c r="G71" s="355"/>
      <c r="I71" s="358"/>
      <c r="J71" s="357"/>
      <c r="K71" s="357"/>
      <c r="L71" s="356"/>
      <c r="M71" s="357"/>
      <c r="N71" s="356"/>
      <c r="AM71" s="355"/>
      <c r="AN71" s="263" t="s">
        <v>625</v>
      </c>
    </row>
    <row r="72" spans="2:107" ht="13.2" x14ac:dyDescent="0.2">
      <c r="B72" s="267"/>
      <c r="G72" s="1219"/>
      <c r="H72" s="1219"/>
      <c r="I72" s="1219"/>
      <c r="J72" s="1219"/>
      <c r="K72" s="354"/>
      <c r="L72" s="354"/>
      <c r="M72" s="353"/>
      <c r="N72" s="353"/>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18" t="s">
        <v>570</v>
      </c>
      <c r="BQ72" s="1218"/>
      <c r="BR72" s="1218"/>
      <c r="BS72" s="1218"/>
      <c r="BT72" s="1218"/>
      <c r="BU72" s="1218"/>
      <c r="BV72" s="1218"/>
      <c r="BW72" s="1218"/>
      <c r="BX72" s="1218" t="s">
        <v>571</v>
      </c>
      <c r="BY72" s="1218"/>
      <c r="BZ72" s="1218"/>
      <c r="CA72" s="1218"/>
      <c r="CB72" s="1218"/>
      <c r="CC72" s="1218"/>
      <c r="CD72" s="1218"/>
      <c r="CE72" s="1218"/>
      <c r="CF72" s="1218" t="s">
        <v>572</v>
      </c>
      <c r="CG72" s="1218"/>
      <c r="CH72" s="1218"/>
      <c r="CI72" s="1218"/>
      <c r="CJ72" s="1218"/>
      <c r="CK72" s="1218"/>
      <c r="CL72" s="1218"/>
      <c r="CM72" s="1218"/>
      <c r="CN72" s="1218" t="s">
        <v>573</v>
      </c>
      <c r="CO72" s="1218"/>
      <c r="CP72" s="1218"/>
      <c r="CQ72" s="1218"/>
      <c r="CR72" s="1218"/>
      <c r="CS72" s="1218"/>
      <c r="CT72" s="1218"/>
      <c r="CU72" s="1218"/>
      <c r="CV72" s="1218" t="s">
        <v>574</v>
      </c>
      <c r="CW72" s="1218"/>
      <c r="CX72" s="1218"/>
      <c r="CY72" s="1218"/>
      <c r="CZ72" s="1218"/>
      <c r="DA72" s="1218"/>
      <c r="DB72" s="1218"/>
      <c r="DC72" s="1218"/>
    </row>
    <row r="73" spans="2:107" ht="13.2" x14ac:dyDescent="0.2">
      <c r="B73" s="267"/>
      <c r="G73" s="1225"/>
      <c r="H73" s="1225"/>
      <c r="I73" s="1225"/>
      <c r="J73" s="1225"/>
      <c r="K73" s="1217"/>
      <c r="L73" s="1217"/>
      <c r="M73" s="1217"/>
      <c r="N73" s="1217"/>
      <c r="AM73" s="352"/>
      <c r="AN73" s="1216" t="s">
        <v>624</v>
      </c>
      <c r="AO73" s="1216"/>
      <c r="AP73" s="1216"/>
      <c r="AQ73" s="1216"/>
      <c r="AR73" s="1216"/>
      <c r="AS73" s="1216"/>
      <c r="AT73" s="1216"/>
      <c r="AU73" s="1216"/>
      <c r="AV73" s="1216"/>
      <c r="AW73" s="1216"/>
      <c r="AX73" s="1216"/>
      <c r="AY73" s="1216"/>
      <c r="AZ73" s="1216"/>
      <c r="BA73" s="1216"/>
      <c r="BB73" s="1216" t="s">
        <v>622</v>
      </c>
      <c r="BC73" s="1216"/>
      <c r="BD73" s="1216"/>
      <c r="BE73" s="1216"/>
      <c r="BF73" s="1216"/>
      <c r="BG73" s="1216"/>
      <c r="BH73" s="1216"/>
      <c r="BI73" s="1216"/>
      <c r="BJ73" s="1216"/>
      <c r="BK73" s="1216"/>
      <c r="BL73" s="1216"/>
      <c r="BM73" s="1216"/>
      <c r="BN73" s="1216"/>
      <c r="BO73" s="1216"/>
      <c r="BP73" s="1214">
        <v>11.8</v>
      </c>
      <c r="BQ73" s="1214"/>
      <c r="BR73" s="1214"/>
      <c r="BS73" s="1214"/>
      <c r="BT73" s="1214"/>
      <c r="BU73" s="1214"/>
      <c r="BV73" s="1214"/>
      <c r="BW73" s="1214"/>
      <c r="BX73" s="1214">
        <v>5.5</v>
      </c>
      <c r="BY73" s="1214"/>
      <c r="BZ73" s="1214"/>
      <c r="CA73" s="1214"/>
      <c r="CB73" s="1214"/>
      <c r="CC73" s="1214"/>
      <c r="CD73" s="1214"/>
      <c r="CE73" s="1214"/>
      <c r="CF73" s="1214">
        <v>4.3</v>
      </c>
      <c r="CG73" s="1214"/>
      <c r="CH73" s="1214"/>
      <c r="CI73" s="1214"/>
      <c r="CJ73" s="1214"/>
      <c r="CK73" s="1214"/>
      <c r="CL73" s="1214"/>
      <c r="CM73" s="1214"/>
      <c r="CN73" s="1214">
        <v>1.7</v>
      </c>
      <c r="CO73" s="1214"/>
      <c r="CP73" s="1214"/>
      <c r="CQ73" s="1214"/>
      <c r="CR73" s="1214"/>
      <c r="CS73" s="1214"/>
      <c r="CT73" s="1214"/>
      <c r="CU73" s="1214"/>
      <c r="CV73" s="1214">
        <v>7</v>
      </c>
      <c r="CW73" s="1214"/>
      <c r="CX73" s="1214"/>
      <c r="CY73" s="1214"/>
      <c r="CZ73" s="1214"/>
      <c r="DA73" s="1214"/>
      <c r="DB73" s="1214"/>
      <c r="DC73" s="1214"/>
    </row>
    <row r="74" spans="2:107" ht="13.2" x14ac:dyDescent="0.2">
      <c r="B74" s="267"/>
      <c r="G74" s="1225"/>
      <c r="H74" s="1225"/>
      <c r="I74" s="1225"/>
      <c r="J74" s="1225"/>
      <c r="K74" s="1217"/>
      <c r="L74" s="1217"/>
      <c r="M74" s="1217"/>
      <c r="N74" s="1217"/>
      <c r="AM74" s="352"/>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ht="13.2" x14ac:dyDescent="0.2">
      <c r="B75" s="267"/>
      <c r="G75" s="1225"/>
      <c r="H75" s="1225"/>
      <c r="I75" s="1219"/>
      <c r="J75" s="1219"/>
      <c r="K75" s="1220"/>
      <c r="L75" s="1220"/>
      <c r="M75" s="1220"/>
      <c r="N75" s="1220"/>
      <c r="AM75" s="352"/>
      <c r="AN75" s="1216"/>
      <c r="AO75" s="1216"/>
      <c r="AP75" s="1216"/>
      <c r="AQ75" s="1216"/>
      <c r="AR75" s="1216"/>
      <c r="AS75" s="1216"/>
      <c r="AT75" s="1216"/>
      <c r="AU75" s="1216"/>
      <c r="AV75" s="1216"/>
      <c r="AW75" s="1216"/>
      <c r="AX75" s="1216"/>
      <c r="AY75" s="1216"/>
      <c r="AZ75" s="1216"/>
      <c r="BA75" s="1216"/>
      <c r="BB75" s="1216" t="s">
        <v>621</v>
      </c>
      <c r="BC75" s="1216"/>
      <c r="BD75" s="1216"/>
      <c r="BE75" s="1216"/>
      <c r="BF75" s="1216"/>
      <c r="BG75" s="1216"/>
      <c r="BH75" s="1216"/>
      <c r="BI75" s="1216"/>
      <c r="BJ75" s="1216"/>
      <c r="BK75" s="1216"/>
      <c r="BL75" s="1216"/>
      <c r="BM75" s="1216"/>
      <c r="BN75" s="1216"/>
      <c r="BO75" s="1216"/>
      <c r="BP75" s="1214">
        <v>8.9</v>
      </c>
      <c r="BQ75" s="1214"/>
      <c r="BR75" s="1214"/>
      <c r="BS75" s="1214"/>
      <c r="BT75" s="1214"/>
      <c r="BU75" s="1214"/>
      <c r="BV75" s="1214"/>
      <c r="BW75" s="1214"/>
      <c r="BX75" s="1214">
        <v>6.9</v>
      </c>
      <c r="BY75" s="1214"/>
      <c r="BZ75" s="1214"/>
      <c r="CA75" s="1214"/>
      <c r="CB75" s="1214"/>
      <c r="CC75" s="1214"/>
      <c r="CD75" s="1214"/>
      <c r="CE75" s="1214"/>
      <c r="CF75" s="1214">
        <v>5.0999999999999996</v>
      </c>
      <c r="CG75" s="1214"/>
      <c r="CH75" s="1214"/>
      <c r="CI75" s="1214"/>
      <c r="CJ75" s="1214"/>
      <c r="CK75" s="1214"/>
      <c r="CL75" s="1214"/>
      <c r="CM75" s="1214"/>
      <c r="CN75" s="1214">
        <v>4.0999999999999996</v>
      </c>
      <c r="CO75" s="1214"/>
      <c r="CP75" s="1214"/>
      <c r="CQ75" s="1214"/>
      <c r="CR75" s="1214"/>
      <c r="CS75" s="1214"/>
      <c r="CT75" s="1214"/>
      <c r="CU75" s="1214"/>
      <c r="CV75" s="1214">
        <v>3.9</v>
      </c>
      <c r="CW75" s="1214"/>
      <c r="CX75" s="1214"/>
      <c r="CY75" s="1214"/>
      <c r="CZ75" s="1214"/>
      <c r="DA75" s="1214"/>
      <c r="DB75" s="1214"/>
      <c r="DC75" s="1214"/>
    </row>
    <row r="76" spans="2:107" ht="13.2" x14ac:dyDescent="0.2">
      <c r="B76" s="267"/>
      <c r="G76" s="1225"/>
      <c r="H76" s="1225"/>
      <c r="I76" s="1219"/>
      <c r="J76" s="1219"/>
      <c r="K76" s="1220"/>
      <c r="L76" s="1220"/>
      <c r="M76" s="1220"/>
      <c r="N76" s="1220"/>
      <c r="AM76" s="352"/>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ht="13.2" x14ac:dyDescent="0.2">
      <c r="B77" s="267"/>
      <c r="G77" s="1219"/>
      <c r="H77" s="1219"/>
      <c r="I77" s="1219"/>
      <c r="J77" s="1219"/>
      <c r="K77" s="1217"/>
      <c r="L77" s="1217"/>
      <c r="M77" s="1217"/>
      <c r="N77" s="1217"/>
      <c r="AN77" s="1218" t="s">
        <v>623</v>
      </c>
      <c r="AO77" s="1218"/>
      <c r="AP77" s="1218"/>
      <c r="AQ77" s="1218"/>
      <c r="AR77" s="1218"/>
      <c r="AS77" s="1218"/>
      <c r="AT77" s="1218"/>
      <c r="AU77" s="1218"/>
      <c r="AV77" s="1218"/>
      <c r="AW77" s="1218"/>
      <c r="AX77" s="1218"/>
      <c r="AY77" s="1218"/>
      <c r="AZ77" s="1218"/>
      <c r="BA77" s="1218"/>
      <c r="BB77" s="1216" t="s">
        <v>622</v>
      </c>
      <c r="BC77" s="1216"/>
      <c r="BD77" s="1216"/>
      <c r="BE77" s="1216"/>
      <c r="BF77" s="1216"/>
      <c r="BG77" s="1216"/>
      <c r="BH77" s="1216"/>
      <c r="BI77" s="1216"/>
      <c r="BJ77" s="1216"/>
      <c r="BK77" s="1216"/>
      <c r="BL77" s="1216"/>
      <c r="BM77" s="1216"/>
      <c r="BN77" s="1216"/>
      <c r="BO77" s="1216"/>
      <c r="BP77" s="1214">
        <v>15</v>
      </c>
      <c r="BQ77" s="1214"/>
      <c r="BR77" s="1214"/>
      <c r="BS77" s="1214"/>
      <c r="BT77" s="1214"/>
      <c r="BU77" s="1214"/>
      <c r="BV77" s="1214"/>
      <c r="BW77" s="1214"/>
      <c r="BX77" s="1214">
        <v>12.2</v>
      </c>
      <c r="BY77" s="1214"/>
      <c r="BZ77" s="1214"/>
      <c r="CA77" s="1214"/>
      <c r="CB77" s="1214"/>
      <c r="CC77" s="1214"/>
      <c r="CD77" s="1214"/>
      <c r="CE77" s="1214"/>
      <c r="CF77" s="1214">
        <v>5</v>
      </c>
      <c r="CG77" s="1214"/>
      <c r="CH77" s="1214"/>
      <c r="CI77" s="1214"/>
      <c r="CJ77" s="1214"/>
      <c r="CK77" s="1214"/>
      <c r="CL77" s="1214"/>
      <c r="CM77" s="1214"/>
      <c r="CN77" s="1214">
        <v>5.4</v>
      </c>
      <c r="CO77" s="1214"/>
      <c r="CP77" s="1214"/>
      <c r="CQ77" s="1214"/>
      <c r="CR77" s="1214"/>
      <c r="CS77" s="1214"/>
      <c r="CT77" s="1214"/>
      <c r="CU77" s="1214"/>
      <c r="CV77" s="1214">
        <v>3.9</v>
      </c>
      <c r="CW77" s="1214"/>
      <c r="CX77" s="1214"/>
      <c r="CY77" s="1214"/>
      <c r="CZ77" s="1214"/>
      <c r="DA77" s="1214"/>
      <c r="DB77" s="1214"/>
      <c r="DC77" s="1214"/>
    </row>
    <row r="78" spans="2:107" ht="13.2" x14ac:dyDescent="0.2">
      <c r="B78" s="267"/>
      <c r="G78" s="1219"/>
      <c r="H78" s="1219"/>
      <c r="I78" s="1219"/>
      <c r="J78" s="1219"/>
      <c r="K78" s="1217"/>
      <c r="L78" s="1217"/>
      <c r="M78" s="1217"/>
      <c r="N78" s="1217"/>
      <c r="AN78" s="1218"/>
      <c r="AO78" s="1218"/>
      <c r="AP78" s="1218"/>
      <c r="AQ78" s="1218"/>
      <c r="AR78" s="1218"/>
      <c r="AS78" s="1218"/>
      <c r="AT78" s="1218"/>
      <c r="AU78" s="1218"/>
      <c r="AV78" s="1218"/>
      <c r="AW78" s="1218"/>
      <c r="AX78" s="1218"/>
      <c r="AY78" s="1218"/>
      <c r="AZ78" s="1218"/>
      <c r="BA78" s="1218"/>
      <c r="BB78" s="1216"/>
      <c r="BC78" s="1216"/>
      <c r="BD78" s="1216"/>
      <c r="BE78" s="1216"/>
      <c r="BF78" s="1216"/>
      <c r="BG78" s="1216"/>
      <c r="BH78" s="1216"/>
      <c r="BI78" s="1216"/>
      <c r="BJ78" s="1216"/>
      <c r="BK78" s="1216"/>
      <c r="BL78" s="1216"/>
      <c r="BM78" s="1216"/>
      <c r="BN78" s="1216"/>
      <c r="BO78" s="1216"/>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ht="13.2" x14ac:dyDescent="0.2">
      <c r="B79" s="267"/>
      <c r="G79" s="1219"/>
      <c r="H79" s="1219"/>
      <c r="I79" s="1221"/>
      <c r="J79" s="1221"/>
      <c r="K79" s="1215"/>
      <c r="L79" s="1215"/>
      <c r="M79" s="1215"/>
      <c r="N79" s="1215"/>
      <c r="AN79" s="1218"/>
      <c r="AO79" s="1218"/>
      <c r="AP79" s="1218"/>
      <c r="AQ79" s="1218"/>
      <c r="AR79" s="1218"/>
      <c r="AS79" s="1218"/>
      <c r="AT79" s="1218"/>
      <c r="AU79" s="1218"/>
      <c r="AV79" s="1218"/>
      <c r="AW79" s="1218"/>
      <c r="AX79" s="1218"/>
      <c r="AY79" s="1218"/>
      <c r="AZ79" s="1218"/>
      <c r="BA79" s="1218"/>
      <c r="BB79" s="1216" t="s">
        <v>621</v>
      </c>
      <c r="BC79" s="1216"/>
      <c r="BD79" s="1216"/>
      <c r="BE79" s="1216"/>
      <c r="BF79" s="1216"/>
      <c r="BG79" s="1216"/>
      <c r="BH79" s="1216"/>
      <c r="BI79" s="1216"/>
      <c r="BJ79" s="1216"/>
      <c r="BK79" s="1216"/>
      <c r="BL79" s="1216"/>
      <c r="BM79" s="1216"/>
      <c r="BN79" s="1216"/>
      <c r="BO79" s="1216"/>
      <c r="BP79" s="1214">
        <v>5</v>
      </c>
      <c r="BQ79" s="1214"/>
      <c r="BR79" s="1214"/>
      <c r="BS79" s="1214"/>
      <c r="BT79" s="1214"/>
      <c r="BU79" s="1214"/>
      <c r="BV79" s="1214"/>
      <c r="BW79" s="1214"/>
      <c r="BX79" s="1214">
        <v>4.8</v>
      </c>
      <c r="BY79" s="1214"/>
      <c r="BZ79" s="1214"/>
      <c r="CA79" s="1214"/>
      <c r="CB79" s="1214"/>
      <c r="CC79" s="1214"/>
      <c r="CD79" s="1214"/>
      <c r="CE79" s="1214"/>
      <c r="CF79" s="1214">
        <v>4.5</v>
      </c>
      <c r="CG79" s="1214"/>
      <c r="CH79" s="1214"/>
      <c r="CI79" s="1214"/>
      <c r="CJ79" s="1214"/>
      <c r="CK79" s="1214"/>
      <c r="CL79" s="1214"/>
      <c r="CM79" s="1214"/>
      <c r="CN79" s="1214">
        <v>4.2</v>
      </c>
      <c r="CO79" s="1214"/>
      <c r="CP79" s="1214"/>
      <c r="CQ79" s="1214"/>
      <c r="CR79" s="1214"/>
      <c r="CS79" s="1214"/>
      <c r="CT79" s="1214"/>
      <c r="CU79" s="1214"/>
      <c r="CV79" s="1214">
        <v>4.2</v>
      </c>
      <c r="CW79" s="1214"/>
      <c r="CX79" s="1214"/>
      <c r="CY79" s="1214"/>
      <c r="CZ79" s="1214"/>
      <c r="DA79" s="1214"/>
      <c r="DB79" s="1214"/>
      <c r="DC79" s="1214"/>
    </row>
    <row r="80" spans="2:107" ht="13.2" x14ac:dyDescent="0.2">
      <c r="B80" s="267"/>
      <c r="G80" s="1219"/>
      <c r="H80" s="1219"/>
      <c r="I80" s="1221"/>
      <c r="J80" s="1221"/>
      <c r="K80" s="1215"/>
      <c r="L80" s="1215"/>
      <c r="M80" s="1215"/>
      <c r="N80" s="1215"/>
      <c r="AN80" s="1218"/>
      <c r="AO80" s="1218"/>
      <c r="AP80" s="1218"/>
      <c r="AQ80" s="1218"/>
      <c r="AR80" s="1218"/>
      <c r="AS80" s="1218"/>
      <c r="AT80" s="1218"/>
      <c r="AU80" s="1218"/>
      <c r="AV80" s="1218"/>
      <c r="AW80" s="1218"/>
      <c r="AX80" s="1218"/>
      <c r="AY80" s="1218"/>
      <c r="AZ80" s="1218"/>
      <c r="BA80" s="1218"/>
      <c r="BB80" s="1216"/>
      <c r="BC80" s="1216"/>
      <c r="BD80" s="1216"/>
      <c r="BE80" s="1216"/>
      <c r="BF80" s="1216"/>
      <c r="BG80" s="1216"/>
      <c r="BH80" s="1216"/>
      <c r="BI80" s="1216"/>
      <c r="BJ80" s="1216"/>
      <c r="BK80" s="1216"/>
      <c r="BL80" s="1216"/>
      <c r="BM80" s="1216"/>
      <c r="BN80" s="1216"/>
      <c r="BO80" s="1216"/>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ht="13.2" x14ac:dyDescent="0.2">
      <c r="B81" s="267"/>
    </row>
    <row r="82" spans="2:109" ht="16.2" x14ac:dyDescent="0.2">
      <c r="B82" s="267"/>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50"/>
      <c r="AQ87" s="350"/>
      <c r="BC87" s="350"/>
      <c r="BO87" s="350"/>
      <c r="CA87" s="350"/>
      <c r="CM87" s="350"/>
      <c r="CY87" s="350"/>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Y+zcS8eiFh5KWoMJ5AzUcKXLr6ctryHh7mnEsnyNrNFNFTBG9CZzLGlw381Mtq3Wt5VozvI8vF2/orzPvclAiA==" saltValue="VNKjFAI67lpuDhsg64Zom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BI112" sqref="BI112"/>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632</v>
      </c>
    </row>
  </sheetData>
  <sheetProtection algorithmName="SHA-512" hashValue="GlxAF+KE9Oy0Zws+74DGFvQGU/4yZ61yg2fd7dllYcgtW6yqJY5gkfegEueUIqflm6Rxm/QVVIrMMwQKLFcVKg==" saltValue="k5Xsdyue670Cljfr8gRbF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4" zoomScaleNormal="100" zoomScaleSheetLayoutView="55" workbookViewId="0">
      <selection activeCell="BN48" sqref="BN48"/>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633</v>
      </c>
    </row>
  </sheetData>
  <sheetProtection algorithmName="SHA-512" hashValue="p1HlUemsqtt1YLzRIFrzNE6NeUqrLyimt1+VJUIYYvR6NPKrTnZUZfxpCQlMy29O0BM8qc9QF1IEPk+fUU66uA==" saltValue="8FZXhX/LnI2dpG7RCUNk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567</v>
      </c>
      <c r="G2" s="155"/>
      <c r="H2" s="156"/>
    </row>
    <row r="3" spans="1:8" x14ac:dyDescent="0.2">
      <c r="A3" s="152" t="s">
        <v>560</v>
      </c>
      <c r="B3" s="157"/>
      <c r="C3" s="158"/>
      <c r="D3" s="159">
        <v>106954</v>
      </c>
      <c r="E3" s="160"/>
      <c r="F3" s="161">
        <v>40879</v>
      </c>
      <c r="G3" s="162"/>
      <c r="H3" s="163"/>
    </row>
    <row r="4" spans="1:8" x14ac:dyDescent="0.2">
      <c r="A4" s="164"/>
      <c r="B4" s="165"/>
      <c r="C4" s="166"/>
      <c r="D4" s="167">
        <v>38631</v>
      </c>
      <c r="E4" s="168"/>
      <c r="F4" s="169">
        <v>24087</v>
      </c>
      <c r="G4" s="170"/>
      <c r="H4" s="171"/>
    </row>
    <row r="5" spans="1:8" x14ac:dyDescent="0.2">
      <c r="A5" s="152" t="s">
        <v>562</v>
      </c>
      <c r="B5" s="157"/>
      <c r="C5" s="158"/>
      <c r="D5" s="159">
        <v>139770</v>
      </c>
      <c r="E5" s="160"/>
      <c r="F5" s="161">
        <v>42651</v>
      </c>
      <c r="G5" s="162"/>
      <c r="H5" s="163"/>
    </row>
    <row r="6" spans="1:8" x14ac:dyDescent="0.2">
      <c r="A6" s="164"/>
      <c r="B6" s="165"/>
      <c r="C6" s="166"/>
      <c r="D6" s="167">
        <v>46222</v>
      </c>
      <c r="E6" s="168"/>
      <c r="F6" s="169">
        <v>22675</v>
      </c>
      <c r="G6" s="170"/>
      <c r="H6" s="171"/>
    </row>
    <row r="7" spans="1:8" x14ac:dyDescent="0.2">
      <c r="A7" s="152" t="s">
        <v>563</v>
      </c>
      <c r="B7" s="157"/>
      <c r="C7" s="158"/>
      <c r="D7" s="159">
        <v>175972</v>
      </c>
      <c r="E7" s="160"/>
      <c r="F7" s="161">
        <v>43226</v>
      </c>
      <c r="G7" s="162"/>
      <c r="H7" s="163"/>
    </row>
    <row r="8" spans="1:8" x14ac:dyDescent="0.2">
      <c r="A8" s="164"/>
      <c r="B8" s="165"/>
      <c r="C8" s="166"/>
      <c r="D8" s="167">
        <v>49485</v>
      </c>
      <c r="E8" s="168"/>
      <c r="F8" s="169">
        <v>22622</v>
      </c>
      <c r="G8" s="170"/>
      <c r="H8" s="171"/>
    </row>
    <row r="9" spans="1:8" x14ac:dyDescent="0.2">
      <c r="A9" s="152" t="s">
        <v>564</v>
      </c>
      <c r="B9" s="157"/>
      <c r="C9" s="158"/>
      <c r="D9" s="159">
        <v>81728</v>
      </c>
      <c r="E9" s="160"/>
      <c r="F9" s="161">
        <v>42836</v>
      </c>
      <c r="G9" s="162"/>
      <c r="H9" s="163"/>
    </row>
    <row r="10" spans="1:8" x14ac:dyDescent="0.2">
      <c r="A10" s="164"/>
      <c r="B10" s="165"/>
      <c r="C10" s="166"/>
      <c r="D10" s="167">
        <v>43620</v>
      </c>
      <c r="E10" s="168"/>
      <c r="F10" s="169">
        <v>22936</v>
      </c>
      <c r="G10" s="170"/>
      <c r="H10" s="171"/>
    </row>
    <row r="11" spans="1:8" x14ac:dyDescent="0.2">
      <c r="A11" s="152" t="s">
        <v>565</v>
      </c>
      <c r="B11" s="157"/>
      <c r="C11" s="158"/>
      <c r="D11" s="159">
        <v>89083</v>
      </c>
      <c r="E11" s="160"/>
      <c r="F11" s="161">
        <v>44161</v>
      </c>
      <c r="G11" s="162"/>
      <c r="H11" s="163"/>
    </row>
    <row r="12" spans="1:8" x14ac:dyDescent="0.2">
      <c r="A12" s="164"/>
      <c r="B12" s="165"/>
      <c r="C12" s="172"/>
      <c r="D12" s="167">
        <v>51056</v>
      </c>
      <c r="E12" s="168"/>
      <c r="F12" s="169">
        <v>23644</v>
      </c>
      <c r="G12" s="170"/>
      <c r="H12" s="171"/>
    </row>
    <row r="13" spans="1:8" x14ac:dyDescent="0.2">
      <c r="A13" s="152"/>
      <c r="B13" s="157"/>
      <c r="C13" s="158"/>
      <c r="D13" s="159">
        <v>118701</v>
      </c>
      <c r="E13" s="160"/>
      <c r="F13" s="161">
        <v>42751</v>
      </c>
      <c r="G13" s="173"/>
      <c r="H13" s="163"/>
    </row>
    <row r="14" spans="1:8" x14ac:dyDescent="0.2">
      <c r="A14" s="164"/>
      <c r="B14" s="165"/>
      <c r="C14" s="166"/>
      <c r="D14" s="167">
        <v>45803</v>
      </c>
      <c r="E14" s="168"/>
      <c r="F14" s="169">
        <v>23193</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3.79</v>
      </c>
      <c r="C19" s="174">
        <f>ROUND(VALUE(SUBSTITUTE(実質収支比率等に係る経年分析!G$48,"▲","-")),2)</f>
        <v>2.69</v>
      </c>
      <c r="D19" s="174">
        <f>ROUND(VALUE(SUBSTITUTE(実質収支比率等に係る経年分析!H$48,"▲","-")),2)</f>
        <v>2.82</v>
      </c>
      <c r="E19" s="174">
        <f>ROUND(VALUE(SUBSTITUTE(実質収支比率等に係る経年分析!I$48,"▲","-")),2)</f>
        <v>3.47</v>
      </c>
      <c r="F19" s="174">
        <f>ROUND(VALUE(SUBSTITUTE(実質収支比率等に係る経年分析!J$48,"▲","-")),2)</f>
        <v>3.33</v>
      </c>
    </row>
    <row r="20" spans="1:11" x14ac:dyDescent="0.2">
      <c r="A20" s="174" t="s">
        <v>55</v>
      </c>
      <c r="B20" s="174">
        <f>ROUND(VALUE(SUBSTITUTE(実質収支比率等に係る経年分析!F$47,"▲","-")),2)</f>
        <v>23.9</v>
      </c>
      <c r="C20" s="174">
        <f>ROUND(VALUE(SUBSTITUTE(実質収支比率等に係る経年分析!G$47,"▲","-")),2)</f>
        <v>27.33</v>
      </c>
      <c r="D20" s="174">
        <f>ROUND(VALUE(SUBSTITUTE(実質収支比率等に係る経年分析!H$47,"▲","-")),2)</f>
        <v>24.6</v>
      </c>
      <c r="E20" s="174">
        <f>ROUND(VALUE(SUBSTITUTE(実質収支比率等に係る経年分析!I$47,"▲","-")),2)</f>
        <v>24.86</v>
      </c>
      <c r="F20" s="174">
        <f>ROUND(VALUE(SUBSTITUTE(実質収支比率等に係る経年分析!J$47,"▲","-")),2)</f>
        <v>21.15</v>
      </c>
    </row>
    <row r="21" spans="1:11" x14ac:dyDescent="0.2">
      <c r="A21" s="174" t="s">
        <v>56</v>
      </c>
      <c r="B21" s="174">
        <f>IF(ISNUMBER(VALUE(SUBSTITUTE(実質収支比率等に係る経年分析!F$49,"▲","-"))),ROUND(VALUE(SUBSTITUTE(実質収支比率等に係る経年分析!F$49,"▲","-")),2),NA())</f>
        <v>1.95</v>
      </c>
      <c r="C21" s="174">
        <f>IF(ISNUMBER(VALUE(SUBSTITUTE(実質収支比率等に係る経年分析!G$49,"▲","-"))),ROUND(VALUE(SUBSTITUTE(実質収支比率等に係る経年分析!G$49,"▲","-")),2),NA())</f>
        <v>0.94</v>
      </c>
      <c r="D21" s="174">
        <f>IF(ISNUMBER(VALUE(SUBSTITUTE(実質収支比率等に係る経年分析!H$49,"▲","-"))),ROUND(VALUE(SUBSTITUTE(実質収支比率等に係る経年分析!H$49,"▲","-")),2),NA())</f>
        <v>-2.16</v>
      </c>
      <c r="E21" s="174">
        <f>IF(ISNUMBER(VALUE(SUBSTITUTE(実質収支比率等に係る経年分析!I$49,"▲","-"))),ROUND(VALUE(SUBSTITUTE(実質収支比率等に係る経年分析!I$49,"▲","-")),2),NA())</f>
        <v>0.48</v>
      </c>
      <c r="F21" s="174">
        <f>IF(ISNUMBER(VALUE(SUBSTITUTE(実質収支比率等に係る経年分析!J$49,"▲","-"))),ROUND(VALUE(SUBSTITUTE(実質収支比率等に係る経年分析!J$49,"▲","-")),2),NA())</f>
        <v>-3.34</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2">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0.52</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4.9000000000000004</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6510</v>
      </c>
      <c r="E42" s="176"/>
      <c r="F42" s="176"/>
      <c r="G42" s="176">
        <f>'実質公債費比率（分子）の構造'!L$52</f>
        <v>6008</v>
      </c>
      <c r="H42" s="176"/>
      <c r="I42" s="176"/>
      <c r="J42" s="176">
        <f>'実質公債費比率（分子）の構造'!M$52</f>
        <v>5847</v>
      </c>
      <c r="K42" s="176"/>
      <c r="L42" s="176"/>
      <c r="M42" s="176">
        <f>'実質公債費比率（分子）の構造'!N$52</f>
        <v>5617</v>
      </c>
      <c r="N42" s="176"/>
      <c r="O42" s="176"/>
      <c r="P42" s="176">
        <f>'実質公債費比率（分子）の構造'!O$52</f>
        <v>5611</v>
      </c>
    </row>
    <row r="43" spans="1:16" x14ac:dyDescent="0.2">
      <c r="A43" s="176" t="s">
        <v>64</v>
      </c>
      <c r="B43" s="176" t="str">
        <f>'実質公債費比率（分子）の構造'!K$51</f>
        <v>-</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
      <c r="A44" s="176" t="s">
        <v>65</v>
      </c>
      <c r="B44" s="176">
        <f>'実質公債費比率（分子）の構造'!K$50</f>
        <v>172</v>
      </c>
      <c r="C44" s="176"/>
      <c r="D44" s="176"/>
      <c r="E44" s="176">
        <f>'実質公債費比率（分子）の構造'!L$50</f>
        <v>235</v>
      </c>
      <c r="F44" s="176"/>
      <c r="G44" s="176"/>
      <c r="H44" s="176">
        <f>'実質公債費比率（分子）の構造'!M$50</f>
        <v>173</v>
      </c>
      <c r="I44" s="176"/>
      <c r="J44" s="176"/>
      <c r="K44" s="176">
        <f>'実質公債費比率（分子）の構造'!N$50</f>
        <v>152</v>
      </c>
      <c r="L44" s="176"/>
      <c r="M44" s="176"/>
      <c r="N44" s="176">
        <f>'実質公債費比率（分子）の構造'!O$50</f>
        <v>134</v>
      </c>
      <c r="O44" s="176"/>
      <c r="P44" s="176"/>
    </row>
    <row r="45" spans="1:16" x14ac:dyDescent="0.2">
      <c r="A45" s="176" t="s">
        <v>66</v>
      </c>
      <c r="B45" s="176">
        <f>'実質公債費比率（分子）の構造'!K$49</f>
        <v>138</v>
      </c>
      <c r="C45" s="176"/>
      <c r="D45" s="176"/>
      <c r="E45" s="176">
        <f>'実質公債費比率（分子）の構造'!L$49</f>
        <v>138</v>
      </c>
      <c r="F45" s="176"/>
      <c r="G45" s="176"/>
      <c r="H45" s="176">
        <f>'実質公債費比率（分子）の構造'!M$49</f>
        <v>78</v>
      </c>
      <c r="I45" s="176"/>
      <c r="J45" s="176"/>
      <c r="K45" s="176">
        <f>'実質公債費比率（分子）の構造'!N$49</f>
        <v>72</v>
      </c>
      <c r="L45" s="176"/>
      <c r="M45" s="176"/>
      <c r="N45" s="176">
        <f>'実質公債費比率（分子）の構造'!O$49</f>
        <v>79</v>
      </c>
      <c r="O45" s="176"/>
      <c r="P45" s="176"/>
    </row>
    <row r="46" spans="1:16" x14ac:dyDescent="0.2">
      <c r="A46" s="176" t="s">
        <v>67</v>
      </c>
      <c r="B46" s="176">
        <f>'実質公債費比率（分子）の構造'!K$48</f>
        <v>1490</v>
      </c>
      <c r="C46" s="176"/>
      <c r="D46" s="176"/>
      <c r="E46" s="176">
        <f>'実質公債費比率（分子）の構造'!L$48</f>
        <v>1370</v>
      </c>
      <c r="F46" s="176"/>
      <c r="G46" s="176"/>
      <c r="H46" s="176">
        <f>'実質公債費比率（分子）の構造'!M$48</f>
        <v>1495</v>
      </c>
      <c r="I46" s="176"/>
      <c r="J46" s="176"/>
      <c r="K46" s="176">
        <f>'実質公債費比率（分子）の構造'!N$48</f>
        <v>1505</v>
      </c>
      <c r="L46" s="176"/>
      <c r="M46" s="176"/>
      <c r="N46" s="176">
        <f>'実質公債費比率（分子）の構造'!O$48</f>
        <v>1496</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7007</v>
      </c>
      <c r="C49" s="176"/>
      <c r="D49" s="176"/>
      <c r="E49" s="176">
        <f>'実質公債費比率（分子）の構造'!L$45</f>
        <v>5617</v>
      </c>
      <c r="F49" s="176"/>
      <c r="G49" s="176"/>
      <c r="H49" s="176">
        <f>'実質公債費比率（分子）の構造'!M$45</f>
        <v>5230</v>
      </c>
      <c r="I49" s="176"/>
      <c r="J49" s="176"/>
      <c r="K49" s="176">
        <f>'実質公債費比率（分子）の構造'!N$45</f>
        <v>5158</v>
      </c>
      <c r="L49" s="176"/>
      <c r="M49" s="176"/>
      <c r="N49" s="176">
        <f>'実質公債費比率（分子）の構造'!O$45</f>
        <v>5181</v>
      </c>
      <c r="O49" s="176"/>
      <c r="P49" s="176"/>
    </row>
    <row r="50" spans="1:16" x14ac:dyDescent="0.2">
      <c r="A50" s="176" t="s">
        <v>71</v>
      </c>
      <c r="B50" s="176" t="e">
        <f>NA()</f>
        <v>#N/A</v>
      </c>
      <c r="C50" s="176">
        <f>IF(ISNUMBER('実質公債費比率（分子）の構造'!K$53),'実質公債費比率（分子）の構造'!K$53,NA())</f>
        <v>2297</v>
      </c>
      <c r="D50" s="176" t="e">
        <f>NA()</f>
        <v>#N/A</v>
      </c>
      <c r="E50" s="176" t="e">
        <f>NA()</f>
        <v>#N/A</v>
      </c>
      <c r="F50" s="176">
        <f>IF(ISNUMBER('実質公債費比率（分子）の構造'!L$53),'実質公債費比率（分子）の構造'!L$53,NA())</f>
        <v>1352</v>
      </c>
      <c r="G50" s="176" t="e">
        <f>NA()</f>
        <v>#N/A</v>
      </c>
      <c r="H50" s="176" t="e">
        <f>NA()</f>
        <v>#N/A</v>
      </c>
      <c r="I50" s="176">
        <f>IF(ISNUMBER('実質公債費比率（分子）の構造'!M$53),'実質公債費比率（分子）の構造'!M$53,NA())</f>
        <v>1130</v>
      </c>
      <c r="J50" s="176" t="e">
        <f>NA()</f>
        <v>#N/A</v>
      </c>
      <c r="K50" s="176" t="e">
        <f>NA()</f>
        <v>#N/A</v>
      </c>
      <c r="L50" s="176">
        <f>IF(ISNUMBER('実質公債費比率（分子）の構造'!N$53),'実質公債費比率（分子）の構造'!N$53,NA())</f>
        <v>1270</v>
      </c>
      <c r="M50" s="176" t="e">
        <f>NA()</f>
        <v>#N/A</v>
      </c>
      <c r="N50" s="176" t="e">
        <f>NA()</f>
        <v>#N/A</v>
      </c>
      <c r="O50" s="176">
        <f>IF(ISNUMBER('実質公債費比率（分子）の構造'!O$53),'実質公債費比率（分子）の構造'!O$53,NA())</f>
        <v>1279</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54711</v>
      </c>
      <c r="E56" s="175"/>
      <c r="F56" s="175"/>
      <c r="G56" s="175">
        <f>'将来負担比率（分子）の構造'!J$52</f>
        <v>56723</v>
      </c>
      <c r="H56" s="175"/>
      <c r="I56" s="175"/>
      <c r="J56" s="175">
        <f>'将来負担比率（分子）の構造'!K$52</f>
        <v>60858</v>
      </c>
      <c r="K56" s="175"/>
      <c r="L56" s="175"/>
      <c r="M56" s="175">
        <f>'将来負担比率（分子）の構造'!L$52</f>
        <v>62422</v>
      </c>
      <c r="N56" s="175"/>
      <c r="O56" s="175"/>
      <c r="P56" s="175">
        <f>'将来負担比率（分子）の構造'!M$52</f>
        <v>64107</v>
      </c>
    </row>
    <row r="57" spans="1:16" x14ac:dyDescent="0.2">
      <c r="A57" s="175" t="s">
        <v>42</v>
      </c>
      <c r="B57" s="175"/>
      <c r="C57" s="175"/>
      <c r="D57" s="175">
        <f>'将来負担比率（分子）の構造'!I$51</f>
        <v>10085</v>
      </c>
      <c r="E57" s="175"/>
      <c r="F57" s="175"/>
      <c r="G57" s="175">
        <f>'将来負担比率（分子）の構造'!J$51</f>
        <v>10800</v>
      </c>
      <c r="H57" s="175"/>
      <c r="I57" s="175"/>
      <c r="J57" s="175">
        <f>'将来負担比率（分子）の構造'!K$51</f>
        <v>11396</v>
      </c>
      <c r="K57" s="175"/>
      <c r="L57" s="175"/>
      <c r="M57" s="175">
        <f>'将来負担比率（分子）の構造'!L$51</f>
        <v>11710</v>
      </c>
      <c r="N57" s="175"/>
      <c r="O57" s="175"/>
      <c r="P57" s="175">
        <f>'将来負担比率（分子）の構造'!M$51</f>
        <v>11199</v>
      </c>
    </row>
    <row r="58" spans="1:16" x14ac:dyDescent="0.2">
      <c r="A58" s="175" t="s">
        <v>41</v>
      </c>
      <c r="B58" s="175"/>
      <c r="C58" s="175"/>
      <c r="D58" s="175">
        <f>'将来負担比率（分子）の構造'!I$50</f>
        <v>17398</v>
      </c>
      <c r="E58" s="175"/>
      <c r="F58" s="175"/>
      <c r="G58" s="175">
        <f>'将来負担比率（分子）の構造'!J$50</f>
        <v>18354</v>
      </c>
      <c r="H58" s="175"/>
      <c r="I58" s="175"/>
      <c r="J58" s="175">
        <f>'将来負担比率（分子）の構造'!K$50</f>
        <v>18150</v>
      </c>
      <c r="K58" s="175"/>
      <c r="L58" s="175"/>
      <c r="M58" s="175">
        <f>'将来負担比率（分子）の構造'!L$50</f>
        <v>18765</v>
      </c>
      <c r="N58" s="175"/>
      <c r="O58" s="175"/>
      <c r="P58" s="175">
        <f>'将来負担比率（分子）の構造'!M$50</f>
        <v>18159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v>
      </c>
      <c r="C61" s="175"/>
      <c r="D61" s="175"/>
      <c r="E61" s="175" t="str">
        <f>'将来負担比率（分子）の構造'!J$46</f>
        <v>-</v>
      </c>
      <c r="F61" s="175"/>
      <c r="G61" s="175"/>
      <c r="H61" s="175" t="str">
        <f>'将来負担比率（分子）の構造'!K$46</f>
        <v>-</v>
      </c>
      <c r="I61" s="175"/>
      <c r="J61" s="175"/>
      <c r="K61" s="175">
        <f>'将来負担比率（分子）の構造'!L$46</f>
        <v>0</v>
      </c>
      <c r="L61" s="175"/>
      <c r="M61" s="175"/>
      <c r="N61" s="175" t="str">
        <f>'将来負担比率（分子）の構造'!M$46</f>
        <v>-</v>
      </c>
      <c r="O61" s="175"/>
      <c r="P61" s="175"/>
    </row>
    <row r="62" spans="1:16" x14ac:dyDescent="0.2">
      <c r="A62" s="175" t="s">
        <v>35</v>
      </c>
      <c r="B62" s="175">
        <f>'将来負担比率（分子）の構造'!I$45</f>
        <v>10322</v>
      </c>
      <c r="C62" s="175"/>
      <c r="D62" s="175"/>
      <c r="E62" s="175">
        <f>'将来負担比率（分子）の構造'!J$45</f>
        <v>10245</v>
      </c>
      <c r="F62" s="175"/>
      <c r="G62" s="175"/>
      <c r="H62" s="175">
        <f>'将来負担比率（分子）の構造'!K$45</f>
        <v>9816</v>
      </c>
      <c r="I62" s="175"/>
      <c r="J62" s="175"/>
      <c r="K62" s="175">
        <f>'将来負担比率（分子）の構造'!L$45</f>
        <v>9597</v>
      </c>
      <c r="L62" s="175"/>
      <c r="M62" s="175"/>
      <c r="N62" s="175">
        <f>'将来負担比率（分子）の構造'!M$45</f>
        <v>9372</v>
      </c>
      <c r="O62" s="175"/>
      <c r="P62" s="175"/>
    </row>
    <row r="63" spans="1:16" x14ac:dyDescent="0.2">
      <c r="A63" s="175" t="s">
        <v>34</v>
      </c>
      <c r="B63" s="175">
        <f>'将来負担比率（分子）の構造'!I$44</f>
        <v>338</v>
      </c>
      <c r="C63" s="175"/>
      <c r="D63" s="175"/>
      <c r="E63" s="175">
        <f>'将来負担比率（分子）の構造'!J$44</f>
        <v>263</v>
      </c>
      <c r="F63" s="175"/>
      <c r="G63" s="175"/>
      <c r="H63" s="175">
        <f>'将来負担比率（分子）の構造'!K$44</f>
        <v>314</v>
      </c>
      <c r="I63" s="175"/>
      <c r="J63" s="175"/>
      <c r="K63" s="175">
        <f>'将来負担比率（分子）の構造'!L$44</f>
        <v>463</v>
      </c>
      <c r="L63" s="175"/>
      <c r="M63" s="175"/>
      <c r="N63" s="175">
        <f>'将来負担比率（分子）の構造'!M$44</f>
        <v>382</v>
      </c>
      <c r="O63" s="175"/>
      <c r="P63" s="175"/>
    </row>
    <row r="64" spans="1:16" x14ac:dyDescent="0.2">
      <c r="A64" s="175" t="s">
        <v>33</v>
      </c>
      <c r="B64" s="175">
        <f>'将来負担比率（分子）の構造'!I$43</f>
        <v>18175</v>
      </c>
      <c r="C64" s="175"/>
      <c r="D64" s="175"/>
      <c r="E64" s="175">
        <f>'将来負担比率（分子）の構造'!J$43</f>
        <v>18049</v>
      </c>
      <c r="F64" s="175"/>
      <c r="G64" s="175"/>
      <c r="H64" s="175">
        <f>'将来負担比率（分子）の構造'!K$43</f>
        <v>17654</v>
      </c>
      <c r="I64" s="175"/>
      <c r="J64" s="175"/>
      <c r="K64" s="175">
        <f>'将来負担比率（分子）の構造'!L$43</f>
        <v>17926</v>
      </c>
      <c r="L64" s="175"/>
      <c r="M64" s="175"/>
      <c r="N64" s="175">
        <f>'将来負担比率（分子）の構造'!M$43</f>
        <v>18173</v>
      </c>
      <c r="O64" s="175"/>
      <c r="P64" s="175"/>
    </row>
    <row r="65" spans="1:16" x14ac:dyDescent="0.2">
      <c r="A65" s="175" t="s">
        <v>32</v>
      </c>
      <c r="B65" s="175">
        <f>'将来負担比率（分子）の構造'!I$42</f>
        <v>5176</v>
      </c>
      <c r="C65" s="175"/>
      <c r="D65" s="175"/>
      <c r="E65" s="175">
        <f>'将来負担比率（分子）の構造'!J$42</f>
        <v>4644</v>
      </c>
      <c r="F65" s="175"/>
      <c r="G65" s="175"/>
      <c r="H65" s="175">
        <f>'将来負担比率（分子）の構造'!K$42</f>
        <v>4398</v>
      </c>
      <c r="I65" s="175"/>
      <c r="J65" s="175"/>
      <c r="K65" s="175">
        <f>'将来負担比率（分子）の構造'!L$42</f>
        <v>4227</v>
      </c>
      <c r="L65" s="175"/>
      <c r="M65" s="175"/>
      <c r="N65" s="175">
        <f>'将来負担比率（分子）の構造'!M$42</f>
        <v>4226</v>
      </c>
      <c r="O65" s="175"/>
      <c r="P65" s="175"/>
    </row>
    <row r="66" spans="1:16" x14ac:dyDescent="0.2">
      <c r="A66" s="175" t="s">
        <v>31</v>
      </c>
      <c r="B66" s="175">
        <f>'将来負担比率（分子）の構造'!I$41</f>
        <v>51900</v>
      </c>
      <c r="C66" s="175"/>
      <c r="D66" s="175"/>
      <c r="E66" s="175">
        <f>'将来負担比率（分子）の構造'!J$41</f>
        <v>54358</v>
      </c>
      <c r="F66" s="175"/>
      <c r="G66" s="175"/>
      <c r="H66" s="175">
        <f>'将来負担比率（分子）の構造'!K$41</f>
        <v>59552</v>
      </c>
      <c r="I66" s="175"/>
      <c r="J66" s="175"/>
      <c r="K66" s="175">
        <f>'将来負担比率（分子）の構造'!L$41</f>
        <v>61228</v>
      </c>
      <c r="L66" s="175"/>
      <c r="M66" s="175"/>
      <c r="N66" s="175">
        <f>'将来負担比率（分子）の構造'!M$41</f>
        <v>63498</v>
      </c>
      <c r="O66" s="175"/>
      <c r="P66" s="175"/>
    </row>
    <row r="67" spans="1:16" x14ac:dyDescent="0.2">
      <c r="A67" s="175" t="s">
        <v>75</v>
      </c>
      <c r="B67" s="175" t="e">
        <f>NA()</f>
        <v>#N/A</v>
      </c>
      <c r="C67" s="175">
        <f>IF(ISNUMBER('将来負担比率（分子）の構造'!I$53), IF('将来負担比率（分子）の構造'!I$53 &lt; 0, 0, '将来負担比率（分子）の構造'!I$53), NA())</f>
        <v>3718</v>
      </c>
      <c r="D67" s="175" t="e">
        <f>NA()</f>
        <v>#N/A</v>
      </c>
      <c r="E67" s="175" t="e">
        <f>NA()</f>
        <v>#N/A</v>
      </c>
      <c r="F67" s="175">
        <f>IF(ISNUMBER('将来負担比率（分子）の構造'!J$53), IF('将来負担比率（分子）の構造'!J$53 &lt; 0, 0, '将来負担比率（分子）の構造'!J$53), NA())</f>
        <v>1682</v>
      </c>
      <c r="G67" s="175" t="e">
        <f>NA()</f>
        <v>#N/A</v>
      </c>
      <c r="H67" s="175" t="e">
        <f>NA()</f>
        <v>#N/A</v>
      </c>
      <c r="I67" s="175">
        <f>IF(ISNUMBER('将来負担比率（分子）の構造'!K$53), IF('将来負担比率（分子）の構造'!K$53 &lt; 0, 0, '将来負担比率（分子）の構造'!K$53), NA())</f>
        <v>1329</v>
      </c>
      <c r="J67" s="175" t="e">
        <f>NA()</f>
        <v>#N/A</v>
      </c>
      <c r="K67" s="175" t="e">
        <f>NA()</f>
        <v>#N/A</v>
      </c>
      <c r="L67" s="175">
        <f>IF(ISNUMBER('将来負担比率（分子）の構造'!L$53), IF('将来負担比率（分子）の構造'!L$53 &lt; 0, 0, '将来負担比率（分子）の構造'!L$53), NA())</f>
        <v>544</v>
      </c>
      <c r="M67" s="175" t="e">
        <f>NA()</f>
        <v>#N/A</v>
      </c>
      <c r="N67" s="175" t="e">
        <f>NA()</f>
        <v>#N/A</v>
      </c>
      <c r="O67" s="175">
        <f>IF(ISNUMBER('将来負担比率（分子）の構造'!M$53), IF('将来負担比率（分子）の構造'!M$53 &lt; 0, 0, '将来負担比率（分子）の構造'!M$53), NA())</f>
        <v>2185</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8763</v>
      </c>
      <c r="C72" s="179">
        <f>基金残高に係る経年分析!G55</f>
        <v>8718</v>
      </c>
      <c r="D72" s="179">
        <f>基金残高に係る経年分析!H55</f>
        <v>7554</v>
      </c>
    </row>
    <row r="73" spans="1:16" x14ac:dyDescent="0.2">
      <c r="A73" s="178" t="s">
        <v>78</v>
      </c>
      <c r="B73" s="179">
        <f>基金残高に係る経年分析!F56</f>
        <v>3695</v>
      </c>
      <c r="C73" s="179">
        <f>基金残高に係る経年分析!G56</f>
        <v>3699</v>
      </c>
      <c r="D73" s="179">
        <f>基金残高に係る経年分析!H56</f>
        <v>3701</v>
      </c>
    </row>
    <row r="74" spans="1:16" x14ac:dyDescent="0.2">
      <c r="A74" s="178" t="s">
        <v>79</v>
      </c>
      <c r="B74" s="179">
        <f>基金残高に係る経年分析!F57</f>
        <v>6225</v>
      </c>
      <c r="C74" s="179">
        <f>基金残高に係る経年分析!G57</f>
        <v>7348</v>
      </c>
      <c r="D74" s="179">
        <f>基金残高に係る経年分析!H57</f>
        <v>7841</v>
      </c>
    </row>
  </sheetData>
  <sheetProtection algorithmName="SHA-512" hashValue="gMoJdKKV+kTRlhms42YlQsYG8enl/tlmN1hmuiAo3a9tuCM4IGyAdwry5w0OlkS4qgbsPHZ0bcnfbt7bpB4hjw==" saltValue="7M2gzw0JcaMaI/X0XvFb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2022-09-27T08:04:01Z</cp:lastPrinted>
  <dcterms:created xsi:type="dcterms:W3CDTF">2022-02-02T06:35:19Z</dcterms:created>
  <dcterms:modified xsi:type="dcterms:W3CDTF">2022-09-29T00:51:27Z</dcterms:modified>
  <cp:category/>
</cp:coreProperties>
</file>