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724A8B32-04DF-4D50-AACB-A4AFE0690BC2}"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U37" i="10"/>
  <c r="C37" i="10"/>
  <c r="BE36" i="10"/>
  <c r="C36" i="10"/>
  <c r="BE35" i="10"/>
  <c r="C35" i="10"/>
  <c r="BE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s="1"/>
  <c r="AM35" i="10" s="1"/>
  <c r="AM36" i="10" s="1"/>
  <c r="AM37"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<sst xmlns="http://schemas.openxmlformats.org/spreadsheetml/2006/main" count="1099" uniqueCount="625">
  <si>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</si>
  <si>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</si>
  <si>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</si>
  <si>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</si>
  <si>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</si>
  <si>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</si>
  <si>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</si>
  <si>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</si>
  <si>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</si>
  <si>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</si>
  <si>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</si>
  <si>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</si>
  <si>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</si>
  <si>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</si>
  <si>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</si>
  <si>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</si>
  <si>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</si>
  <si>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</si>
  <si>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</si>
  <si>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</si>
  <si>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</si>
  <si>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</si>
  <si>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</si>
  <si>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</si>
  <si>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</si>
  <si>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</si>
  <si>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</si>
  <si>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</si>
  <si>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</si>
  <si>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</si>
  <si>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</si>
  <si>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</si>
  <si>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</si>
  <si>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</si>
  <si>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</si>
  <si>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</si>
  <si>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</si>
  <si>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</si>
  <si>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</si>
  <si>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</si>
  <si>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</si>
  <si>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</si>
  <si>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</si>
  <si>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</si>
  <si>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</si>
  <si>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</si>
  <si>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</si>
  <si>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</si>
  <si>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</si>
  <si>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</si>
  <si>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</si>
  <si>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</si>
  <si>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</si>
  <si>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</si>
  <si>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</si>
  <si>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</si>
  <si>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</si>
  <si>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</si>
  <si>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</si>
  <si>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</si>
  <si>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</si>
  <si>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</si>
  <si>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</si>
  <si>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</si>
  <si>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</si>
  <si>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</si>
  <si>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</si>
  <si>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</si>
  <si>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</si>
  <si>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</si>
  <si>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</si>
  <si>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</si>
  <si>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</si>
  <si>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</si>
  <si>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</si>
  <si>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</si>
  <si>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</si>
  <si>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</si>
  <si>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</si>
  <si>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</si>
  <si>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</si>
  <si>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</si>
  <si>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</si>
  <si>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</si>
  <si>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</si>
  <si>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</si>
  <si>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</si>
  <si>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</si>
  <si>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</si>
  <si>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</si>
  <si>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</si>
  <si>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</si>
  <si>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</si>
  <si>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</si>
  <si>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</si>
  <si>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</si>
  <si>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</si>
  <si>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</si>
  <si>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</si>
  <si>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</si>
  <si>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</si>
  <si>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</si>
  <si>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</si>
  <si>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</si>
  <si>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</si>
  <si>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</si>
  <si>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</si>
  <si>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</si>
  <si>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</si>
  <si>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</si>
  <si>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</si>
  <si>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</si>
  <si>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</si>
  <si>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</si>
  <si>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</si>
  <si>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</si>
  <si>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</si>
  <si>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</si>
  <si>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</si>
  <si>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</si>
  <si>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</si>
  <si>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</si>
  <si>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</si>
  <si>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</si>
  <si>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</si>
  <si>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</si>
  <si>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</si>
  <si>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</si>
  <si>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</si>
  <si>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</si>
  <si>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</si>
  <si>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</si>
  <si>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</si>
  <si>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</si>
  <si>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</si>
  <si>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</si>
  <si>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</si>
  <si>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</si>
  <si>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</si>
  <si>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</si>
  <si>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</si>
  <si>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</si>
  <si>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</si>
  <si>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</si>
  <si>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</si>
  <si>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</si>
  <si>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</si>
  <si>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</si>
  <si>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</si>
  <si>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</si>
  <si>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</si>
  <si>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</si>
  <si>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</si>
  <si>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</si>
  <si>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</si>
  <si>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</si>
  <si>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</si>
  <si>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</si>
  <si>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</si>
  <si>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</si>
  <si>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</si>
  <si>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</si>
  <si>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</si>
  <si>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</si>
  <si>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</si>
  <si>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</si>
  <si>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</si>
  <si>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</si>
  <si>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</si>
  <si>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</si>
  <si>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</si>
  <si>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</si>
  <si>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</si>
  <si>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</si>
  <si>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</si>
  <si>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</si>
  <si>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</si>
  <si>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</si>
  <si>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</si>
  <si>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</si>
  <si>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</si>
  <si>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</si>
  <si>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</si>
  <si>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</si>
  <si>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</si>
  <si>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</si>
  <si>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</si>
  <si>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</si>
  <si>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</si>
  <si>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</si>
  <si>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</si>
  <si>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</si>
  <si>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</si>
  <si>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</si>
  <si>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</si>
  <si>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</si>
  <si>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</si>
  <si>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</si>
  <si>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</si>
  <si>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</si>
  <si>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</si>
  <si>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</si>
  <si>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</si>
  <si>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</si>
  <si>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</si>
  <si>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</si>
  <si>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</si>
  <si>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</si>
  <si>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</si>
  <si>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</si>
  <si>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</si>
  <si>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</si>
  <si>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</si>
  <si>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</si>
  <si>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</si>
  <si>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</si>
  <si>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</si>
  <si>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</si>
  <si>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</si>
  <si>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</si>
  <si>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</si>
  <si>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</si>
  <si>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</si>
  <si>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</si>
  <si>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</si>
  <si>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</si>
  <si>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</si>
  <si>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</si>
  <si>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</si>
  <si>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</si>
  <si>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</si>
  <si>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</si>
  <si>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</si>
  <si>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</si>
  <si>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</si>
  <si>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</si>
  <si>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</si>
  <si>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</si>
  <si>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</si>
  <si>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</si>
  <si>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</si>
  <si>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</si>
  <si>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</si>
  <si>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</si>
  <si>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</si>
  <si>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</si>
  <si>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</si>
  <si>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</si>
  <si>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</si>
  <si>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</si>
  <si>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</si>
  <si>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</si>
  <si>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</si>
  <si>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</si>
  <si>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</si>
  <si>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</si>
  <si>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</si>
  <si>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</si>
  <si>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</si>
  <si>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</si>
  <si>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</si>
  <si>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</si>
  <si>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</si>
  <si>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</si>
  <si>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</si>
  <si>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</si>
  <si>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</si>
  <si>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</si>
  <si>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</si>
  <si>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</si>
  <si>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</si>
  <si>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</si>
  <si>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</si>
  <si>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</si>
  <si>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</si>
  <si>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</si>
  <si>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</si>
  <si>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</si>
  <si>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</si>
  <si>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</si>
  <si>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</si>
  <si>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</si>
  <si>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</si>
  <si>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</si>
  <si>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</si>
  <si>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</si>
  <si>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</si>
  <si>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</si>
  <si>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</si>
  <si>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</si>
  <si>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</si>
  <si>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</si>
  <si>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</si>
  <si>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</si>
  <si>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</si>
  <si>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</si>
  <si>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</si>
  <si>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</si>
  <si>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</si>
  <si>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</si>
  <si>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</si>
  <si>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</si>
  <si>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</si>
  <si>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</si>
  <si>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</si>
  <si>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</si>
  <si>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</si>
  <si>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</si>
  <si>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</si>
  <si>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</si>
  <si>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</si>
  <si>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</si>
  <si>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</si>
  <si>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</si>
  <si>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</si>
  <si>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</si>
  <si>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</si>
  <si>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</si>
  <si>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</si>
  <si>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</si>
  <si>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</si>
  <si>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</si>
  <si>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</si>
  <si>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</si>
  <si>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</si>
  <si>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</si>
  <si>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</si>
  <si>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</si>
  <si>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</si>
  <si>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</si>
  <si>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</si>
  <si>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</si>
  <si>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</si>
  <si>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</si>
  <si>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</si>
  <si>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</si>
  <si>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</si>
  <si>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</si>
  <si>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</si>
  <si>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</si>
  <si>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</si>
  <si>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</si>
  <si>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</si>
  <si>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</si>
  <si>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</si>
  <si>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</si>
  <si>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</si>
  <si>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</si>
  <si>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</si>
  <si>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</si>
  <si>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</si>
  <si>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</si>
  <si>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</si>
  <si>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</si>
  <si>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</si>
  <si>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</si>
  <si>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</si>
  <si>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</si>
  <si>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</si>
  <si>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</si>
  <si>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</si>
  <si>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</si>
  <si>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</si>
  <si>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</si>
  <si>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</si>
  <si>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</si>
  <si>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</si>
  <si>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</si>
  <si>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</si>
  <si>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</si>
  <si>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</si>
  <si>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</si>
  <si>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</si>
  <si>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</si>
  <si>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</si>
  <si>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</si>
  <si>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</si>
  <si>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</si>
  <si>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</si>
  <si>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</si>
  <si>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</si>
  <si>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</si>
  <si>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</si>
  <si>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</si>
  <si>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</si>
  <si>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</si>
  <si>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</si>
  <si>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</si>
  <si>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</si>
  <si>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</si>
  <si>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</si>
  <si>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</si>
  <si>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</si>
  <si>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</si>
  <si>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</si>
  <si>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</si>
  <si>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</si>
  <si>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</si>
  <si>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</si>
  <si>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</si>
  <si>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</si>
  <si>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</si>
  <si>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</si>
  <si>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</si>
  <si>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</si>
  <si>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</si>
  <si>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</si>
  <si>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</si>
  <si>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</si>
  <si>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</si>
  <si>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</si>
  <si>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</si>
  <si>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</si>
  <si>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</si>
  <si>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</si>
  <si>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</si>
  <si>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</si>
  <si>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</si>
  <si>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</si>
  <si>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</si>
  <si>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</si>
  <si>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</si>
  <si>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</si>
  <si>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</si>
  <si>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</si>
  <si>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</si>
  <si>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</si>
  <si>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</si>
  <si>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</si>
  <si>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</si>
  <si>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</si>
  <si>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</si>
  <si>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</si>
  <si>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</si>
  <si>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</si>
  <si>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</si>
  <si>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</si>
  <si>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</si>
  <si>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</si>
  <si>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</si>
  <si>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</si>
  <si>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</si>
  <si>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</si>
  <si>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</si>
  <si>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</si>
  <si>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</si>
  <si>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</si>
  <si>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</si>
  <si>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</si>
  <si>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</si>
  <si>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</si>
  <si>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</si>
  <si>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</si>
  <si>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</si>
  <si>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</si>
  <si>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</si>
  <si>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</si>
  <si>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</si>
  <si>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</si>
  <si>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</si>
  <si>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</si>
  <si>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</si>
  <si>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</si>
  <si>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</si>
  <si>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</si>
  <si>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</si>
  <si>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</si>
  <si>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</si>
  <si>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</si>
  <si>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</si>
  <si>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</si>
  <si>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</si>
  <si>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</si>
  <si>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</si>
  <si>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</si>
  <si>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</si>
  <si>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</si>
  <si>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</si>
  <si>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</si>
  <si>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</si>
  <si>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</si>
  <si>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</si>
  <si>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</si>
  <si>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</si>
  <si>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</si>
  <si>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</si>
  <si>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</si>
  <si>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</si>
  <si>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</si>
  <si>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</si>
  <si>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</si>
  <si>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</si>
  <si>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</si>
  <si>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</si>
  <si>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</si>
  <si>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</si>
  <si>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</si>
  <si>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</si>
  <si>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</si>
  <si>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</si>
  <si>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</si>
  <si>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</si>
  <si>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</si>
  <si>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</si>
  <si>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</si>
  <si>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</si>
  <si>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</si>
  <si>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</si>
  <si>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</si>
  <si>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</si>
  <si>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</si>
  <si>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</si>
  <si>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</si>
  <si>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</si>
  <si>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</si>
  <si>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</si>
  <si>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</si>
  <si>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</si>
  <si>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</si>
  <si>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</si>
  <si>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</si>
  <si>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</si>
  <si>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</si>
  <si>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</si>
  <si>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</si>
  <si>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</si>
  <si>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</si>
  <si>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</si>
  <si>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</si>
  <si>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</si>
  <si>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</si>
  <si>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</si>
  <si>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</si>
  <si>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</si>
  <si>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</si>
  <si>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</si>
  <si>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</si>
  <si>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</si>
  <si>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</si>
  <si>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</si>
  <si>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</si>
  <si>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</si>
  <si>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</si>
  <si>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</si>
  <si>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</si>
  <si>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</si>
  <si>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</si>
  <si>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</si>
  <si>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</si>
  <si>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</si>
  <si>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</si>
  <si>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</si>
  <si>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</si>
  <si>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</si>
  <si>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</si>
  <si>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</si>
  <si>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</si>
  <si>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</si>
  <si>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</si>
  <si>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</si>
  <si>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</si>
  <si>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</si>
  <si>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</si>
  <si>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</si>
  <si>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</si>
  <si>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</si>
  <si>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</si>
  <si>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</si>
  <si>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</si>
  <si>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</si>
  <si>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</si>
  <si>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</si>
  <si>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</si>
  <si>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</si>
  <si>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</si>
  <si>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6.91</t>
  </si>
  <si>
    <t>病院事業会計</t>
  </si>
  <si>
    <t>水道事業会計</t>
  </si>
  <si>
    <t>一般会計</t>
  </si>
  <si>
    <t>国民健康保険特別会計</t>
  </si>
  <si>
    <t>下水道事業会計</t>
  </si>
  <si>
    <t>介護保険特別会計</t>
  </si>
  <si>
    <t>介護老人保健施設事業会計</t>
  </si>
  <si>
    <t>後期高齢者医療特別会計</t>
  </si>
  <si>
    <t>その他会計（赤字）</t>
  </si>
  <si>
    <t>▲ 0.05</t>
  </si>
  <si>
    <t>▲ 0.07</t>
  </si>
  <si>
    <t>その他会計（黒字）</t>
  </si>
  <si>
    <t>（百万円）</t>
    <phoneticPr fontId="5"/>
  </si>
  <si>
    <t>H27末</t>
    <phoneticPr fontId="5"/>
  </si>
  <si>
    <t>H28末</t>
    <phoneticPr fontId="5"/>
  </si>
  <si>
    <t>H29末</t>
    <phoneticPr fontId="5"/>
  </si>
  <si>
    <t>H30末</t>
    <phoneticPr fontId="5"/>
  </si>
  <si>
    <t>R01末</t>
    <phoneticPr fontId="5"/>
  </si>
  <si>
    <t>周南地区衛生施設組合（一般会計）</t>
    <rPh sb="0" eb="2">
      <t>シュウナン</t>
    </rPh>
    <rPh sb="2" eb="4">
      <t>チク</t>
    </rPh>
    <rPh sb="4" eb="6">
      <t>エイセイ</t>
    </rPh>
    <rPh sb="6" eb="8">
      <t>シセツ</t>
    </rPh>
    <rPh sb="8" eb="10">
      <t>クミアイ</t>
    </rPh>
    <rPh sb="11" eb="13">
      <t>イッパン</t>
    </rPh>
    <rPh sb="13" eb="15">
      <t>カイケイ</t>
    </rPh>
    <phoneticPr fontId="2"/>
  </si>
  <si>
    <t>光地区消防組合（一般会計）</t>
    <rPh sb="0" eb="1">
      <t>ヒカリ</t>
    </rPh>
    <rPh sb="1" eb="3">
      <t>チク</t>
    </rPh>
    <rPh sb="3" eb="5">
      <t>ショウボウ</t>
    </rPh>
    <rPh sb="5" eb="7">
      <t>クミアイ</t>
    </rPh>
    <rPh sb="8" eb="10">
      <t>イッパン</t>
    </rPh>
    <rPh sb="10" eb="12">
      <t>カイケイ</t>
    </rPh>
    <phoneticPr fontId="2"/>
  </si>
  <si>
    <t>周南東部環境施設組合（一般会計）</t>
    <rPh sb="0" eb="1">
      <t>シュウ</t>
    </rPh>
    <rPh sb="1" eb="4">
      <t>ナントウブ</t>
    </rPh>
    <rPh sb="4" eb="6">
      <t>カンキョウ</t>
    </rPh>
    <rPh sb="6" eb="8">
      <t>シセツ</t>
    </rPh>
    <rPh sb="8" eb="10">
      <t>クミアイ</t>
    </rPh>
    <rPh sb="11" eb="13">
      <t>イッパン</t>
    </rPh>
    <rPh sb="13" eb="15">
      <t>カイケイ</t>
    </rPh>
    <phoneticPr fontId="2"/>
  </si>
  <si>
    <t>山口県市町総合事務組合（一般会計）</t>
  </si>
  <si>
    <t>山口県市町総合事務組合（非常勤職員公務災害補償特別会計）</t>
  </si>
  <si>
    <t>山口県市町総合事務組合（交通災害共済特別会計）</t>
  </si>
  <si>
    <t>山口県市町総合事務組合（山口県市町公平委員会特別会計）</t>
  </si>
  <si>
    <t>山口県市町総合事務組合（山口県自治会館管理特別会計）</t>
  </si>
  <si>
    <t>山口県後期高齢者医療広域連合（一般会計）</t>
  </si>
  <si>
    <t>山口県後期高齢者医療広域連合（後期高齢者医療特別会計）</t>
  </si>
  <si>
    <t>牛島海運</t>
    <rPh sb="0" eb="1">
      <t>ウシ</t>
    </rPh>
    <rPh sb="1" eb="2">
      <t>シマ</t>
    </rPh>
    <rPh sb="2" eb="4">
      <t>カイウン</t>
    </rPh>
    <phoneticPr fontId="10"/>
  </si>
  <si>
    <t>光市スポーツ振興会</t>
    <rPh sb="0" eb="2">
      <t>ヒカリシ</t>
    </rPh>
    <rPh sb="6" eb="9">
      <t>シンコウカイ</t>
    </rPh>
    <phoneticPr fontId="10"/>
  </si>
  <si>
    <t>光市文化振興財団</t>
    <rPh sb="0" eb="2">
      <t>ヒカリシ</t>
    </rPh>
    <rPh sb="2" eb="4">
      <t>ブンカ</t>
    </rPh>
    <rPh sb="4" eb="6">
      <t>シンコウ</t>
    </rPh>
    <rPh sb="6" eb="8">
      <t>ザイダン</t>
    </rPh>
    <phoneticPr fontId="10"/>
  </si>
  <si>
    <t>やまぐち農林振興公社</t>
    <rPh sb="4" eb="6">
      <t>ノウリン</t>
    </rPh>
    <rPh sb="6" eb="8">
      <t>シンコウ</t>
    </rPh>
    <rPh sb="8" eb="10">
      <t>コウシャ</t>
    </rPh>
    <phoneticPr fontId="10"/>
  </si>
  <si>
    <t>光市未来創造基金</t>
  </si>
  <si>
    <t>光市公共施設等整備基金</t>
  </si>
  <si>
    <t>光市漁業振興基金</t>
  </si>
  <si>
    <t>光市スポーツ振興基金</t>
  </si>
  <si>
    <t>光市森林環境基金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</si>
  <si>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</si>
  <si>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</si>
  <si>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</si>
  <si>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color theme="1"/>
        <rFont val="ＭＳ Ｐゴシック"/>
        <family val="3"/>
        <charset val="128"/>
      </rPr>
      <t>　類似団体内平均値と比較して、将来負担比率は下回り、有形固定資産減価償却率は高い水準となった。</t>
    </r>
    <r>
      <rPr>
        <sz val="11"/>
        <color rgb="FFFF0000"/>
        <rFont val="ＭＳ Ｐゴシック"/>
        <family val="3"/>
        <charset val="128"/>
      </rPr>
      <t xml:space="preserve">
　</t>
    </r>
    <r>
      <rPr>
        <sz val="11"/>
        <color theme="1"/>
        <rFont val="ＭＳ Ｐゴシック"/>
        <family val="3"/>
        <charset val="128"/>
      </rPr>
      <t>将来負担比率については、公営企業債等繰入見込額が減少等による将来負担額の減などにより、前年度と比べて15.4ポイント減少した。</t>
    </r>
    <r>
      <rPr>
        <sz val="11"/>
        <color rgb="FFFF0000"/>
        <rFont val="ＭＳ Ｐゴシック"/>
        <family val="3"/>
        <charset val="128"/>
      </rPr>
      <t xml:space="preserve">
</t>
    </r>
    <r>
      <rPr>
        <sz val="11"/>
        <color theme="1"/>
        <rFont val="ＭＳ Ｐゴシック"/>
        <family val="3"/>
        <charset val="128"/>
      </rPr>
      <t>　有形固定資産減価償却率については、有形固定資産額のうちそれぞれ1割程度を占める学校施設、橋りょう・トンネル、公営住宅の有形固定資産減価償却率が70％以上と類似団体平均と比べて高いことなどが数値を押し上げている要因であり、将来負担比率上昇の抑制策を前提とした施設の保全対策を計画的に進めていく必要がある。</t>
    </r>
    <rPh sb="22" eb="24">
      <t>シタマワ</t>
    </rPh>
    <rPh sb="75" eb="76">
      <t>トウ</t>
    </rPh>
    <rPh sb="79" eb="81">
      <t>ショウライ</t>
    </rPh>
    <rPh sb="81" eb="83">
      <t>フタン</t>
    </rPh>
    <rPh sb="83" eb="84">
      <t>ガク</t>
    </rPh>
    <rPh sb="85" eb="86">
      <t>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</si>
  <si>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</si>
  <si>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</si>
  <si>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</si>
  <si>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</si>
  <si>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</si>
  <si>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</si>
  <si>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color theme="1"/>
        <rFont val="ＭＳ Ｐゴシック"/>
        <family val="3"/>
        <charset val="128"/>
      </rPr>
      <t>　実質公債費比率については、3ヵ年平均で前年度と比べて1.1ポイント低下し、類似団体平均を下回ったものの、全国平均及び山口県平均は上回っている。令和２年度単年度の実質公債費比率は、地方消費税交付金や普通交付税が増加したものの、地方債元利償還金が増加したことに加え、都市計画税充当可能額が減少したことなどにより、前年度と比べて0.3ポイント上昇した。</t>
    </r>
    <r>
      <rPr>
        <sz val="11"/>
        <color rgb="FFFF0000"/>
        <rFont val="ＭＳ Ｐゴシック"/>
        <family val="3"/>
        <charset val="128"/>
      </rPr>
      <t xml:space="preserve">
</t>
    </r>
    <r>
      <rPr>
        <sz val="11"/>
        <color theme="1"/>
        <rFont val="ＭＳ Ｐゴシック"/>
        <family val="3"/>
        <charset val="128"/>
      </rPr>
      <t>　将来負担比率については、公営企業債等繰入見込額が減少等による将来負担額の減などにより、前年度と比べて15.4ポイント減少した。</t>
    </r>
    <rPh sb="45" eb="47">
      <t>シタマワ</t>
    </rPh>
    <rPh sb="53" eb="55">
      <t>ゼンコク</t>
    </rPh>
    <rPh sb="55" eb="57">
      <t>ヘイキン</t>
    </rPh>
    <rPh sb="57" eb="58">
      <t>オヨ</t>
    </rPh>
    <rPh sb="65" eb="66">
      <t>ウエ</t>
    </rPh>
    <rPh sb="90" eb="92">
      <t>チホウ</t>
    </rPh>
    <rPh sb="92" eb="95">
      <t>ショウヒゼイ</t>
    </rPh>
    <rPh sb="95" eb="98">
      <t>コウフキン</t>
    </rPh>
    <rPh sb="99" eb="101">
      <t>フツウ</t>
    </rPh>
    <rPh sb="101" eb="104">
      <t>コウフゼイ</t>
    </rPh>
    <rPh sb="105" eb="107">
      <t>ゾウカ</t>
    </rPh>
    <rPh sb="113" eb="116">
      <t>チホウサイ</t>
    </rPh>
    <rPh sb="116" eb="121">
      <t>ガンリショウカンキン</t>
    </rPh>
    <rPh sb="122" eb="124">
      <t>ゾウカ</t>
    </rPh>
    <rPh sb="129" eb="130">
      <t>クワ</t>
    </rPh>
    <rPh sb="132" eb="137">
      <t>トシケイカクゼイ</t>
    </rPh>
    <rPh sb="137" eb="139">
      <t>ジュウトウ</t>
    </rPh>
    <rPh sb="139" eb="142">
      <t>カノウガク</t>
    </rPh>
    <rPh sb="143" eb="145">
      <t>ゲンショウ</t>
    </rPh>
    <rPh sb="169" eb="171">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</si>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</sst>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A242D87-5C63-4176-B1B9-278BB3D735A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4EBC-4AC5-93CA-57E1252554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22323</c:v>
                </c:pt>
                <c:pt idx="1">
                  <c:v>21864</c:v>
                </c:pt>
                <c:pt idx="2">
                  <c:v>26323</c:v>
                </c:pt>
                <c:pt idx="3">
                  <c:v>35642</c:v>
                </c:pt>
                <c:pt idx="4">
                  <c:v>30042</c:v>
                </c:pt>
              </c:numCache>
            </c:numRef>
          </c:val>
          <c:smooth val="0"/>
          <c:extLst>
            <c:ext xmlns:c16="http://schemas.microsoft.com/office/drawing/2014/chart" uri="{C3380CC4-5D6E-409C-BE32-E72D297353CC}">
              <c16:uniqueId val="{00000001-4EBC-4AC5-93CA-57E1252554EB}"/>
            </c:ext>
          </c:extLst>
        </c:ser>
        <c:dLbls>
          <c:showLegendKey val="0"/>
          <c:showVal val="0"/>
          <c:showCatName val="0"/>
          <c:showSerName val="0"/>
          <c:showPercent val="0"/>
          <c:showBubbleSize val="0"/>
        </c:dLbls>
        <c:marker val="1"/>
        <c:smooth val="0"/>
        <c:axId val="139938992"/>
        <c:axId val="139935072"/>
      </c:lineChart>
      <c:catAx>
        <c:axId val="139938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935072"/>
        <c:crosses val="autoZero"/>
        <c:auto val="1"/>
        <c:lblAlgn val="ctr"/>
        <c:lblOffset val="100"/>
        <c:tickLblSkip val="1"/>
        <c:tickMarkSkip val="1"/>
        <c:noMultiLvlLbl val="0"/>
      </c:catAx>
      <c:valAx>
        <c:axId val="1399350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93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5.14</c:v>
                </c:pt>
                <c:pt idx="1">
                  <c:v>4.79</c:v>
                </c:pt>
                <c:pt idx="2">
                  <c:v>5.57</c:v>
                </c:pt>
                <c:pt idx="3">
                  <c:v>6.24</c:v>
                </c:pt>
                <c:pt idx="4">
                  <c:v>5.91</c:v>
                </c:pt>
              </c:numCache>
            </c:numRef>
          </c:val>
          <c:extLst>
            <c:ext xmlns:c16="http://schemas.microsoft.com/office/drawing/2014/chart" uri="{C3380CC4-5D6E-409C-BE32-E72D297353CC}">
              <c16:uniqueId val="{00000000-B116-4C33-9628-2FCE09F9AB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13.59</c:v>
                </c:pt>
                <c:pt idx="1">
                  <c:v>16.77</c:v>
                </c:pt>
                <c:pt idx="2">
                  <c:v>14.01</c:v>
                </c:pt>
                <c:pt idx="3">
                  <c:v>16.899999999999999</c:v>
                </c:pt>
                <c:pt idx="4">
                  <c:v>18.170000000000002</c:v>
                </c:pt>
              </c:numCache>
            </c:numRef>
          </c:val>
          <c:extLst>
            <c:ext xmlns:c16="http://schemas.microsoft.com/office/drawing/2014/chart" uri="{C3380CC4-5D6E-409C-BE32-E72D297353CC}">
              <c16:uniqueId val="{00000001-B116-4C33-9628-2FCE09F9AB54}"/>
            </c:ext>
          </c:extLst>
        </c:ser>
        <c:dLbls>
          <c:showLegendKey val="0"/>
          <c:showVal val="0"/>
          <c:showCatName val="0"/>
          <c:showSerName val="0"/>
          <c:showPercent val="0"/>
          <c:showBubbleSize val="0"/>
        </c:dLbls>
        <c:gapWidth val="250"/>
        <c:overlap val="100"/>
        <c:axId val="139939384"/>
        <c:axId val="13993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-6.91</c:v>
                </c:pt>
                <c:pt idx="1">
                  <c:v>2.7</c:v>
                </c:pt>
                <c:pt idx="2">
                  <c:v>2.2200000000000002</c:v>
                </c:pt>
                <c:pt idx="3">
                  <c:v>3.5</c:v>
                </c:pt>
                <c:pt idx="4">
                  <c:v>1.55</c:v>
                </c:pt>
              </c:numCache>
            </c:numRef>
          </c:val>
          <c:smooth val="0"/>
          <c:extLst>
            <c:ext xmlns:c16="http://schemas.microsoft.com/office/drawing/2014/chart" uri="{C3380CC4-5D6E-409C-BE32-E72D297353CC}">
              <c16:uniqueId val="{00000002-B116-4C33-9628-2FCE09F9AB54}"/>
            </c:ext>
          </c:extLst>
        </c:ser>
        <c:dLbls>
          <c:showLegendKey val="0"/>
          <c:showVal val="0"/>
          <c:showCatName val="0"/>
          <c:showSerName val="0"/>
          <c:showPercent val="0"/>
          <c:showBubbleSize val="0"/>
        </c:dLbls>
        <c:marker val="1"/>
        <c:smooth val="0"/>
        <c:axId val="139939384"/>
        <c:axId val="139931936"/>
      </c:lineChart>
      <c:catAx>
        <c:axId val="13993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931936"/>
        <c:crosses val="autoZero"/>
        <c:auto val="1"/>
        <c:lblAlgn val="ctr"/>
        <c:lblOffset val="100"/>
        <c:tickLblSkip val="1"/>
        <c:tickMarkSkip val="1"/>
        <c:noMultiLvlLbl val="0"/>
      </c:catAx>
      <c:valAx>
        <c:axId val="13993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3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0.16</c:v>
                </c:pt>
                <c:pt idx="8">
                  <c:v>0</c:v>
                </c:pt>
                <c:pt idx="9">
                  <c:v>0</c:v>
                </c:pt>
              </c:numCache>
            </c:numRef>
          </c:val>
          <c:extLst>
            <c:ext xmlns:c16="http://schemas.microsoft.com/office/drawing/2014/chart" uri="{C3380CC4-5D6E-409C-BE32-E72D297353CC}">
              <c16:uniqueId val="{00000000-4EA7-4703-9BEE-B01307589D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0.05</c:v>
                </c:pt>
                <c:pt idx="1">
                  <c:v>#N/A</c:v>
                </c:pt>
                <c:pt idx="2">
                  <c:v>7.0000000000000007E-2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4EA7-4703-9BEE-B01307589D2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4EA7-4703-9BEE-B01307589D29}"/>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2.84</c:v>
                </c:pt>
                <c:pt idx="2">
                  <c:v>#N/A</c:v>
                </c:pt>
                <c:pt idx="3">
                  <c:v>2.39</c:v>
                </c:pt>
                <c:pt idx="4">
                  <c:v>#N/A</c:v>
                </c:pt>
                <c:pt idx="5">
                  <c:v>1.82</c:v>
                </c:pt>
                <c:pt idx="6">
                  <c:v>#N/A</c:v>
                </c:pt>
                <c:pt idx="7">
                  <c:v>1.44</c:v>
                </c:pt>
                <c:pt idx="8">
                  <c:v>#N/A</c:v>
                </c:pt>
                <c:pt idx="9">
                  <c:v>0.93</c:v>
                </c:pt>
              </c:numCache>
            </c:numRef>
          </c:val>
          <c:extLst>
            <c:ext xmlns:c16="http://schemas.microsoft.com/office/drawing/2014/chart" uri="{C3380CC4-5D6E-409C-BE32-E72D297353CC}">
              <c16:uniqueId val="{00000003-4EA7-4703-9BEE-B01307589D2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1.44</c:v>
                </c:pt>
                <c:pt idx="2">
                  <c:v>#N/A</c:v>
                </c:pt>
                <c:pt idx="3">
                  <c:v>2.11</c:v>
                </c:pt>
                <c:pt idx="4">
                  <c:v>#N/A</c:v>
                </c:pt>
                <c:pt idx="5">
                  <c:v>1.22</c:v>
                </c:pt>
                <c:pt idx="6">
                  <c:v>#N/A</c:v>
                </c:pt>
                <c:pt idx="7">
                  <c:v>1</c:v>
                </c:pt>
                <c:pt idx="8">
                  <c:v>#N/A</c:v>
                </c:pt>
                <c:pt idx="9">
                  <c:v>1.32</c:v>
                </c:pt>
              </c:numCache>
            </c:numRef>
          </c:val>
          <c:extLst>
            <c:ext xmlns:c16="http://schemas.microsoft.com/office/drawing/2014/chart" uri="{C3380CC4-5D6E-409C-BE32-E72D297353CC}">
              <c16:uniqueId val="{00000004-4EA7-4703-9BEE-B01307589D2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1.49</c:v>
                </c:pt>
              </c:numCache>
            </c:numRef>
          </c:val>
          <c:extLst>
            <c:ext xmlns:c16="http://schemas.microsoft.com/office/drawing/2014/chart" uri="{C3380CC4-5D6E-409C-BE32-E72D297353CC}">
              <c16:uniqueId val="{00000005-4EA7-4703-9BEE-B01307589D2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3.35</c:v>
                </c:pt>
                <c:pt idx="2">
                  <c:v>#N/A</c:v>
                </c:pt>
                <c:pt idx="3">
                  <c:v>4.95</c:v>
                </c:pt>
                <c:pt idx="4">
                  <c:v>#N/A</c:v>
                </c:pt>
                <c:pt idx="5">
                  <c:v>1.6</c:v>
                </c:pt>
                <c:pt idx="6">
                  <c:v>#N/A</c:v>
                </c:pt>
                <c:pt idx="7">
                  <c:v>1.46</c:v>
                </c:pt>
                <c:pt idx="8">
                  <c:v>#N/A</c:v>
                </c:pt>
                <c:pt idx="9">
                  <c:v>2.1800000000000002</c:v>
                </c:pt>
              </c:numCache>
            </c:numRef>
          </c:val>
          <c:extLst>
            <c:ext xmlns:c16="http://schemas.microsoft.com/office/drawing/2014/chart" uri="{C3380CC4-5D6E-409C-BE32-E72D297353CC}">
              <c16:uniqueId val="{00000006-4EA7-4703-9BEE-B01307589D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5.19</c:v>
                </c:pt>
                <c:pt idx="2">
                  <c:v>#N/A</c:v>
                </c:pt>
                <c:pt idx="3">
                  <c:v>4.8600000000000003</c:v>
                </c:pt>
                <c:pt idx="4">
                  <c:v>#N/A</c:v>
                </c:pt>
                <c:pt idx="5">
                  <c:v>5.56</c:v>
                </c:pt>
                <c:pt idx="6">
                  <c:v>#N/A</c:v>
                </c:pt>
                <c:pt idx="7">
                  <c:v>6.24</c:v>
                </c:pt>
                <c:pt idx="8">
                  <c:v>#N/A</c:v>
                </c:pt>
                <c:pt idx="9">
                  <c:v>5.91</c:v>
                </c:pt>
              </c:numCache>
            </c:numRef>
          </c:val>
          <c:extLst>
            <c:ext xmlns:c16="http://schemas.microsoft.com/office/drawing/2014/chart" uri="{C3380CC4-5D6E-409C-BE32-E72D297353CC}">
              <c16:uniqueId val="{00000007-4EA7-4703-9BEE-B01307589D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8.73</c:v>
                </c:pt>
                <c:pt idx="2">
                  <c:v>#N/A</c:v>
                </c:pt>
                <c:pt idx="3">
                  <c:v>9.32</c:v>
                </c:pt>
                <c:pt idx="4">
                  <c:v>#N/A</c:v>
                </c:pt>
                <c:pt idx="5">
                  <c:v>9.66</c:v>
                </c:pt>
                <c:pt idx="6">
                  <c:v>#N/A</c:v>
                </c:pt>
                <c:pt idx="7">
                  <c:v>10.89</c:v>
                </c:pt>
                <c:pt idx="8">
                  <c:v>#N/A</c:v>
                </c:pt>
                <c:pt idx="9">
                  <c:v>11.82</c:v>
                </c:pt>
              </c:numCache>
            </c:numRef>
          </c:val>
          <c:extLst>
            <c:ext xmlns:c16="http://schemas.microsoft.com/office/drawing/2014/chart" uri="{C3380CC4-5D6E-409C-BE32-E72D297353CC}">
              <c16:uniqueId val="{00000008-4EA7-4703-9BEE-B01307589D2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39.86</c:v>
                </c:pt>
                <c:pt idx="2">
                  <c:v>#N/A</c:v>
                </c:pt>
                <c:pt idx="3">
                  <c:v>40.58</c:v>
                </c:pt>
                <c:pt idx="4">
                  <c:v>#N/A</c:v>
                </c:pt>
                <c:pt idx="5">
                  <c:v>33.89</c:v>
                </c:pt>
                <c:pt idx="6">
                  <c:v>#N/A</c:v>
                </c:pt>
                <c:pt idx="7">
                  <c:v>29.86</c:v>
                </c:pt>
                <c:pt idx="8">
                  <c:v>#N/A</c:v>
                </c:pt>
                <c:pt idx="9">
                  <c:v>29.87</c:v>
                </c:pt>
              </c:numCache>
            </c:numRef>
          </c:val>
          <c:extLst>
            <c:ext xmlns:c16="http://schemas.microsoft.com/office/drawing/2014/chart" uri="{C3380CC4-5D6E-409C-BE32-E72D297353CC}">
              <c16:uniqueId val="{00000009-4EA7-4703-9BEE-B01307589D29}"/>
            </c:ext>
          </c:extLst>
        </c:ser>
        <c:dLbls>
          <c:showLegendKey val="0"/>
          <c:showVal val="0"/>
          <c:showCatName val="0"/>
          <c:showSerName val="0"/>
          <c:showPercent val="0"/>
          <c:showBubbleSize val="0"/>
        </c:dLbls>
        <c:gapWidth val="150"/>
        <c:overlap val="100"/>
        <c:axId val="139938600"/>
        <c:axId val="139933112"/>
      </c:barChart>
      <c:catAx>
        <c:axId val="13993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33112"/>
        <c:crosses val="autoZero"/>
        <c:auto val="1"/>
        <c:lblAlgn val="ctr"/>
        <c:lblOffset val="100"/>
        <c:tickLblSkip val="1"/>
        <c:tickMarkSkip val="1"/>
        <c:noMultiLvlLbl val="0"/>
      </c:catAx>
      <c:valAx>
        <c:axId val="139933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38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2444</c:v>
                </c:pt>
                <c:pt idx="5">
                  <c:v>2427</c:v>
                </c:pt>
                <c:pt idx="8">
                  <c:v>2388</c:v>
                </c:pt>
                <c:pt idx="11">
                  <c:v>2553</c:v>
                </c:pt>
                <c:pt idx="14">
                  <c:v>2448</c:v>
                </c:pt>
              </c:numCache>
            </c:numRef>
          </c:val>
          <c:extLst>
            <c:ext xmlns:c16="http://schemas.microsoft.com/office/drawing/2014/chart" uri="{C3380CC4-5D6E-409C-BE32-E72D297353CC}">
              <c16:uniqueId val="{00000000-CAB8-497E-A02D-C77019EF78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B8-497E-A02D-C77019EF78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13</c:v>
                </c:pt>
                <c:pt idx="6">
                  <c:v>11</c:v>
                </c:pt>
                <c:pt idx="9">
                  <c:v>10</c:v>
                </c:pt>
                <c:pt idx="12">
                  <c:v>2</c:v>
                </c:pt>
              </c:numCache>
            </c:numRef>
          </c:val>
          <c:extLst>
            <c:ext xmlns:c16="http://schemas.microsoft.com/office/drawing/2014/chart" uri="{C3380CC4-5D6E-409C-BE32-E72D297353CC}">
              <c16:uniqueId val="{00000002-CAB8-497E-A02D-C77019EF78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139</c:v>
                </c:pt>
                <c:pt idx="3">
                  <c:v>152</c:v>
                </c:pt>
                <c:pt idx="6">
                  <c:v>179</c:v>
                </c:pt>
                <c:pt idx="9">
                  <c:v>221</c:v>
                </c:pt>
                <c:pt idx="12">
                  <c:v>230</c:v>
                </c:pt>
              </c:numCache>
            </c:numRef>
          </c:val>
          <c:extLst>
            <c:ext xmlns:c16="http://schemas.microsoft.com/office/drawing/2014/chart" uri="{C3380CC4-5D6E-409C-BE32-E72D297353CC}">
              <c16:uniqueId val="{00000003-CAB8-497E-A02D-C77019EF78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1199</c:v>
                </c:pt>
                <c:pt idx="3">
                  <c:v>1163</c:v>
                </c:pt>
                <c:pt idx="6">
                  <c:v>1010</c:v>
                </c:pt>
                <c:pt idx="9">
                  <c:v>816</c:v>
                </c:pt>
                <c:pt idx="12">
                  <c:v>673</c:v>
                </c:pt>
              </c:numCache>
            </c:numRef>
          </c:val>
          <c:extLst>
            <c:ext xmlns:c16="http://schemas.microsoft.com/office/drawing/2014/chart" uri="{C3380CC4-5D6E-409C-BE32-E72D297353CC}">
              <c16:uniqueId val="{00000004-CAB8-497E-A02D-C77019EF78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B8-497E-A02D-C77019EF78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B8-497E-A02D-C77019EF78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2190</c:v>
                </c:pt>
                <c:pt idx="3">
                  <c:v>2099</c:v>
                </c:pt>
                <c:pt idx="6">
                  <c:v>2147</c:v>
                </c:pt>
                <c:pt idx="9">
                  <c:v>2127</c:v>
                </c:pt>
                <c:pt idx="12">
                  <c:v>2217</c:v>
                </c:pt>
              </c:numCache>
            </c:numRef>
          </c:val>
          <c:extLst>
            <c:ext xmlns:c16="http://schemas.microsoft.com/office/drawing/2014/chart" uri="{C3380CC4-5D6E-409C-BE32-E72D297353CC}">
              <c16:uniqueId val="{00000007-CAB8-497E-A02D-C77019EF7843}"/>
            </c:ext>
          </c:extLst>
        </c:ser>
        <c:dLbls>
          <c:showLegendKey val="0"/>
          <c:showVal val="0"/>
          <c:showCatName val="0"/>
          <c:showSerName val="0"/>
          <c:showPercent val="0"/>
          <c:showBubbleSize val="0"/>
        </c:dLbls>
        <c:gapWidth val="100"/>
        <c:overlap val="100"/>
        <c:axId val="139935464"/>
        <c:axId val="139933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1099</c:v>
                </c:pt>
                <c:pt idx="2">
                  <c:v>#N/A</c:v>
                </c:pt>
                <c:pt idx="3">
                  <c:v>#N/A</c:v>
                </c:pt>
                <c:pt idx="4">
                  <c:v>1000</c:v>
                </c:pt>
                <c:pt idx="5">
                  <c:v>#N/A</c:v>
                </c:pt>
                <c:pt idx="6">
                  <c:v>#N/A</c:v>
                </c:pt>
                <c:pt idx="7">
                  <c:v>959</c:v>
                </c:pt>
                <c:pt idx="8">
                  <c:v>#N/A</c:v>
                </c:pt>
                <c:pt idx="9">
                  <c:v>#N/A</c:v>
                </c:pt>
                <c:pt idx="10">
                  <c:v>621</c:v>
                </c:pt>
                <c:pt idx="11">
                  <c:v>#N/A</c:v>
                </c:pt>
                <c:pt idx="12">
                  <c:v>#N/A</c:v>
                </c:pt>
                <c:pt idx="13">
                  <c:v>674</c:v>
                </c:pt>
                <c:pt idx="14">
                  <c:v>#N/A</c:v>
                </c:pt>
              </c:numCache>
            </c:numRef>
          </c:val>
          <c:smooth val="0"/>
          <c:extLst>
            <c:ext xmlns:c16="http://schemas.microsoft.com/office/drawing/2014/chart" uri="{C3380CC4-5D6E-409C-BE32-E72D297353CC}">
              <c16:uniqueId val="{00000008-CAB8-497E-A02D-C77019EF7843}"/>
            </c:ext>
          </c:extLst>
        </c:ser>
        <c:dLbls>
          <c:showLegendKey val="0"/>
          <c:showVal val="0"/>
          <c:showCatName val="0"/>
          <c:showSerName val="0"/>
          <c:showPercent val="0"/>
          <c:showBubbleSize val="0"/>
        </c:dLbls>
        <c:marker val="1"/>
        <c:smooth val="0"/>
        <c:axId val="139935464"/>
        <c:axId val="139933896"/>
      </c:lineChart>
      <c:catAx>
        <c:axId val="13993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33896"/>
        <c:crosses val="autoZero"/>
        <c:auto val="1"/>
        <c:lblAlgn val="ctr"/>
        <c:lblOffset val="100"/>
        <c:tickLblSkip val="1"/>
        <c:tickMarkSkip val="1"/>
        <c:noMultiLvlLbl val="0"/>
      </c:catAx>
      <c:valAx>
        <c:axId val="139933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35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23067</c:v>
                </c:pt>
                <c:pt idx="5">
                  <c:v>23244</c:v>
                </c:pt>
                <c:pt idx="8">
                  <c:v>25215</c:v>
                </c:pt>
                <c:pt idx="11">
                  <c:v>24745</c:v>
                </c:pt>
                <c:pt idx="14">
                  <c:v>24135</c:v>
                </c:pt>
              </c:numCache>
            </c:numRef>
          </c:val>
          <c:extLst>
            <c:ext xmlns:c16="http://schemas.microsoft.com/office/drawing/2014/chart" uri="{C3380CC4-5D6E-409C-BE32-E72D297353CC}">
              <c16:uniqueId val="{00000000-E320-4B37-A9D4-D40465DC54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3405</c:v>
                </c:pt>
                <c:pt idx="5">
                  <c:v>3266</c:v>
                </c:pt>
                <c:pt idx="8">
                  <c:v>3121</c:v>
                </c:pt>
                <c:pt idx="11">
                  <c:v>3553</c:v>
                </c:pt>
                <c:pt idx="14">
                  <c:v>3628</c:v>
                </c:pt>
              </c:numCache>
            </c:numRef>
          </c:val>
          <c:extLst>
            <c:ext xmlns:c16="http://schemas.microsoft.com/office/drawing/2014/chart" uri="{C3380CC4-5D6E-409C-BE32-E72D297353CC}">
              <c16:uniqueId val="{00000001-E320-4B37-A9D4-D40465DC54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4491</c:v>
                </c:pt>
                <c:pt idx="5">
                  <c:v>4983</c:v>
                </c:pt>
                <c:pt idx="8">
                  <c:v>4441</c:v>
                </c:pt>
                <c:pt idx="11">
                  <c:v>4703</c:v>
                </c:pt>
                <c:pt idx="14">
                  <c:v>4896</c:v>
                </c:pt>
              </c:numCache>
            </c:numRef>
          </c:val>
          <c:extLst>
            <c:ext xmlns:c16="http://schemas.microsoft.com/office/drawing/2014/chart" uri="{C3380CC4-5D6E-409C-BE32-E72D297353CC}">
              <c16:uniqueId val="{00000002-E320-4B37-A9D4-D40465DC54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20-4B37-A9D4-D40465DC54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20-4B37-A9D4-D40465DC54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16</c:v>
                </c:pt>
                <c:pt idx="3">
                  <c:v>19</c:v>
                </c:pt>
                <c:pt idx="6">
                  <c:v>19</c:v>
                </c:pt>
                <c:pt idx="9">
                  <c:v>15</c:v>
                </c:pt>
                <c:pt idx="12">
                  <c:v>10</c:v>
                </c:pt>
              </c:numCache>
            </c:numRef>
          </c:val>
          <c:extLst>
            <c:ext xmlns:c16="http://schemas.microsoft.com/office/drawing/2014/chart" uri="{C3380CC4-5D6E-409C-BE32-E72D297353CC}">
              <c16:uniqueId val="{00000005-E320-4B37-A9D4-D40465DC54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2840</c:v>
                </c:pt>
                <c:pt idx="3">
                  <c:v>2590</c:v>
                </c:pt>
                <c:pt idx="6">
                  <c:v>2580</c:v>
                </c:pt>
                <c:pt idx="9">
                  <c:v>2485</c:v>
                </c:pt>
                <c:pt idx="12">
                  <c:v>2445</c:v>
                </c:pt>
              </c:numCache>
            </c:numRef>
          </c:val>
          <c:extLst>
            <c:ext xmlns:c16="http://schemas.microsoft.com/office/drawing/2014/chart" uri="{C3380CC4-5D6E-409C-BE32-E72D297353CC}">
              <c16:uniqueId val="{00000006-E320-4B37-A9D4-D40465DC54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1833</c:v>
                </c:pt>
                <c:pt idx="3">
                  <c:v>1735</c:v>
                </c:pt>
                <c:pt idx="6">
                  <c:v>1565</c:v>
                </c:pt>
                <c:pt idx="9">
                  <c:v>1365</c:v>
                </c:pt>
                <c:pt idx="12">
                  <c:v>1184</c:v>
                </c:pt>
              </c:numCache>
            </c:numRef>
          </c:val>
          <c:extLst>
            <c:ext xmlns:c16="http://schemas.microsoft.com/office/drawing/2014/chart" uri="{C3380CC4-5D6E-409C-BE32-E72D297353CC}">
              <c16:uniqueId val="{00000007-E320-4B37-A9D4-D40465DC54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9159</c:v>
                </c:pt>
                <c:pt idx="3">
                  <c:v>9275</c:v>
                </c:pt>
                <c:pt idx="6">
                  <c:v>11480</c:v>
                </c:pt>
                <c:pt idx="9">
                  <c:v>10294</c:v>
                </c:pt>
                <c:pt idx="12">
                  <c:v>9090</c:v>
                </c:pt>
              </c:numCache>
            </c:numRef>
          </c:val>
          <c:extLst>
            <c:ext xmlns:c16="http://schemas.microsoft.com/office/drawing/2014/chart" uri="{C3380CC4-5D6E-409C-BE32-E72D297353CC}">
              <c16:uniqueId val="{00000008-E320-4B37-A9D4-D40465DC54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36</c:v>
                </c:pt>
                <c:pt idx="3">
                  <c:v>24</c:v>
                </c:pt>
                <c:pt idx="6">
                  <c:v>14</c:v>
                </c:pt>
                <c:pt idx="9">
                  <c:v>4</c:v>
                </c:pt>
                <c:pt idx="12">
                  <c:v>2</c:v>
                </c:pt>
              </c:numCache>
            </c:numRef>
          </c:val>
          <c:extLst>
            <c:ext xmlns:c16="http://schemas.microsoft.com/office/drawing/2014/chart" uri="{C3380CC4-5D6E-409C-BE32-E72D297353CC}">
              <c16:uniqueId val="{00000009-E320-4B37-A9D4-D40465DC54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23402</c:v>
                </c:pt>
                <c:pt idx="3">
                  <c:v>23406</c:v>
                </c:pt>
                <c:pt idx="6">
                  <c:v>24172</c:v>
                </c:pt>
                <c:pt idx="9">
                  <c:v>24196</c:v>
                </c:pt>
                <c:pt idx="12">
                  <c:v>23764</c:v>
                </c:pt>
              </c:numCache>
            </c:numRef>
          </c:val>
          <c:extLst>
            <c:ext xmlns:c16="http://schemas.microsoft.com/office/drawing/2014/chart" uri="{C3380CC4-5D6E-409C-BE32-E72D297353CC}">
              <c16:uniqueId val="{0000000A-E320-4B37-A9D4-D40465DC5406}"/>
            </c:ext>
          </c:extLst>
        </c:ser>
        <c:dLbls>
          <c:showLegendKey val="0"/>
          <c:showVal val="0"/>
          <c:showCatName val="0"/>
          <c:showSerName val="0"/>
          <c:showPercent val="0"/>
          <c:showBubbleSize val="0"/>
        </c:dLbls>
        <c:gapWidth val="100"/>
        <c:overlap val="100"/>
        <c:axId val="139936640"/>
        <c:axId val="13993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6323</c:v>
                </c:pt>
                <c:pt idx="2">
                  <c:v>#N/A</c:v>
                </c:pt>
                <c:pt idx="3">
                  <c:v>#N/A</c:v>
                </c:pt>
                <c:pt idx="4">
                  <c:v>5555</c:v>
                </c:pt>
                <c:pt idx="5">
                  <c:v>#N/A</c:v>
                </c:pt>
                <c:pt idx="6">
                  <c:v>#N/A</c:v>
                </c:pt>
                <c:pt idx="7">
                  <c:v>7051</c:v>
                </c:pt>
                <c:pt idx="8">
                  <c:v>#N/A</c:v>
                </c:pt>
                <c:pt idx="9">
                  <c:v>#N/A</c:v>
                </c:pt>
                <c:pt idx="10">
                  <c:v>5359</c:v>
                </c:pt>
                <c:pt idx="11">
                  <c:v>#N/A</c:v>
                </c:pt>
                <c:pt idx="12">
                  <c:v>#N/A</c:v>
                </c:pt>
                <c:pt idx="13">
                  <c:v>3837</c:v>
                </c:pt>
                <c:pt idx="14">
                  <c:v>#N/A</c:v>
                </c:pt>
              </c:numCache>
            </c:numRef>
          </c:val>
          <c:smooth val="0"/>
          <c:extLst>
            <c:ext xmlns:c16="http://schemas.microsoft.com/office/drawing/2014/chart" uri="{C3380CC4-5D6E-409C-BE32-E72D297353CC}">
              <c16:uniqueId val="{0000000B-E320-4B37-A9D4-D40465DC5406}"/>
            </c:ext>
          </c:extLst>
        </c:ser>
        <c:dLbls>
          <c:showLegendKey val="0"/>
          <c:showVal val="0"/>
          <c:showCatName val="0"/>
          <c:showSerName val="0"/>
          <c:showPercent val="0"/>
          <c:showBubbleSize val="0"/>
        </c:dLbls>
        <c:marker val="1"/>
        <c:smooth val="0"/>
        <c:axId val="139936640"/>
        <c:axId val="139935856"/>
      </c:lineChart>
      <c:catAx>
        <c:axId val="1399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935856"/>
        <c:crosses val="autoZero"/>
        <c:auto val="1"/>
        <c:lblAlgn val="ctr"/>
        <c:lblOffset val="100"/>
        <c:tickLblSkip val="1"/>
        <c:tickMarkSkip val="1"/>
        <c:noMultiLvlLbl val="0"/>
      </c:catAx>
      <c:valAx>
        <c:axId val="13993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1771</c:v>
                </c:pt>
                <c:pt idx="1">
                  <c:v>2130</c:v>
                </c:pt>
                <c:pt idx="2">
                  <c:v>2353</c:v>
                </c:pt>
              </c:numCache>
            </c:numRef>
          </c:val>
          <c:extLst>
            <c:ext xmlns:c16="http://schemas.microsoft.com/office/drawing/2014/chart" uri="{C3380CC4-5D6E-409C-BE32-E72D297353CC}">
              <c16:uniqueId val="{00000000-F1A1-493D-8685-2C6438083B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275</c:v>
                </c:pt>
                <c:pt idx="1">
                  <c:v>226</c:v>
                </c:pt>
                <c:pt idx="2">
                  <c:v>176</c:v>
                </c:pt>
              </c:numCache>
            </c:numRef>
          </c:val>
          <c:extLst>
            <c:ext xmlns:c16="http://schemas.microsoft.com/office/drawing/2014/chart" uri="{C3380CC4-5D6E-409C-BE32-E72D297353CC}">
              <c16:uniqueId val="{00000001-F1A1-493D-8685-2C6438083B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2186</c:v>
                </c:pt>
                <c:pt idx="1">
                  <c:v>2281</c:v>
                </c:pt>
                <c:pt idx="2">
                  <c:v>2292</c:v>
                </c:pt>
              </c:numCache>
            </c:numRef>
          </c:val>
          <c:extLst>
            <c:ext xmlns:c16="http://schemas.microsoft.com/office/drawing/2014/chart" uri="{C3380CC4-5D6E-409C-BE32-E72D297353CC}">
              <c16:uniqueId val="{00000002-F1A1-493D-8685-2C6438083BB8}"/>
            </c:ext>
          </c:extLst>
        </c:ser>
        <c:dLbls>
          <c:showLegendKey val="0"/>
          <c:showVal val="0"/>
          <c:showCatName val="0"/>
          <c:showSerName val="0"/>
          <c:showPercent val="0"/>
          <c:showBubbleSize val="0"/>
        </c:dLbls>
        <c:gapWidth val="120"/>
        <c:overlap val="100"/>
        <c:axId val="139934680"/>
        <c:axId val="139937816"/>
      </c:barChart>
      <c:catAx>
        <c:axId val="13993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937816"/>
        <c:crosses val="autoZero"/>
        <c:auto val="1"/>
        <c:lblAlgn val="ctr"/>
        <c:lblOffset val="100"/>
        <c:tickLblSkip val="1"/>
        <c:tickMarkSkip val="1"/>
        <c:noMultiLvlLbl val="0"/>
      </c:catAx>
      <c:valAx>
        <c:axId val="139937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934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{EED05F9D-8482-42CD-B7A7-EBBBD32A3A63}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7DE-4A41-94EC-DAA28D2FC7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{7C24D2E4-C08A-4AF9-BB28-91E9AEA90BA9}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DE-4A41-94EC-DAA28D2FC7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{8231A10F-077B-47F2-A0AD-6D3154AF018E}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DE-4A41-94EC-DAA28D2FC7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{F5C70289-BE27-49EF-9D26-11BBEA44B6C3}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DE-4A41-94EC-DAA28D2FC7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{0217FFF6-A22B-4EF1-A746-5DEC3B762705}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DE-4A41-94EC-DAA28D2FC78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{28BF65D6-F5C7-4439-84B3-945CEE9BB166}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7DE-4A41-94EC-DAA28D2FC78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{47BD5562-8E03-4646-BF6F-4885F7608587}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7DE-4A41-94EC-DAA28D2FC78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{0398EB39-E013-45D1-835F-CC39D4309C72}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7DE-4A41-94EC-DAA28D2FC78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{44D7A3CE-1207-4198-A45A-DEEEBDDD8C6B}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7DE-4A41-94EC-DAA28D2FC7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64.900000000000006</c:v>
                </c:pt>
                <c:pt idx="16">
                  <c:v>65.7</c:v>
                </c:pt>
                <c:pt idx="24">
                  <c:v>67</c:v>
                </c:pt>
                <c:pt idx="32">
                  <c:v>68.400000000000006</c:v>
                </c:pt>
              </c:numCache>
            </c:numRef>
          </c:xVal>
          <c:yVal>
            <c:numRef>
              <c:f>公会計指標分析・財政指標組合せ分析表!$BP$51:$DC$51</c:f>
              <c:numCache>
                <c:formatCode>#,##0.0;"▲ "#,##0.0</c:formatCode>
                <c:ptCount val="40"/>
                <c:pt idx="0">
                  <c:v>59.2</c:v>
                </c:pt>
                <c:pt idx="8">
                  <c:v>52.5</c:v>
                </c:pt>
                <c:pt idx="16">
                  <c:v>66.099999999999994</c:v>
                </c:pt>
                <c:pt idx="24">
                  <c:v>50.5</c:v>
                </c:pt>
                <c:pt idx="32">
                  <c:v>35.1</c:v>
                </c:pt>
              </c:numCache>
            </c:numRef>
          </c:yVal>
          <c:smooth val="0"/>
          <c:extLst>
            <c:ext xmlns:c16="http://schemas.microsoft.com/office/drawing/2014/chart" uri="{C3380CC4-5D6E-409C-BE32-E72D297353CC}">
              <c16:uniqueId val="{00000009-57DE-4A41-94EC-DAA28D2FC7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{B1484206-E5A1-40D1-A6B3-F1005E2B6E82}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7DE-4A41-94EC-DAA28D2FC7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{2BC34ECB-B010-4192-97C1-1CC1A9F5AC2C}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DE-4A41-94EC-DAA28D2FC7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{729072E9-4539-47A0-81C7-561FFE67208B}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DE-4A41-94EC-DAA28D2FC7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{D692B3BB-56EC-4671-8B19-C48E6D2C113B}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DE-4A41-94EC-DAA28D2FC7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{F4F15534-56E3-49B4-B461-1DB0F2B7A30F}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DE-4A41-94EC-DAA28D2FC78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{BCE61904-6DDD-40AF-A237-2A2229F36175}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7DE-4A41-94EC-DAA28D2FC78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{121058CA-CF71-4A00-9447-B6C38D547036}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7DE-4A41-94EC-DAA28D2FC78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{7FC3F49B-0D0A-4C4D-81B2-5C7246C69433}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7DE-4A41-94EC-DAA28D2FC78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{7235E8B2-0E07-463F-8BE4-B98470E5CACC}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7DE-4A41-94EC-DAA28D2FC7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57DE-4A41-94EC-DAA28D2FC78E}"/>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{D11339AC-9A57-4E37-BE80-330EC0988968}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5A3-443A-ADE7-D997567660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{905ED825-7BE7-4E39-925C-06814AB12257}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3-443A-ADE7-D997567660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{09920912-891A-4DFF-9945-BFEFBB7B43D0}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3-443A-ADE7-D997567660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{F14B4117-70FC-4329-8CC6-308DCF7A1B56}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3-443A-ADE7-D997567660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{BB8890E2-8740-469D-A328-1841138A59E9}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3-443A-ADE7-D9975676602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{E3808DEF-D28D-4314-BA0A-E0F90AFB2813}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5A3-443A-ADE7-D9975676602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{C6558B51-9B3A-4FBD-85D2-5350597B45E2}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5A3-443A-ADE7-D9975676602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{474FE07D-265B-4814-8185-187EC19C0464}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5A3-443A-ADE7-D9975676602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{22D7274F-8B4D-4A8A-8BB3-DBB8886DE14E}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5A3-443A-ADE7-D997567660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c:v>
                </c:pt>
                <c:pt idx="16">
                  <c:v>9.5</c:v>
                </c:pt>
                <c:pt idx="24">
                  <c:v>8.1</c:v>
                </c:pt>
                <c:pt idx="32">
                  <c:v>7</c:v>
                </c:pt>
              </c:numCache>
            </c:numRef>
          </c:xVal>
          <c:yVal>
            <c:numRef>
              <c:f>公会計指標分析・財政指標組合せ分析表!$BP$73:$DC$73</c:f>
              <c:numCache>
                <c:formatCode>#,##0.0;"▲ "#,##0.0</c:formatCode>
                <c:ptCount val="40"/>
                <c:pt idx="0">
                  <c:v>59.2</c:v>
                </c:pt>
                <c:pt idx="8">
                  <c:v>52.5</c:v>
                </c:pt>
                <c:pt idx="16">
                  <c:v>66.099999999999994</c:v>
                </c:pt>
                <c:pt idx="24">
                  <c:v>50.5</c:v>
                </c:pt>
                <c:pt idx="32">
                  <c:v>35.1</c:v>
                </c:pt>
              </c:numCache>
            </c:numRef>
          </c:yVal>
          <c:smooth val="0"/>
          <c:extLst>
            <c:ext xmlns:c16="http://schemas.microsoft.com/office/drawing/2014/chart" uri="{C3380CC4-5D6E-409C-BE32-E72D297353CC}">
              <c16:uniqueId val="{00000009-45A3-443A-ADE7-D997567660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{73F271A8-8BAE-42AD-B47A-7211455F97E5}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5A3-443A-ADE7-D997567660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{0029846C-AEA2-4F25-A551-12735EBD11EC}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3-443A-ADE7-D997567660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{4DA91713-881A-4B02-B324-10A7466B9B90}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3-443A-ADE7-D997567660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{A7D4BAF8-493B-4777-A9A4-CF26E8F8A767}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3-443A-ADE7-D997567660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{30CF31A4-93D1-42D7-8B0A-CE481C4D55B0}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3-443A-ADE7-D9975676602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{6FD44391-C792-4A46-A504-8E960A48C6C3}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5A3-443A-ADE7-D9975676602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{F760A11D-120C-4562-9F05-8398EA981C63}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5A3-443A-ADE7-D9975676602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{DA696144-AF75-4AE8-AE8A-4812F280FCAD}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5A3-443A-ADE7-D9975676602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{FFB74863-17DE-41B3-A3CF-C709C481210C}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5A3-443A-ADE7-D997567660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45A3-443A-ADE7-D9975676602D}"/>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元利償還金等の額については、公営企業債の元利償還金に対する繰入金が減少したことなどにより、前年度と比べて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算入公債費等については、特定財源の額の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引き続き、起債充当事業を厳選し、さらに合併特例債等の交付税算入率の有利な起債を活用し、実質公債費比率の改善に努める。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企業債償還の進行による公営企業債等繰入見込額の減などにより、将来負担額は前年度と比べて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1,862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一方、充当可能財源等は、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公債費の減などによる基準財政需要額算入見込額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した。これにより、将来負担比率の分子は前年度と比べて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3,837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今後も、起債充当事業を厳選し、地方債の発行額を抑制すること等により、将来負担比率の改善に努める。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財政調整基金の残高が増加したこと等により、前年度と比べて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計画的かつ安定的な財政運営を図るため、</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次光市行政改革大綱</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に基づき一定規模の基金を確保し年度間の財源調整に備える。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光市未来創造基金：市民の連帯の強化及び地域の振興に資する事業の推進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光市公共施設等整備基金：市の公共施設等の整備等に必要な経費の財源に充てる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光市漁業振興基金：水産業を振興し、漁業者の経営安定</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光市スポーツ振興基金：スポーツを振興し、市民生活の向上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光市森林環境基金：市の森林整備及びその促進に関する経費の財源に充てる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光市公共施設等整備基金：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百万円積立を行ったことにより、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光市森林環境基金：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を行ったことにより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光市公共施設等整備基金：光市公共施設等総合管理計画の期間である令和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年度末までの累計積立額として、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億円を目標に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計画的に積立を行う。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新型コロナウイルス感染症対策による財源不足が生じたため取崩額が増加したが、決算剰余金の積立の実施により、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223</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今後の社会経済情勢の変動に柔軟に対応できるよう、令和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億円を目標とし積立を行う。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百万円取崩したことにより、前年度と比べて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地方債の償還に備えることで計画的かつ安定的な財政運営を図るため、今後も適切に積立を行う。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5EA16B0-B23C-4DEE-8384-EE776B626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2D26328-B2B6-4C76-A3E7-D48B277FFB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911CE76-6746-4E8B-8055-1444738BFFA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B028583-CA24-44A6-B41E-B0745893734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FA47158-7467-43CA-B490-F3FD0089338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19B8536-680B-4D0A-ACBB-6ABAB26DBCA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1EB1662-0443-487E-9ACC-5F7203D8493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D2FEEFC-9661-4B60-A0AA-46A261FA815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B961AC3-F026-4F7C-AEE4-CF1947725F9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F188676-8F44-461B-A5F1-F4751FEE801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FB400D9-504F-4621-ADB1-BB79EFF4D65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5CDC027-CA50-473A-B6E3-A848BBAFD30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50,431
49,975
92.13
27,211,995
26,368,176
765,286
12,946,215
23,611,484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A4D49DA-B973-452B-8554-0FECB6BF6FE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4B3A282-66E1-4B21-9C0B-7901C2702F1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ADFA007-134B-4524-B149-D4D13A8A586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4FA881D-FB29-43B2-B442-1D1B770814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869025B-4054-4A35-9E88-1DB5DBD95D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E380232-C3DB-4114-9E83-A78BC18BE23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F6FAE54-6146-483F-9389-405D137B97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019514A-F196-45BD-A7B4-D7386AF18D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7882C1E-F6CD-401C-8BC8-A788948D467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62DA76B-0571-4019-A9C3-43516B553E8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850C992-8FF8-46FC-A9F2-3FB60D8126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804B3DE-5D06-4A2B-B0F8-8924C85F83C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A81194B-D7F3-46C5-BC05-3FA09DD8A4C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FF349A-7D51-4EF7-9DB4-0F914D86931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B774C1C-7CA4-451F-BD85-49C87805347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88348E7-0B3A-4DC4-8A75-3B7AAD29F7D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32133E0-1473-4AB7-B386-5D6AD4DCFF1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2636BBE-EBCC-42D7-9965-BC06C7BCE02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AC939C6-634F-49F0-825E-170A8AFC985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712B0AA-C66A-40E3-9C94-14F05452F17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ED6FDA0-2FEE-4E21-9A04-8EC93DAD887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2BB5DF1-062F-46BE-94AD-EF444AB1FD1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3425B9A-0937-4ACA-B961-0CBDB71A96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4F3399D-802F-486E-91F9-B8C28472AAF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C8BBF28-C586-44DB-8EFA-EC4159C3C67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03AE3BF-6127-4793-9BB8-282C0C9E45A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F01651C-0E71-402F-9723-076EEC5F8A1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0FD451F-C406-4732-87C1-C0C0D86DF2A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8619502-0292-4ED0-B6F4-51FD1DCDBEE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6979CFB-8100-48B7-9526-11D7222EE6F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A55525E-E53E-44AC-9599-578F1DF75A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6DAB9C9-E86A-4688-A6F4-440FFFC34C0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774C2A1-AEA2-4C2F-82FC-7214800CC5B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27B2730-C826-4151-82E9-370BEA94C01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04F86F6-54EC-4F4C-A84F-B5211303132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類似団体、全国平均、山口県平均と比較して高い水準にあり、前年度と比べて</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ポイント上昇した。</a:t>
          </a:r>
          <a:endParaRPr lang="ja-JP" altLang="ja-JP" sz="1050">
            <a:effectLst/>
          </a:endParaRPr>
        </a:p>
        <a:p>
          <a:r>
            <a:rPr kumimoji="1" lang="ja-JP" altLang="ja-JP" sz="1050">
              <a:solidFill>
                <a:schemeClr val="dk1"/>
              </a:solidFill>
              <a:effectLst/>
              <a:latin typeface="+mn-lt"/>
              <a:ea typeface="+mn-ea"/>
              <a:cs typeface="+mn-cs"/>
            </a:rPr>
            <a:t>　主な要因は、有形固定資産の減価償却費累計額が、新規形成の割合を上回ったことによる。</a:t>
          </a:r>
          <a:r>
            <a:rPr kumimoji="1" lang="ja-JP" altLang="en-US" sz="1050">
              <a:solidFill>
                <a:schemeClr val="dk1"/>
              </a:solidFill>
              <a:effectLst/>
              <a:latin typeface="+mn-lt"/>
              <a:ea typeface="+mn-ea"/>
              <a:cs typeface="+mn-cs"/>
            </a:rPr>
            <a:t>引き続き</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年度策定</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月改訂）</a:t>
          </a:r>
          <a:r>
            <a:rPr kumimoji="1" lang="ja-JP" altLang="ja-JP" sz="1050">
              <a:solidFill>
                <a:schemeClr val="dk1"/>
              </a:solidFill>
              <a:effectLst/>
              <a:latin typeface="+mn-lt"/>
              <a:ea typeface="+mn-ea"/>
              <a:cs typeface="+mn-cs"/>
            </a:rPr>
            <a:t>の公共施設等総合管理計画に基づき、除却や統廃合による保有総量の適正化を図りながら老朽化対策を進めていく。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FCD6F13-660F-49B0-A026-DB036761AE6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298FE2D-70C1-450E-A189-0578C5F7D75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65FE7CB-A6E5-4D80-BB78-6DA47120083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0BC55E2-B113-4DF5-A1CB-9EAAD3D9BBF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F70EDA4-80E9-4427-B98B-0458148C99C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5291E9F-B5E2-466C-8838-6D799B6289D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1E7A205-F2EB-463A-93E1-BE71CCECCD1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B5183957-3DE1-4ED0-97F3-D2844B7AC01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C176CB6D-CC23-451E-B49F-4F999FD59DC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F9E08CC-270C-47EC-9819-FE48904EF4B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EFC4D50-2B79-4772-9F22-3176BEF2C5B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DE0C9A50-9AE9-4C99-9877-0CD8A24CF5B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AD1E65F-7E69-4530-A6D3-53AB067D795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280595AA-D56B-4E8D-80DF-3C16F956EE6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19399A4-B984-4DBA-8C6B-BCE040C3D36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02DFFDC-BBB3-4CEC-B8DD-F3012D9FDAB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685CFE31-E47A-4AA0-A443-396B54691DC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74F69DF-31CD-46DB-8288-90AF01218D4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B69C25A7-12B4-4286-809D-145C82215457}"/>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20F263F5-30E6-46F9-9C33-13487AB6EFAD}"/>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6A1C5778-B5B1-4B2E-8965-3092CBBF33D5}"/>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63D1CEA4-E135-4F82-A3B1-8AD5F0C37818}"/>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653B9138-9226-472F-AECE-C200B9F45E71}"/>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704DB913-3A63-4292-96B7-1A21A6200FA1}"/>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42A1D0CA-0101-42FB-BA38-5FFD9AE3240B}"/>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F7DA72F8-43CA-4B0F-B0E9-A2F95B454B43}"/>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75" name="フローチャート: 判断 74">
          <a:extLst>
            <a:ext uri="{FF2B5EF4-FFF2-40B4-BE49-F238E27FC236}">
              <a16:creationId xmlns:a16="http://schemas.microsoft.com/office/drawing/2014/main" id="{9DAA6074-DBCF-4FE3-878B-96E2312509ED}"/>
            </a:ext>
          </a:extLst>
        </xdr:cNvPr>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76" name="フローチャート: 判断 75">
          <a:extLst>
            <a:ext uri="{FF2B5EF4-FFF2-40B4-BE49-F238E27FC236}">
              <a16:creationId xmlns:a16="http://schemas.microsoft.com/office/drawing/2014/main" id="{7669ADE4-B059-416C-8681-42CB3F729BEA}"/>
            </a:ext>
          </a:extLst>
        </xdr:cNvPr>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77" name="フローチャート: 判断 76">
          <a:extLst>
            <a:ext uri="{FF2B5EF4-FFF2-40B4-BE49-F238E27FC236}">
              <a16:creationId xmlns:a16="http://schemas.microsoft.com/office/drawing/2014/main" id="{3BD7F811-11D1-467D-8AFB-32B5B8254FCE}"/>
            </a:ext>
          </a:extLst>
        </xdr:cNvPr>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CFC2658-A6DA-4C30-AFA0-7E1E051B5B2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1533356-6ED9-4E39-9737-F8E9634C54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4807317-F772-4BB5-88EB-4C03A5D206F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38F2CEC-ACD3-4F8F-8A28-20B38A24972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CC21FAB-E9A5-4C2C-8426-ECDE9AFEEC9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137069</xdr:rowOff>
    </xdr:from>
    <xdr:to>
      <xdr:col>23</xdr:col>
      <xdr:colOff>136525</xdr:colOff>
      <xdr:row>33</xdr:row>
      <xdr:rowOff>67219</xdr:rowOff>
    </xdr:to>
    <xdr:sp macro="" textlink="">
      <xdr:nvSpPr>
        <xdr:cNvPr id="83" name="楕円 82">
          <a:extLst>
            <a:ext uri="{FF2B5EF4-FFF2-40B4-BE49-F238E27FC236}">
              <a16:creationId xmlns:a16="http://schemas.microsoft.com/office/drawing/2014/main" id="{182624A3-C2B1-4025-AA11-8D240EE08008}"/>
            </a:ext>
          </a:extLst>
        </xdr:cNvPr>
        <xdr:cNvSpPr/>
      </xdr:nvSpPr>
      <xdr:spPr>
        <a:xfrm>
          <a:off x="4711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115496</xdr:rowOff>
    </xdr:from>
    <xdr:ext cx="405111" cy="259045"/>
    <xdr:sp macro="" textlink="">
      <xdr:nvSpPr>
        <xdr:cNvPr id="84" name="有形固定資産減価償却率該当値テキスト">
          <a:extLst>
            <a:ext uri="{FF2B5EF4-FFF2-40B4-BE49-F238E27FC236}">
              <a16:creationId xmlns:a16="http://schemas.microsoft.com/office/drawing/2014/main" id="{3319F47C-4E62-428C-BED4-6A3CD5CFC11D}"/>
            </a:ext>
          </a:extLst>
        </xdr:cNvPr>
        <xdr:cNvSpPr txBox="1"/>
      </xdr:nvSpPr>
      <xdr:spPr>
        <a:xfrm>
          <a:off x="4813300" y="63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93889</xdr:rowOff>
    </xdr:from>
    <xdr:to>
      <xdr:col>19</xdr:col>
      <xdr:colOff>187325</xdr:colOff>
      <xdr:row>33</xdr:row>
      <xdr:rowOff>24039</xdr:rowOff>
    </xdr:to>
    <xdr:sp macro="" textlink="">
      <xdr:nvSpPr>
        <xdr:cNvPr id="85" name="楕円 84">
          <a:extLst>
            <a:ext uri="{FF2B5EF4-FFF2-40B4-BE49-F238E27FC236}">
              <a16:creationId xmlns:a16="http://schemas.microsoft.com/office/drawing/2014/main" id="{F673F11A-9AC6-4182-BD5C-1EF6BC19F1D6}"/>
            </a:ext>
          </a:extLst>
        </xdr:cNvPr>
        <xdr:cNvSpPr/>
      </xdr:nvSpPr>
      <xdr:spPr>
        <a:xfrm>
          <a:off x="4000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144689</xdr:rowOff>
    </xdr:from>
    <xdr:to>
      <xdr:col>23</xdr:col>
      <xdr:colOff>85725</xdr:colOff>
      <xdr:row>33</xdr:row>
      <xdr:rowOff>16419</xdr:rowOff>
    </xdr:to>
    <xdr:cxnSp macro="">
      <xdr:nvCxnSpPr>
        <xdr:cNvPr id="86" name="直線コネクタ 85">
          <a:extLst>
            <a:ext uri="{FF2B5EF4-FFF2-40B4-BE49-F238E27FC236}">
              <a16:creationId xmlns:a16="http://schemas.microsoft.com/office/drawing/2014/main" id="{9F502CB7-748D-43F1-AF85-653C15194390}"/>
            </a:ext>
          </a:extLst>
        </xdr:cNvPr>
        <xdr:cNvCxnSpPr/>
      </xdr:nvCxnSpPr>
      <xdr:spPr>
        <a:xfrm>
          <a:off x="4051300" y="640261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53794</xdr:rowOff>
    </xdr:from>
    <xdr:to>
      <xdr:col>15</xdr:col>
      <xdr:colOff>187325</xdr:colOff>
      <xdr:row>32</xdr:row>
      <xdr:rowOff>155394</xdr:rowOff>
    </xdr:to>
    <xdr:sp macro="" textlink="">
      <xdr:nvSpPr>
        <xdr:cNvPr id="87" name="楕円 86">
          <a:extLst>
            <a:ext uri="{FF2B5EF4-FFF2-40B4-BE49-F238E27FC236}">
              <a16:creationId xmlns:a16="http://schemas.microsoft.com/office/drawing/2014/main" id="{1B3AA290-CCF9-4D55-A97A-079236D440BE}"/>
            </a:ext>
          </a:extLst>
        </xdr:cNvPr>
        <xdr:cNvSpPr/>
      </xdr:nvSpPr>
      <xdr:spPr>
        <a:xfrm>
          <a:off x="3238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104594</xdr:rowOff>
    </xdr:from>
    <xdr:to>
      <xdr:col>19</xdr:col>
      <xdr:colOff>136525</xdr:colOff>
      <xdr:row>32</xdr:row>
      <xdr:rowOff>144689</xdr:rowOff>
    </xdr:to>
    <xdr:cxnSp macro="">
      <xdr:nvCxnSpPr>
        <xdr:cNvPr id="88" name="直線コネクタ 87">
          <a:extLst>
            <a:ext uri="{FF2B5EF4-FFF2-40B4-BE49-F238E27FC236}">
              <a16:creationId xmlns:a16="http://schemas.microsoft.com/office/drawing/2014/main" id="{01EA3965-B184-45F5-B4C3-549233FACAE5}"/>
            </a:ext>
          </a:extLst>
        </xdr:cNvPr>
        <xdr:cNvCxnSpPr/>
      </xdr:nvCxnSpPr>
      <xdr:spPr>
        <a:xfrm>
          <a:off x="3289300" y="636251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29119</xdr:rowOff>
    </xdr:from>
    <xdr:to>
      <xdr:col>11</xdr:col>
      <xdr:colOff>187325</xdr:colOff>
      <xdr:row>32</xdr:row>
      <xdr:rowOff>130719</xdr:rowOff>
    </xdr:to>
    <xdr:sp macro="" textlink="">
      <xdr:nvSpPr>
        <xdr:cNvPr id="89" name="楕円 88">
          <a:extLst>
            <a:ext uri="{FF2B5EF4-FFF2-40B4-BE49-F238E27FC236}">
              <a16:creationId xmlns:a16="http://schemas.microsoft.com/office/drawing/2014/main" id="{37FE5E12-0AEC-4B51-AADC-0C00DDBC405B}"/>
            </a:ext>
          </a:extLst>
        </xdr:cNvPr>
        <xdr:cNvSpPr/>
      </xdr:nvSpPr>
      <xdr:spPr>
        <a:xfrm>
          <a:off x="2476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79919</xdr:rowOff>
    </xdr:from>
    <xdr:to>
      <xdr:col>15</xdr:col>
      <xdr:colOff>136525</xdr:colOff>
      <xdr:row>32</xdr:row>
      <xdr:rowOff>104594</xdr:rowOff>
    </xdr:to>
    <xdr:cxnSp macro="">
      <xdr:nvCxnSpPr>
        <xdr:cNvPr id="90" name="直線コネクタ 89">
          <a:extLst>
            <a:ext uri="{FF2B5EF4-FFF2-40B4-BE49-F238E27FC236}">
              <a16:creationId xmlns:a16="http://schemas.microsoft.com/office/drawing/2014/main" id="{C63CD435-5E66-4D39-AC47-70C8AB90A2D5}"/>
            </a:ext>
          </a:extLst>
        </xdr:cNvPr>
        <xdr:cNvCxnSpPr/>
      </xdr:nvCxnSpPr>
      <xdr:spPr>
        <a:xfrm>
          <a:off x="2527300" y="633784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151221</xdr:rowOff>
    </xdr:from>
    <xdr:to>
      <xdr:col>7</xdr:col>
      <xdr:colOff>187325</xdr:colOff>
      <xdr:row>32</xdr:row>
      <xdr:rowOff>81371</xdr:rowOff>
    </xdr:to>
    <xdr:sp macro="" textlink="">
      <xdr:nvSpPr>
        <xdr:cNvPr id="91" name="楕円 90">
          <a:extLst>
            <a:ext uri="{FF2B5EF4-FFF2-40B4-BE49-F238E27FC236}">
              <a16:creationId xmlns:a16="http://schemas.microsoft.com/office/drawing/2014/main" id="{3604B362-2DAE-48A9-9408-6987EFD46572}"/>
            </a:ext>
          </a:extLst>
        </xdr:cNvPr>
        <xdr:cNvSpPr/>
      </xdr:nvSpPr>
      <xdr:spPr>
        <a:xfrm>
          <a:off x="1714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30571</xdr:rowOff>
    </xdr:from>
    <xdr:to>
      <xdr:col>11</xdr:col>
      <xdr:colOff>136525</xdr:colOff>
      <xdr:row>32</xdr:row>
      <xdr:rowOff>79919</xdr:rowOff>
    </xdr:to>
    <xdr:cxnSp macro="">
      <xdr:nvCxnSpPr>
        <xdr:cNvPr id="92" name="直線コネクタ 91">
          <a:extLst>
            <a:ext uri="{FF2B5EF4-FFF2-40B4-BE49-F238E27FC236}">
              <a16:creationId xmlns:a16="http://schemas.microsoft.com/office/drawing/2014/main" id="{15B1F387-AB70-46BA-B39F-0E0B10E5106F}"/>
            </a:ext>
          </a:extLst>
        </xdr:cNvPr>
        <xdr:cNvCxnSpPr/>
      </xdr:nvCxnSpPr>
      <xdr:spPr>
        <a:xfrm>
          <a:off x="1765300" y="628849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a:extLst>
            <a:ext uri="{FF2B5EF4-FFF2-40B4-BE49-F238E27FC236}">
              <a16:creationId xmlns:a16="http://schemas.microsoft.com/office/drawing/2014/main" id="{D5F00D54-8340-4467-AEAC-CC3B8D68EAF9}"/>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94" name="n_2aveValue有形固定資産減価償却率">
          <a:extLst>
            <a:ext uri="{FF2B5EF4-FFF2-40B4-BE49-F238E27FC236}">
              <a16:creationId xmlns:a16="http://schemas.microsoft.com/office/drawing/2014/main" id="{3847FB44-3AE0-4B3C-9500-913571B4A9B4}"/>
            </a:ext>
          </a:extLst>
        </xdr:cNvPr>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5" name="n_3aveValue有形固定資産減価償却率">
          <a:extLst>
            <a:ext uri="{FF2B5EF4-FFF2-40B4-BE49-F238E27FC236}">
              <a16:creationId xmlns:a16="http://schemas.microsoft.com/office/drawing/2014/main" id="{28B1A271-084D-4DD4-A869-D65CFC4A46C4}"/>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96" name="n_4aveValue有形固定資産減価償却率">
          <a:extLst>
            <a:ext uri="{FF2B5EF4-FFF2-40B4-BE49-F238E27FC236}">
              <a16:creationId xmlns:a16="http://schemas.microsoft.com/office/drawing/2014/main" id="{54B187C8-C838-4D03-839B-29F059288458}"/>
            </a:ext>
          </a:extLst>
        </xdr:cNvPr>
        <xdr:cNvSpPr txBox="1"/>
      </xdr:nvSpPr>
      <xdr:spPr>
        <a:xfrm>
          <a:off x="1562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15166</xdr:rowOff>
    </xdr:from>
    <xdr:ext cx="405111" cy="259045"/>
    <xdr:sp macro="" textlink="">
      <xdr:nvSpPr>
        <xdr:cNvPr id="97" name="n_1mainValue有形固定資産減価償却率">
          <a:extLst>
            <a:ext uri="{FF2B5EF4-FFF2-40B4-BE49-F238E27FC236}">
              <a16:creationId xmlns:a16="http://schemas.microsoft.com/office/drawing/2014/main" id="{E4427AAB-3B2B-451C-96FD-72030CCADDAD}"/>
            </a:ext>
          </a:extLst>
        </xdr:cNvPr>
        <xdr:cNvSpPr txBox="1"/>
      </xdr:nvSpPr>
      <xdr:spPr>
        <a:xfrm>
          <a:off x="38360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146521</xdr:rowOff>
    </xdr:from>
    <xdr:ext cx="405111" cy="259045"/>
    <xdr:sp macro="" textlink="">
      <xdr:nvSpPr>
        <xdr:cNvPr id="98" name="n_2mainValue有形固定資産減価償却率">
          <a:extLst>
            <a:ext uri="{FF2B5EF4-FFF2-40B4-BE49-F238E27FC236}">
              <a16:creationId xmlns:a16="http://schemas.microsoft.com/office/drawing/2014/main" id="{934F7AF7-E9DA-4E8B-8D16-4A97F9CB4FA0}"/>
            </a:ext>
          </a:extLst>
        </xdr:cNvPr>
        <xdr:cNvSpPr txBox="1"/>
      </xdr:nvSpPr>
      <xdr:spPr>
        <a:xfrm>
          <a:off x="30867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121846</xdr:rowOff>
    </xdr:from>
    <xdr:ext cx="405111" cy="259045"/>
    <xdr:sp macro="" textlink="">
      <xdr:nvSpPr>
        <xdr:cNvPr id="99" name="n_3mainValue有形固定資産減価償却率">
          <a:extLst>
            <a:ext uri="{FF2B5EF4-FFF2-40B4-BE49-F238E27FC236}">
              <a16:creationId xmlns:a16="http://schemas.microsoft.com/office/drawing/2014/main" id="{E15DA235-E2DD-4A1C-9732-07293879D89C}"/>
            </a:ext>
          </a:extLst>
        </xdr:cNvPr>
        <xdr:cNvSpPr txBox="1"/>
      </xdr:nvSpPr>
      <xdr:spPr>
        <a:xfrm>
          <a:off x="2324744" y="637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72498</xdr:rowOff>
    </xdr:from>
    <xdr:ext cx="405111" cy="259045"/>
    <xdr:sp macro="" textlink="">
      <xdr:nvSpPr>
        <xdr:cNvPr id="100" name="n_4mainValue有形固定資産減価償却率">
          <a:extLst>
            <a:ext uri="{FF2B5EF4-FFF2-40B4-BE49-F238E27FC236}">
              <a16:creationId xmlns:a16="http://schemas.microsoft.com/office/drawing/2014/main" id="{827C901A-C2EA-486B-8296-1DACA1764E06}"/>
            </a:ext>
          </a:extLst>
        </xdr:cNvPr>
        <xdr:cNvSpPr txBox="1"/>
      </xdr:nvSpPr>
      <xdr:spPr>
        <a:xfrm>
          <a:off x="1562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BBC071A-3265-40DC-A008-DA72D6BE6B0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4B58523-B118-429C-A3C9-DB664B92A52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E1A61C9C-0547-421A-AFE4-A51D8954564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1B09BE1-4EBB-4609-8BEF-C1E86215482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FA2DC1B-ACE7-45AA-8208-AE72DD2A560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BD1D3D7F-4812-4664-A15B-8328E64D8CF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CDE258B-C1C9-4EEE-9D9A-516A54DFEDF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36634CC-1761-4DE9-A940-969DB9EDE83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834CACEF-D327-4A80-AE0A-8D74D2DAF0D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2DF64B2-D8F6-4CB6-A037-36D63491BC6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C93443E-8480-4C9E-9888-0B21980696F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4AED02B-D8F7-4B54-B25D-569B4B6008C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ED9684E-ED07-44C9-BA93-6F4C6BD9F16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i="0">
              <a:solidFill>
                <a:schemeClr val="dk1"/>
              </a:solidFill>
              <a:effectLst/>
              <a:latin typeface="+mn-lt"/>
              <a:ea typeface="+mn-ea"/>
              <a:cs typeface="+mn-cs"/>
            </a:rPr>
            <a:t>類似団体、全国平均、山口県平均と比較して高い水準にあるが、前年度と比べ</a:t>
          </a:r>
          <a:r>
            <a:rPr kumimoji="1" lang="en-US" altLang="ja-JP" sz="1050" i="0">
              <a:solidFill>
                <a:schemeClr val="dk1"/>
              </a:solidFill>
              <a:effectLst/>
              <a:latin typeface="+mn-lt"/>
              <a:ea typeface="+mn-ea"/>
              <a:cs typeface="+mn-cs"/>
            </a:rPr>
            <a:t>50.6</a:t>
          </a:r>
          <a:r>
            <a:rPr kumimoji="1" lang="ja-JP" altLang="en-US" sz="1050" i="0">
              <a:solidFill>
                <a:schemeClr val="dk1"/>
              </a:solidFill>
              <a:effectLst/>
              <a:latin typeface="+mn-lt"/>
              <a:ea typeface="+mn-ea"/>
              <a:cs typeface="+mn-cs"/>
            </a:rPr>
            <a:t>ポイント減少し</a:t>
          </a:r>
          <a:r>
            <a:rPr kumimoji="1" lang="ja-JP" altLang="ja-JP" sz="1050" i="0">
              <a:solidFill>
                <a:schemeClr val="dk1"/>
              </a:solidFill>
              <a:effectLst/>
              <a:latin typeface="+mn-lt"/>
              <a:ea typeface="+mn-ea"/>
              <a:cs typeface="+mn-cs"/>
            </a:rPr>
            <a:t>た。</a:t>
          </a:r>
          <a:endParaRPr lang="ja-JP" altLang="ja-JP" sz="1050">
            <a:effectLst/>
          </a:endParaRPr>
        </a:p>
        <a:p>
          <a:r>
            <a:rPr kumimoji="1" lang="ja-JP" altLang="ja-JP" sz="1050" i="0">
              <a:solidFill>
                <a:schemeClr val="dk1"/>
              </a:solidFill>
              <a:effectLst/>
              <a:latin typeface="+mn-lt"/>
              <a:ea typeface="+mn-ea"/>
              <a:cs typeface="+mn-cs"/>
            </a:rPr>
            <a:t>　</a:t>
          </a:r>
          <a:r>
            <a:rPr lang="ja-JP" altLang="ja-JP" sz="1050">
              <a:solidFill>
                <a:schemeClr val="dk1"/>
              </a:solidFill>
              <a:effectLst/>
              <a:latin typeface="+mn-lt"/>
              <a:ea typeface="+mn-ea"/>
              <a:cs typeface="+mn-cs"/>
            </a:rPr>
            <a:t>企業債償還の進行による公営企業債等繰入見込額の減などにより、分子を構成する将来負担額が減少した</a:t>
          </a:r>
          <a:r>
            <a:rPr lang="ja-JP" altLang="en-US" sz="1050">
              <a:solidFill>
                <a:schemeClr val="dk1"/>
              </a:solidFill>
              <a:effectLst/>
              <a:latin typeface="+mn-lt"/>
              <a:ea typeface="+mn-ea"/>
              <a:cs typeface="+mn-cs"/>
            </a:rPr>
            <a:t>ことによる。</a:t>
          </a:r>
          <a:endParaRPr lang="ja-JP" altLang="ja-JP" sz="1050">
            <a:effectLst/>
          </a:endParaRPr>
        </a:p>
        <a:p>
          <a:r>
            <a:rPr lang="ja-JP" altLang="ja-JP" sz="1050">
              <a:solidFill>
                <a:schemeClr val="dk1"/>
              </a:solidFill>
              <a:effectLst/>
              <a:latin typeface="+mn-lt"/>
              <a:ea typeface="+mn-ea"/>
              <a:cs typeface="+mn-cs"/>
            </a:rPr>
            <a:t>　引き続き、市債発行を伴う普通建設事業の厳選により、将来負担額の抑制に努め、歳出の削減を図ることで業務収支の改善に努める。</a:t>
          </a:r>
          <a:endParaRPr lang="ja-JP" altLang="ja-JP" sz="1050">
            <a:effectLst/>
          </a:endParaRPr>
        </a:p>
        <a:p>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8BA7B42-ED02-42E2-9A42-EF018C90503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45F54E64-E4B2-4E00-984A-92CCF09BF00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694FC466-19D2-4A8F-9717-F7F229A0B0F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46CEDCD6-206C-4589-90C8-F76079419E4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3335CA15-24C8-4BCA-B556-94A75B99F34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2918C024-6973-48FF-A680-0EF9118C69E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41CDC0B4-6181-4FFD-975B-FC71DA2A123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127F7751-A209-4B87-A5B8-92D2E6C45AD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46E9BF70-77B6-425D-9503-9F13C5F56F9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4CA01784-6BB4-4626-9B98-6E82C6E546D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DAA6319B-9D6F-471A-BDB9-AEC3D6C12C1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8715FD5-42D7-48A8-B07A-4CD05CDFC12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EB93655B-CFB8-4538-9F61-C8897D8E4C7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F5C3B8A9-9595-40D7-83D0-14DE5279E6C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F8BB3F5C-AAB4-4E36-BA52-1533910D0B6A}"/>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E508207E-D01A-4CBD-9B31-1BE33FFCCCB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36C2D96-FCDC-4784-B70A-7FB1D5C26C63}"/>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DD7C7B44-B61F-4F47-B6EA-4ADFA12C2D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6AFB0451-6EDF-4606-BA49-CA3CA3243C1A}"/>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BB9BBD64-5D78-401E-BE83-97EE08B4A13B}"/>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6E26A5AF-895D-4BB0-87AD-ECE77808902B}"/>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103F12F8-9E5F-4DB0-AF4E-500F10C99191}"/>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4E4DBE58-1164-42EA-8B11-846D46D59213}"/>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F107121D-8FF7-49BF-B3FC-97D22CBB71D5}"/>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7BEEB4AB-B02E-461A-9AC9-E597CF84F5B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39" name="フローチャート: 判断 138">
          <a:extLst>
            <a:ext uri="{FF2B5EF4-FFF2-40B4-BE49-F238E27FC236}">
              <a16:creationId xmlns:a16="http://schemas.microsoft.com/office/drawing/2014/main" id="{2278C029-90B2-4685-A607-15619EB1D6F6}"/>
            </a:ext>
          </a:extLst>
        </xdr:cNvPr>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40" name="フローチャート: 判断 139">
          <a:extLst>
            <a:ext uri="{FF2B5EF4-FFF2-40B4-BE49-F238E27FC236}">
              <a16:creationId xmlns:a16="http://schemas.microsoft.com/office/drawing/2014/main" id="{C9C45F99-D506-4FF9-B2C0-8AEB7CDB0014}"/>
            </a:ext>
          </a:extLst>
        </xdr:cNvPr>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1" name="フローチャート: 判断 140">
          <a:extLst>
            <a:ext uri="{FF2B5EF4-FFF2-40B4-BE49-F238E27FC236}">
              <a16:creationId xmlns:a16="http://schemas.microsoft.com/office/drawing/2014/main" id="{35A615F3-026C-4B5C-BF76-45324E27722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42" name="フローチャート: 判断 141">
          <a:extLst>
            <a:ext uri="{FF2B5EF4-FFF2-40B4-BE49-F238E27FC236}">
              <a16:creationId xmlns:a16="http://schemas.microsoft.com/office/drawing/2014/main" id="{5FDD4A1D-278C-4893-AE83-98B3F8E9EB39}"/>
            </a:ext>
          </a:extLst>
        </xdr:cNvPr>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DD6F860-5206-499A-A1C3-4FE8E867DAA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C32DFE2-75DB-4631-AC63-B8A16C36ACB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EE04047-4DCC-4284-A195-BE2FD95B7FB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3A74D5C-2FBB-4B48-AFA3-EC7A2C801B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D613771-4C0D-4BFB-9D03-677695C62C9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145669</xdr:rowOff>
    </xdr:from>
    <xdr:to>
      <xdr:col>76</xdr:col>
      <xdr:colOff>73025</xdr:colOff>
      <xdr:row>32</xdr:row>
      <xdr:rowOff>75819</xdr:rowOff>
    </xdr:to>
    <xdr:sp macro="" textlink="">
      <xdr:nvSpPr>
        <xdr:cNvPr id="148" name="楕円 147">
          <a:extLst>
            <a:ext uri="{FF2B5EF4-FFF2-40B4-BE49-F238E27FC236}">
              <a16:creationId xmlns:a16="http://schemas.microsoft.com/office/drawing/2014/main" id="{C2195956-EB7E-48AD-B209-37A5826C91FD}"/>
            </a:ext>
          </a:extLst>
        </xdr:cNvPr>
        <xdr:cNvSpPr/>
      </xdr:nvSpPr>
      <xdr:spPr>
        <a:xfrm>
          <a:off x="147447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124096</xdr:rowOff>
    </xdr:from>
    <xdr:ext cx="469744" cy="259045"/>
    <xdr:sp macro="" textlink="">
      <xdr:nvSpPr>
        <xdr:cNvPr id="149" name="債務償還比率該当値テキスト">
          <a:extLst>
            <a:ext uri="{FF2B5EF4-FFF2-40B4-BE49-F238E27FC236}">
              <a16:creationId xmlns:a16="http://schemas.microsoft.com/office/drawing/2014/main" id="{B64EF5B2-CADA-4FBD-B112-55AC66E89D1A}"/>
            </a:ext>
          </a:extLst>
        </xdr:cNvPr>
        <xdr:cNvSpPr txBox="1"/>
      </xdr:nvSpPr>
      <xdr:spPr>
        <a:xfrm>
          <a:off x="14846300"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52251</xdr:rowOff>
    </xdr:from>
    <xdr:to>
      <xdr:col>72</xdr:col>
      <xdr:colOff>123825</xdr:colOff>
      <xdr:row>32</xdr:row>
      <xdr:rowOff>153851</xdr:rowOff>
    </xdr:to>
    <xdr:sp macro="" textlink="">
      <xdr:nvSpPr>
        <xdr:cNvPr id="150" name="楕円 149">
          <a:extLst>
            <a:ext uri="{FF2B5EF4-FFF2-40B4-BE49-F238E27FC236}">
              <a16:creationId xmlns:a16="http://schemas.microsoft.com/office/drawing/2014/main" id="{EAEFF1BC-9B5F-4A29-B1D8-A00C2F24524C}"/>
            </a:ext>
          </a:extLst>
        </xdr:cNvPr>
        <xdr:cNvSpPr/>
      </xdr:nvSpPr>
      <xdr:spPr>
        <a:xfrm>
          <a:off x="14033500" y="63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25019</xdr:rowOff>
    </xdr:from>
    <xdr:to>
      <xdr:col>76</xdr:col>
      <xdr:colOff>22225</xdr:colOff>
      <xdr:row>32</xdr:row>
      <xdr:rowOff>103051</xdr:rowOff>
    </xdr:to>
    <xdr:cxnSp macro="">
      <xdr:nvCxnSpPr>
        <xdr:cNvPr id="151" name="直線コネクタ 150">
          <a:extLst>
            <a:ext uri="{FF2B5EF4-FFF2-40B4-BE49-F238E27FC236}">
              <a16:creationId xmlns:a16="http://schemas.microsoft.com/office/drawing/2014/main" id="{0EAD58E8-A453-4313-8C6A-6D59191E8062}"/>
            </a:ext>
          </a:extLst>
        </xdr:cNvPr>
        <xdr:cNvCxnSpPr/>
      </xdr:nvCxnSpPr>
      <xdr:spPr>
        <a:xfrm flipV="1">
          <a:off x="14084300" y="6282944"/>
          <a:ext cx="711200" cy="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166179</xdr:rowOff>
    </xdr:from>
    <xdr:to>
      <xdr:col>68</xdr:col>
      <xdr:colOff>123825</xdr:colOff>
      <xdr:row>32</xdr:row>
      <xdr:rowOff>96329</xdr:rowOff>
    </xdr:to>
    <xdr:sp macro="" textlink="">
      <xdr:nvSpPr>
        <xdr:cNvPr id="152" name="楕円 151">
          <a:extLst>
            <a:ext uri="{FF2B5EF4-FFF2-40B4-BE49-F238E27FC236}">
              <a16:creationId xmlns:a16="http://schemas.microsoft.com/office/drawing/2014/main" id="{9BED1C85-8AC3-44A1-B98C-E45F2B579CF1}"/>
            </a:ext>
          </a:extLst>
        </xdr:cNvPr>
        <xdr:cNvSpPr/>
      </xdr:nvSpPr>
      <xdr:spPr>
        <a:xfrm>
          <a:off x="13271500" y="62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45529</xdr:rowOff>
    </xdr:from>
    <xdr:to>
      <xdr:col>72</xdr:col>
      <xdr:colOff>73025</xdr:colOff>
      <xdr:row>32</xdr:row>
      <xdr:rowOff>103051</xdr:rowOff>
    </xdr:to>
    <xdr:cxnSp macro="">
      <xdr:nvCxnSpPr>
        <xdr:cNvPr id="153" name="直線コネクタ 152">
          <a:extLst>
            <a:ext uri="{FF2B5EF4-FFF2-40B4-BE49-F238E27FC236}">
              <a16:creationId xmlns:a16="http://schemas.microsoft.com/office/drawing/2014/main" id="{292C092D-FAC6-4584-84E5-99E41BE2BA6C}"/>
            </a:ext>
          </a:extLst>
        </xdr:cNvPr>
        <xdr:cNvCxnSpPr/>
      </xdr:nvCxnSpPr>
      <xdr:spPr>
        <a:xfrm>
          <a:off x="13322300" y="6303454"/>
          <a:ext cx="762000" cy="5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168302</xdr:rowOff>
    </xdr:from>
    <xdr:to>
      <xdr:col>64</xdr:col>
      <xdr:colOff>123825</xdr:colOff>
      <xdr:row>31</xdr:row>
      <xdr:rowOff>98452</xdr:rowOff>
    </xdr:to>
    <xdr:sp macro="" textlink="">
      <xdr:nvSpPr>
        <xdr:cNvPr id="154" name="楕円 153">
          <a:extLst>
            <a:ext uri="{FF2B5EF4-FFF2-40B4-BE49-F238E27FC236}">
              <a16:creationId xmlns:a16="http://schemas.microsoft.com/office/drawing/2014/main" id="{F0FD5AE6-766B-4173-AF07-5E1149E874EE}"/>
            </a:ext>
          </a:extLst>
        </xdr:cNvPr>
        <xdr:cNvSpPr/>
      </xdr:nvSpPr>
      <xdr:spPr>
        <a:xfrm>
          <a:off x="12509500" y="608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47652</xdr:rowOff>
    </xdr:from>
    <xdr:to>
      <xdr:col>68</xdr:col>
      <xdr:colOff>73025</xdr:colOff>
      <xdr:row>32</xdr:row>
      <xdr:rowOff>45529</xdr:rowOff>
    </xdr:to>
    <xdr:cxnSp macro="">
      <xdr:nvCxnSpPr>
        <xdr:cNvPr id="155" name="直線コネクタ 154">
          <a:extLst>
            <a:ext uri="{FF2B5EF4-FFF2-40B4-BE49-F238E27FC236}">
              <a16:creationId xmlns:a16="http://schemas.microsoft.com/office/drawing/2014/main" id="{6728EE3C-1E33-4C81-9E98-DDCAE9BF5919}"/>
            </a:ext>
          </a:extLst>
        </xdr:cNvPr>
        <xdr:cNvCxnSpPr/>
      </xdr:nvCxnSpPr>
      <xdr:spPr>
        <a:xfrm>
          <a:off x="12560300" y="6134127"/>
          <a:ext cx="762000" cy="16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30045</xdr:rowOff>
    </xdr:from>
    <xdr:to>
      <xdr:col>60</xdr:col>
      <xdr:colOff>123825</xdr:colOff>
      <xdr:row>32</xdr:row>
      <xdr:rowOff>131645</xdr:rowOff>
    </xdr:to>
    <xdr:sp macro="" textlink="">
      <xdr:nvSpPr>
        <xdr:cNvPr id="156" name="楕円 155">
          <a:extLst>
            <a:ext uri="{FF2B5EF4-FFF2-40B4-BE49-F238E27FC236}">
              <a16:creationId xmlns:a16="http://schemas.microsoft.com/office/drawing/2014/main" id="{2A6A7461-C877-44E9-9464-B02838309F07}"/>
            </a:ext>
          </a:extLst>
        </xdr:cNvPr>
        <xdr:cNvSpPr/>
      </xdr:nvSpPr>
      <xdr:spPr>
        <a:xfrm>
          <a:off x="11747500" y="6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47652</xdr:rowOff>
    </xdr:from>
    <xdr:to>
      <xdr:col>64</xdr:col>
      <xdr:colOff>73025</xdr:colOff>
      <xdr:row>32</xdr:row>
      <xdr:rowOff>80845</xdr:rowOff>
    </xdr:to>
    <xdr:cxnSp macro="">
      <xdr:nvCxnSpPr>
        <xdr:cNvPr id="157" name="直線コネクタ 156">
          <a:extLst>
            <a:ext uri="{FF2B5EF4-FFF2-40B4-BE49-F238E27FC236}">
              <a16:creationId xmlns:a16="http://schemas.microsoft.com/office/drawing/2014/main" id="{559A2328-33EC-4DF9-816D-7176B03D5FC2}"/>
            </a:ext>
          </a:extLst>
        </xdr:cNvPr>
        <xdr:cNvCxnSpPr/>
      </xdr:nvCxnSpPr>
      <xdr:spPr>
        <a:xfrm flipV="1">
          <a:off x="11798300" y="6134127"/>
          <a:ext cx="762000" cy="20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87184</xdr:rowOff>
    </xdr:from>
    <xdr:ext cx="469744" cy="259045"/>
    <xdr:sp macro="" textlink="">
      <xdr:nvSpPr>
        <xdr:cNvPr id="158" name="n_1aveValue債務償還比率">
          <a:extLst>
            <a:ext uri="{FF2B5EF4-FFF2-40B4-BE49-F238E27FC236}">
              <a16:creationId xmlns:a16="http://schemas.microsoft.com/office/drawing/2014/main" id="{0FDF78EB-25E4-4020-A3FE-C2A4E8185EC2}"/>
            </a:ext>
          </a:extLst>
        </xdr:cNvPr>
        <xdr:cNvSpPr txBox="1"/>
      </xdr:nvSpPr>
      <xdr:spPr>
        <a:xfrm>
          <a:off x="13836727" y="56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62818</xdr:rowOff>
    </xdr:from>
    <xdr:ext cx="469744" cy="259045"/>
    <xdr:sp macro="" textlink="">
      <xdr:nvSpPr>
        <xdr:cNvPr id="159" name="n_2aveValue債務償還比率">
          <a:extLst>
            <a:ext uri="{FF2B5EF4-FFF2-40B4-BE49-F238E27FC236}">
              <a16:creationId xmlns:a16="http://schemas.microsoft.com/office/drawing/2014/main" id="{DA3B62C5-E599-4DD7-A59B-6F3394173931}"/>
            </a:ext>
          </a:extLst>
        </xdr:cNvPr>
        <xdr:cNvSpPr txBox="1"/>
      </xdr:nvSpPr>
      <xdr:spPr>
        <a:xfrm>
          <a:off x="13087427" y="56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60" name="n_3aveValue債務償還比率">
          <a:extLst>
            <a:ext uri="{FF2B5EF4-FFF2-40B4-BE49-F238E27FC236}">
              <a16:creationId xmlns:a16="http://schemas.microsoft.com/office/drawing/2014/main" id="{CB49C945-699C-43C0-AB55-0FFA22C9838B}"/>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103531</xdr:rowOff>
    </xdr:from>
    <xdr:ext cx="469744" cy="259045"/>
    <xdr:sp macro="" textlink="">
      <xdr:nvSpPr>
        <xdr:cNvPr id="161" name="n_4aveValue債務償還比率">
          <a:extLst>
            <a:ext uri="{FF2B5EF4-FFF2-40B4-BE49-F238E27FC236}">
              <a16:creationId xmlns:a16="http://schemas.microsoft.com/office/drawing/2014/main" id="{3B8F4B95-7038-4D12-8F94-6B0D93FE3638}"/>
            </a:ext>
          </a:extLst>
        </xdr:cNvPr>
        <xdr:cNvSpPr txBox="1"/>
      </xdr:nvSpPr>
      <xdr:spPr>
        <a:xfrm>
          <a:off x="11563427" y="567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144978</xdr:rowOff>
    </xdr:from>
    <xdr:ext cx="469744" cy="259045"/>
    <xdr:sp macro="" textlink="">
      <xdr:nvSpPr>
        <xdr:cNvPr id="162" name="n_1mainValue債務償還比率">
          <a:extLst>
            <a:ext uri="{FF2B5EF4-FFF2-40B4-BE49-F238E27FC236}">
              <a16:creationId xmlns:a16="http://schemas.microsoft.com/office/drawing/2014/main" id="{4265C5C4-E504-4488-B27D-27A5D8C4A72C}"/>
            </a:ext>
          </a:extLst>
        </xdr:cNvPr>
        <xdr:cNvSpPr txBox="1"/>
      </xdr:nvSpPr>
      <xdr:spPr>
        <a:xfrm>
          <a:off x="13836727" y="640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87456</xdr:rowOff>
    </xdr:from>
    <xdr:ext cx="469744" cy="259045"/>
    <xdr:sp macro="" textlink="">
      <xdr:nvSpPr>
        <xdr:cNvPr id="163" name="n_2mainValue債務償還比率">
          <a:extLst>
            <a:ext uri="{FF2B5EF4-FFF2-40B4-BE49-F238E27FC236}">
              <a16:creationId xmlns:a16="http://schemas.microsoft.com/office/drawing/2014/main" id="{AA62D691-0F32-469F-BCB4-BD967497EFA3}"/>
            </a:ext>
          </a:extLst>
        </xdr:cNvPr>
        <xdr:cNvSpPr txBox="1"/>
      </xdr:nvSpPr>
      <xdr:spPr>
        <a:xfrm>
          <a:off x="13087427" y="634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89579</xdr:rowOff>
    </xdr:from>
    <xdr:ext cx="469744" cy="259045"/>
    <xdr:sp macro="" textlink="">
      <xdr:nvSpPr>
        <xdr:cNvPr id="164" name="n_3mainValue債務償還比率">
          <a:extLst>
            <a:ext uri="{FF2B5EF4-FFF2-40B4-BE49-F238E27FC236}">
              <a16:creationId xmlns:a16="http://schemas.microsoft.com/office/drawing/2014/main" id="{D0300700-0F51-48B9-BCBF-F3F14D7EC747}"/>
            </a:ext>
          </a:extLst>
        </xdr:cNvPr>
        <xdr:cNvSpPr txBox="1"/>
      </xdr:nvSpPr>
      <xdr:spPr>
        <a:xfrm>
          <a:off x="12325427" y="6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122772</xdr:rowOff>
    </xdr:from>
    <xdr:ext cx="469744" cy="259045"/>
    <xdr:sp macro="" textlink="">
      <xdr:nvSpPr>
        <xdr:cNvPr id="165" name="n_4mainValue債務償還比率">
          <a:extLst>
            <a:ext uri="{FF2B5EF4-FFF2-40B4-BE49-F238E27FC236}">
              <a16:creationId xmlns:a16="http://schemas.microsoft.com/office/drawing/2014/main" id="{C15D7FB6-B6BC-4958-863F-5C6902DEDF8A}"/>
            </a:ext>
          </a:extLst>
        </xdr:cNvPr>
        <xdr:cNvSpPr txBox="1"/>
      </xdr:nvSpPr>
      <xdr:spPr>
        <a:xfrm>
          <a:off x="11563427" y="638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C8AA220A-7735-4F82-A481-6761FD3C4E7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D8F1667B-01F4-4D0A-8841-05937E5625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DFC02FCF-FF03-4CD1-9A9C-032BCCD046E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364FC78C-A51D-4515-B5D8-FFC592F97A8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5C1EC963-1B86-4212-95B9-1CD23673C02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C7A3FE8E-457E-4897-B874-A587331F53C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1895C1-66BC-499B-8D54-291037B62B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72DB62-61FA-4CAD-99C7-6E9A92938E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7A769C-FAF3-4A9A-87DE-37B8BD6380B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627BBAE-F985-42C7-9C48-47BD399E93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40E097-2A2A-45CC-B326-C6B7D72851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90AB03-B208-4735-903C-5C50EB34CD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DFF5AE-C3B0-4FBA-97CE-2E8AD5D81C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E0C96B-70DD-4E9B-B8D9-B7F396D049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968798-D85C-4CD0-8DE1-065247EF2F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2B300A-56F6-4E91-906A-91EF3D7EEC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50,431
49,975
92.13
27,211,995
26,368,176
765,286
12,946,215
23,611,484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D9A0ED-A834-4197-84FE-7D1D93ABFA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98BAB79-7380-4AF2-8EF7-06777F8736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1D18F6-6695-495F-B7D7-3852ECE23E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2DDC08-3BB1-4947-A54E-F95A9106C8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AE37B4-3671-4BB2-B0FE-D450FBACA0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FF74EF3-BB80-4283-8281-14368ABBC02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F4C1E4-F295-4145-9886-0AFB03C9E9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540EFA-D3FF-4561-B454-1A02867FCB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FF40EA-DAA0-4FE7-BC9B-BD8A14D74B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BC88996-7977-4368-A67C-D5FD35FA9E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17D17C-9F3A-4F2B-AC1A-AC857BF033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B3407F-664D-4966-BA48-1D8BD614260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E74E80-C431-4D5E-B7AB-9E88867561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3C0233-F2E2-423F-A927-CE58BC3D8C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8DC1C1-E95A-4BB4-95EA-7D253A1BE8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EF1980-E1D8-4AB9-8A5C-0EA7108AC1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658508-EB67-4019-B0C8-887EBF4144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2887DD-70CF-419B-BE37-593A416D7A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8B4772-64FD-4BD2-B55F-2E4E7CAE45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C83FB7-4B58-49C8-ABCC-A322F766CC0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4F061BD-DC24-4ECE-941F-C0D74E2FE89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FE7646-D162-425A-B788-9F5E666E58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67E76B7-A65C-4040-9E2B-47BB47CC43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9A217F5-B7BF-4E4A-ABDB-94F6C39F7C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13AE78-E200-49B4-9E3F-324F22EDE5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C2E0A2E-305D-4D5E-8E24-F8D810F1ED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CFBAF4-8B96-4926-A1C7-29344189F4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2B0D0D-0FA4-44AF-A38A-371199520F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E5F01B-B653-464F-B564-0ADFD35E4A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55DE178-DDA8-4422-B535-C8C213895E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DFFD32-D745-40FD-AE0F-F3CD2CC4FEA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66FF87-4AF0-4980-A67C-C448AA4D084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C8D1C34-8510-483D-B4D1-1A458F449CE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95F7DF9-E801-4F16-A9CC-0C7331F39D4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9D2B23B-82CC-48CA-9988-92A3E937C2D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F6EB272-F084-4C01-8879-033EE6E3938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FAC23BC-A3D2-4A2C-BC6C-FB4646D08F7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D8AFDF4-A942-4FAA-8470-24F77FB06BF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EB65FD4-0EA5-4E10-BA81-52DE9D94BBF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24CE213-12FF-4577-BC5A-280B29369C2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10F91C3-95DF-40A2-A4EF-1FF8521E10F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8ECBC4B-4937-40CE-A167-AAC88B419BE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1768E44-17B2-46D9-9785-14520D2E3C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96F19DE-3577-4BC7-AE40-515FAAD7B2C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BD590EB-16A5-4037-93FB-185A385B40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BB27CF6A-08D5-4E3B-A831-111A05F5B781}"/>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5476207A-BE8C-4F1A-82F3-29ED2E73C5B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64E4F5D-8713-4141-8B5E-1BCE1476DDF5}"/>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D12033CD-149F-4238-B254-72BCCA0036E7}"/>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6706AA29-7495-4DBF-9145-07ED1F308E45}"/>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AD39DD37-D8AB-4647-8F9E-612159802CD4}"/>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85E43488-E0B5-4DB6-AC43-FB26B440C2E2}"/>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9A457991-200F-4EE4-8A5A-3BC85D925089}"/>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C0A956B-3C32-48DE-9BC9-C6B780ECA2EB}"/>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F8920451-7059-4F7F-AFE3-9F2B001782F4}"/>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E58D6458-22B2-4569-81AD-843336131091}"/>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264FC66-0FE4-44FA-B219-8E3E08C08B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5A15A2-49C2-4DBD-9F8E-4C05D64C55E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C111A90-0D7C-4655-8050-511E027F423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F3FEFF9-0F85-43CC-83AA-CA4DB0622D3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92072F-DC1E-4AB3-936D-CB65B98512C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3" name="楕円 72">
          <a:extLst>
            <a:ext uri="{FF2B5EF4-FFF2-40B4-BE49-F238E27FC236}">
              <a16:creationId xmlns:a16="http://schemas.microsoft.com/office/drawing/2014/main" id="{4A07A88B-B8AD-4C9F-B362-570665730250}"/>
            </a:ext>
          </a:extLst>
        </xdr:cNvPr>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156227</xdr:rowOff>
    </xdr:from>
    <xdr:ext cx="405111" cy="259045"/>
    <xdr:sp macro="" textlink="">
      <xdr:nvSpPr>
        <xdr:cNvPr id="74" name="【道路】&#10;有形固定資産減価償却率該当値テキスト">
          <a:extLst>
            <a:ext uri="{FF2B5EF4-FFF2-40B4-BE49-F238E27FC236}">
              <a16:creationId xmlns:a16="http://schemas.microsoft.com/office/drawing/2014/main" id="{2AF5C74F-DE9C-4F1F-9694-48A07E7C7FE3}"/>
            </a:ext>
          </a:extLst>
        </xdr:cNvPr>
        <xdr:cNvSpPr txBox="1"/>
      </xdr:nvSpPr>
      <xdr:spPr>
        <a:xfrm>
          <a:off x="46736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a:extLst>
            <a:ext uri="{FF2B5EF4-FFF2-40B4-BE49-F238E27FC236}">
              <a16:creationId xmlns:a16="http://schemas.microsoft.com/office/drawing/2014/main" id="{C71089DA-2200-4698-95E6-FEEFAB5FA7BA}"/>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57150</xdr:rowOff>
    </xdr:to>
    <xdr:cxnSp macro="">
      <xdr:nvCxnSpPr>
        <xdr:cNvPr id="76" name="直線コネクタ 75">
          <a:extLst>
            <a:ext uri="{FF2B5EF4-FFF2-40B4-BE49-F238E27FC236}">
              <a16:creationId xmlns:a16="http://schemas.microsoft.com/office/drawing/2014/main" id="{6C0CFBED-F3C7-4EEE-98FF-69F39859FAA9}"/>
            </a:ext>
          </a:extLst>
        </xdr:cNvPr>
        <xdr:cNvCxnSpPr/>
      </xdr:nvCxnSpPr>
      <xdr:spPr>
        <a:xfrm>
          <a:off x="3797300" y="6534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a:extLst>
            <a:ext uri="{FF2B5EF4-FFF2-40B4-BE49-F238E27FC236}">
              <a16:creationId xmlns:a16="http://schemas.microsoft.com/office/drawing/2014/main" id="{17601308-D038-4CBC-8A6D-B500E90ED600}"/>
            </a:ext>
          </a:extLst>
        </xdr:cNvPr>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19050</xdr:rowOff>
    </xdr:to>
    <xdr:cxnSp macro="">
      <xdr:nvCxnSpPr>
        <xdr:cNvPr id="78" name="直線コネクタ 77">
          <a:extLst>
            <a:ext uri="{FF2B5EF4-FFF2-40B4-BE49-F238E27FC236}">
              <a16:creationId xmlns:a16="http://schemas.microsoft.com/office/drawing/2014/main" id="{FFE7D88F-E90A-406D-84B6-8B88FC3F6EF6}"/>
            </a:ext>
          </a:extLst>
        </xdr:cNvPr>
        <xdr:cNvCxnSpPr/>
      </xdr:nvCxnSpPr>
      <xdr:spPr>
        <a:xfrm>
          <a:off x="2908300" y="649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67310</xdr:rowOff>
    </xdr:from>
    <xdr:to>
      <xdr:col>10</xdr:col>
      <xdr:colOff>165100</xdr:colOff>
      <xdr:row>37</xdr:row>
      <xdr:rowOff>168910</xdr:rowOff>
    </xdr:to>
    <xdr:sp macro="" textlink="">
      <xdr:nvSpPr>
        <xdr:cNvPr id="79" name="楕円 78">
          <a:extLst>
            <a:ext uri="{FF2B5EF4-FFF2-40B4-BE49-F238E27FC236}">
              <a16:creationId xmlns:a16="http://schemas.microsoft.com/office/drawing/2014/main" id="{07B585B5-34A4-4876-A440-CB1D8294D7A8}"/>
            </a:ext>
          </a:extLst>
        </xdr:cNvPr>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118110</xdr:rowOff>
    </xdr:from>
    <xdr:to>
      <xdr:col>15</xdr:col>
      <xdr:colOff>50800</xdr:colOff>
      <xdr:row>37</xdr:row>
      <xdr:rowOff>152400</xdr:rowOff>
    </xdr:to>
    <xdr:cxnSp macro="">
      <xdr:nvCxnSpPr>
        <xdr:cNvPr id="80" name="直線コネクタ 79">
          <a:extLst>
            <a:ext uri="{FF2B5EF4-FFF2-40B4-BE49-F238E27FC236}">
              <a16:creationId xmlns:a16="http://schemas.microsoft.com/office/drawing/2014/main" id="{110C6C86-22AA-4AC1-BD9E-6998FC6DDD0B}"/>
            </a:ext>
          </a:extLst>
        </xdr:cNvPr>
        <xdr:cNvCxnSpPr/>
      </xdr:nvCxnSpPr>
      <xdr:spPr>
        <a:xfrm>
          <a:off x="2019300" y="6461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33020</xdr:rowOff>
    </xdr:from>
    <xdr:to>
      <xdr:col>6</xdr:col>
      <xdr:colOff>38100</xdr:colOff>
      <xdr:row>37</xdr:row>
      <xdr:rowOff>134620</xdr:rowOff>
    </xdr:to>
    <xdr:sp macro="" textlink="">
      <xdr:nvSpPr>
        <xdr:cNvPr id="81" name="楕円 80">
          <a:extLst>
            <a:ext uri="{FF2B5EF4-FFF2-40B4-BE49-F238E27FC236}">
              <a16:creationId xmlns:a16="http://schemas.microsoft.com/office/drawing/2014/main" id="{02082DB3-5237-4FA3-9EB1-E6F149B94005}"/>
            </a:ext>
          </a:extLst>
        </xdr:cNvPr>
        <xdr:cNvSpPr/>
      </xdr:nvSpPr>
      <xdr:spPr>
        <a:xfrm>
          <a:off x="1079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83820</xdr:rowOff>
    </xdr:from>
    <xdr:to>
      <xdr:col>10</xdr:col>
      <xdr:colOff>114300</xdr:colOff>
      <xdr:row>37</xdr:row>
      <xdr:rowOff>118110</xdr:rowOff>
    </xdr:to>
    <xdr:cxnSp macro="">
      <xdr:nvCxnSpPr>
        <xdr:cNvPr id="82" name="直線コネクタ 81">
          <a:extLst>
            <a:ext uri="{FF2B5EF4-FFF2-40B4-BE49-F238E27FC236}">
              <a16:creationId xmlns:a16="http://schemas.microsoft.com/office/drawing/2014/main" id="{DE5AF98A-0FE2-4432-8B85-401688D6C136}"/>
            </a:ext>
          </a:extLst>
        </xdr:cNvPr>
        <xdr:cNvCxnSpPr/>
      </xdr:nvCxnSpPr>
      <xdr:spPr>
        <a:xfrm>
          <a:off x="1130300" y="6427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5A20B082-D913-43D9-ACC4-E7FF7ACCA184}"/>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1953D7AE-FD6C-4E80-9ECC-9A34CF760E15}"/>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7F0255FE-FA16-4E12-A203-12B0C25D9AC9}"/>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1A338E7D-E2E6-4A45-9A81-33856DDFF4B8}"/>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7" name="n_1mainValue【道路】&#10;有形固定資産減価償却率">
          <a:extLst>
            <a:ext uri="{FF2B5EF4-FFF2-40B4-BE49-F238E27FC236}">
              <a16:creationId xmlns:a16="http://schemas.microsoft.com/office/drawing/2014/main" id="{5F25F5FD-9B58-4370-A54A-F2B0304C7A08}"/>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8" name="n_2mainValue【道路】&#10;有形固定資産減価償却率">
          <a:extLst>
            <a:ext uri="{FF2B5EF4-FFF2-40B4-BE49-F238E27FC236}">
              <a16:creationId xmlns:a16="http://schemas.microsoft.com/office/drawing/2014/main" id="{33F4D4ED-BBF0-49D7-8CDD-41070AA54471}"/>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9" name="n_3mainValue【道路】&#10;有形固定資産減価償却率">
          <a:extLst>
            <a:ext uri="{FF2B5EF4-FFF2-40B4-BE49-F238E27FC236}">
              <a16:creationId xmlns:a16="http://schemas.microsoft.com/office/drawing/2014/main" id="{038D3A07-15E0-4D4A-8AB2-BD38654A6114}"/>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125747</xdr:rowOff>
    </xdr:from>
    <xdr:ext cx="405111" cy="259045"/>
    <xdr:sp macro="" textlink="">
      <xdr:nvSpPr>
        <xdr:cNvPr id="90" name="n_4mainValue【道路】&#10;有形固定資産減価償却率">
          <a:extLst>
            <a:ext uri="{FF2B5EF4-FFF2-40B4-BE49-F238E27FC236}">
              <a16:creationId xmlns:a16="http://schemas.microsoft.com/office/drawing/2014/main" id="{56489074-C09F-4681-BBDE-D99DB4762E5E}"/>
            </a:ext>
          </a:extLst>
        </xdr:cNvPr>
        <xdr:cNvSpPr txBox="1"/>
      </xdr:nvSpPr>
      <xdr:spPr>
        <a:xfrm>
          <a:off x="927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38FAD65-3A3E-496C-856D-21067F50CDE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42D95F6-445B-4629-BE78-DEDC94EDA5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10938FC-148D-4C99-B960-4266A13159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C067E60-DD7B-44ED-A0C7-64320AD4A95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CB1B298-5114-471F-9F30-BBC3C5A96C1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4D8255E-80C3-42DB-A65A-318E0B66B71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525D77D-3C06-443B-AAFC-3ECFD1B4690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AB620EC-E335-43B8-B929-1CE7AC7B67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43DC792-CC6A-472E-A2C3-7ED2BABFC6F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FBC3A42-34F5-403B-95A2-8A7FD5B6F1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416BD93-9AF0-4803-9F21-C3AE62F39D9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5897B63-A35D-4464-8DFC-66A072DA4CA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A1BF51C-6629-4B22-AEEB-13C91C46C30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AD2EBD6-32B9-4A9B-86E0-39DE53627CA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48CFEC2-CEBB-4999-85E3-41D91C3C363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F67C369-61C2-41D7-8F7F-796A9F56C0F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3F67BC3-2BED-4E2F-8DCB-FF3FF7AE5C8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57A07AA4-A335-4757-AC28-29EBEF950D3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F36453A-F0EF-4E6A-B71C-67D3AF86D03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2CC3AFC-EA56-4BC1-81FE-96454BB1F9B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FD60AA7-C5A4-4C82-927F-F1C80876AB5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D370BC2E-AE21-4D8E-909B-19E3D010233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EA338F8-42DE-4E61-A7A1-D7F83B40D6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96C87B13-6652-425F-932D-55E7D008B2C1}"/>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F4508FE0-66E2-41FA-80B3-6E5EC926A799}"/>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4497DECA-94D0-475B-9626-0EF0740D9107}"/>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9B48D78E-5DA1-4D26-9144-7F3675DDFB8A}"/>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EAD85A56-826F-4DA9-9920-8D3ACC2163D8}"/>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769780E8-7CC4-4D34-8266-78050A6F878F}"/>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C0318B1E-F93C-482E-815C-4E5A26FFF9B8}"/>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a:extLst>
            <a:ext uri="{FF2B5EF4-FFF2-40B4-BE49-F238E27FC236}">
              <a16:creationId xmlns:a16="http://schemas.microsoft.com/office/drawing/2014/main" id="{765780B0-7E76-405A-954B-CF24F4ADF82B}"/>
            </a:ext>
          </a:extLst>
        </xdr:cNvPr>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a:extLst>
            <a:ext uri="{FF2B5EF4-FFF2-40B4-BE49-F238E27FC236}">
              <a16:creationId xmlns:a16="http://schemas.microsoft.com/office/drawing/2014/main" id="{767A163E-8837-4D25-8DB3-F7BD4D1BA9D9}"/>
            </a:ext>
          </a:extLst>
        </xdr:cNvPr>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a:extLst>
            <a:ext uri="{FF2B5EF4-FFF2-40B4-BE49-F238E27FC236}">
              <a16:creationId xmlns:a16="http://schemas.microsoft.com/office/drawing/2014/main" id="{CC3DA3F3-83E8-4C7F-B04F-AD9B8D180A92}"/>
            </a:ext>
          </a:extLst>
        </xdr:cNvPr>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a:extLst>
            <a:ext uri="{FF2B5EF4-FFF2-40B4-BE49-F238E27FC236}">
              <a16:creationId xmlns:a16="http://schemas.microsoft.com/office/drawing/2014/main" id="{CF86EBBB-9E33-42C4-916A-A09970963482}"/>
            </a:ext>
          </a:extLst>
        </xdr:cNvPr>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821662B-006A-4348-A570-B9ABDDA000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25E36F1-3703-4D76-8E04-670651353E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3EE93E1-A7E4-4263-8905-EBBE755328C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40822DC-F778-4734-84A8-597E480926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B7DC6C2-2020-4E1A-B7FA-87B919BB58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168466</xdr:rowOff>
    </xdr:from>
    <xdr:to>
      <xdr:col>55</xdr:col>
      <xdr:colOff>50800</xdr:colOff>
      <xdr:row>40</xdr:row>
      <xdr:rowOff>98616</xdr:rowOff>
    </xdr:to>
    <xdr:sp macro="" textlink="">
      <xdr:nvSpPr>
        <xdr:cNvPr id="130" name="楕円 129">
          <a:extLst>
            <a:ext uri="{FF2B5EF4-FFF2-40B4-BE49-F238E27FC236}">
              <a16:creationId xmlns:a16="http://schemas.microsoft.com/office/drawing/2014/main" id="{9B060DE5-A3F6-4AAC-9028-690CCF9AF3A0}"/>
            </a:ext>
          </a:extLst>
        </xdr:cNvPr>
        <xdr:cNvSpPr/>
      </xdr:nvSpPr>
      <xdr:spPr>
        <a:xfrm>
          <a:off x="10426700" y="68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146893</xdr:rowOff>
    </xdr:from>
    <xdr:ext cx="469744" cy="259045"/>
    <xdr:sp macro="" textlink="">
      <xdr:nvSpPr>
        <xdr:cNvPr id="131" name="【道路】&#10;一人当たり延長該当値テキスト">
          <a:extLst>
            <a:ext uri="{FF2B5EF4-FFF2-40B4-BE49-F238E27FC236}">
              <a16:creationId xmlns:a16="http://schemas.microsoft.com/office/drawing/2014/main" id="{F52AD799-E261-4881-B1AB-F9E7851495BE}"/>
            </a:ext>
          </a:extLst>
        </xdr:cNvPr>
        <xdr:cNvSpPr txBox="1"/>
      </xdr:nvSpPr>
      <xdr:spPr>
        <a:xfrm>
          <a:off x="10515600" y="68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xdr:rowOff>
    </xdr:from>
    <xdr:to>
      <xdr:col>50</xdr:col>
      <xdr:colOff>165100</xdr:colOff>
      <xdr:row>40</xdr:row>
      <xdr:rowOff>101854</xdr:rowOff>
    </xdr:to>
    <xdr:sp macro="" textlink="">
      <xdr:nvSpPr>
        <xdr:cNvPr id="132" name="楕円 131">
          <a:extLst>
            <a:ext uri="{FF2B5EF4-FFF2-40B4-BE49-F238E27FC236}">
              <a16:creationId xmlns:a16="http://schemas.microsoft.com/office/drawing/2014/main" id="{F5BF5379-7B5A-489E-92BB-DE44E01C14F9}"/>
            </a:ext>
          </a:extLst>
        </xdr:cNvPr>
        <xdr:cNvSpPr/>
      </xdr:nvSpPr>
      <xdr:spPr>
        <a:xfrm>
          <a:off x="9588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47816</xdr:rowOff>
    </xdr:from>
    <xdr:to>
      <xdr:col>55</xdr:col>
      <xdr:colOff>0</xdr:colOff>
      <xdr:row>40</xdr:row>
      <xdr:rowOff>51054</xdr:rowOff>
    </xdr:to>
    <xdr:cxnSp macro="">
      <xdr:nvCxnSpPr>
        <xdr:cNvPr id="133" name="直線コネクタ 132">
          <a:extLst>
            <a:ext uri="{FF2B5EF4-FFF2-40B4-BE49-F238E27FC236}">
              <a16:creationId xmlns:a16="http://schemas.microsoft.com/office/drawing/2014/main" id="{C63792AB-718A-407B-BC53-BF80FD02A8C6}"/>
            </a:ext>
          </a:extLst>
        </xdr:cNvPr>
        <xdr:cNvCxnSpPr/>
      </xdr:nvCxnSpPr>
      <xdr:spPr>
        <a:xfrm flipV="1">
          <a:off x="9639300" y="6905816"/>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3149</xdr:rowOff>
    </xdr:from>
    <xdr:to>
      <xdr:col>46</xdr:col>
      <xdr:colOff>38100</xdr:colOff>
      <xdr:row>40</xdr:row>
      <xdr:rowOff>104749</xdr:rowOff>
    </xdr:to>
    <xdr:sp macro="" textlink="">
      <xdr:nvSpPr>
        <xdr:cNvPr id="134" name="楕円 133">
          <a:extLst>
            <a:ext uri="{FF2B5EF4-FFF2-40B4-BE49-F238E27FC236}">
              <a16:creationId xmlns:a16="http://schemas.microsoft.com/office/drawing/2014/main" id="{E364AFFF-B33D-40C0-8D8B-5F27096BDEF4}"/>
            </a:ext>
          </a:extLst>
        </xdr:cNvPr>
        <xdr:cNvSpPr/>
      </xdr:nvSpPr>
      <xdr:spPr>
        <a:xfrm>
          <a:off x="8699500" y="68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51054</xdr:rowOff>
    </xdr:from>
    <xdr:to>
      <xdr:col>50</xdr:col>
      <xdr:colOff>114300</xdr:colOff>
      <xdr:row>40</xdr:row>
      <xdr:rowOff>53949</xdr:rowOff>
    </xdr:to>
    <xdr:cxnSp macro="">
      <xdr:nvCxnSpPr>
        <xdr:cNvPr id="135" name="直線コネクタ 134">
          <a:extLst>
            <a:ext uri="{FF2B5EF4-FFF2-40B4-BE49-F238E27FC236}">
              <a16:creationId xmlns:a16="http://schemas.microsoft.com/office/drawing/2014/main" id="{C07DA83C-B6F0-4A56-9FD3-63B31BC72E97}"/>
            </a:ext>
          </a:extLst>
        </xdr:cNvPr>
        <xdr:cNvCxnSpPr/>
      </xdr:nvCxnSpPr>
      <xdr:spPr>
        <a:xfrm flipV="1">
          <a:off x="8750300" y="690905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xdr:rowOff>
    </xdr:from>
    <xdr:to>
      <xdr:col>41</xdr:col>
      <xdr:colOff>101600</xdr:colOff>
      <xdr:row>40</xdr:row>
      <xdr:rowOff>112522</xdr:rowOff>
    </xdr:to>
    <xdr:sp macro="" textlink="">
      <xdr:nvSpPr>
        <xdr:cNvPr id="136" name="楕円 135">
          <a:extLst>
            <a:ext uri="{FF2B5EF4-FFF2-40B4-BE49-F238E27FC236}">
              <a16:creationId xmlns:a16="http://schemas.microsoft.com/office/drawing/2014/main" id="{4ABD44D6-ABF7-483C-B8CF-3EC8DB0663F1}"/>
            </a:ext>
          </a:extLst>
        </xdr:cNvPr>
        <xdr:cNvSpPr/>
      </xdr:nvSpPr>
      <xdr:spPr>
        <a:xfrm>
          <a:off x="7810500" y="68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53949</xdr:rowOff>
    </xdr:from>
    <xdr:to>
      <xdr:col>45</xdr:col>
      <xdr:colOff>177800</xdr:colOff>
      <xdr:row>40</xdr:row>
      <xdr:rowOff>61722</xdr:rowOff>
    </xdr:to>
    <xdr:cxnSp macro="">
      <xdr:nvCxnSpPr>
        <xdr:cNvPr id="137" name="直線コネクタ 136">
          <a:extLst>
            <a:ext uri="{FF2B5EF4-FFF2-40B4-BE49-F238E27FC236}">
              <a16:creationId xmlns:a16="http://schemas.microsoft.com/office/drawing/2014/main" id="{A2E88C73-9D63-431A-988C-770EBE6D1583}"/>
            </a:ext>
          </a:extLst>
        </xdr:cNvPr>
        <xdr:cNvCxnSpPr/>
      </xdr:nvCxnSpPr>
      <xdr:spPr>
        <a:xfrm flipV="1">
          <a:off x="7861300" y="691194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18161</xdr:rowOff>
    </xdr:from>
    <xdr:to>
      <xdr:col>36</xdr:col>
      <xdr:colOff>165100</xdr:colOff>
      <xdr:row>40</xdr:row>
      <xdr:rowOff>119761</xdr:rowOff>
    </xdr:to>
    <xdr:sp macro="" textlink="">
      <xdr:nvSpPr>
        <xdr:cNvPr id="138" name="楕円 137">
          <a:extLst>
            <a:ext uri="{FF2B5EF4-FFF2-40B4-BE49-F238E27FC236}">
              <a16:creationId xmlns:a16="http://schemas.microsoft.com/office/drawing/2014/main" id="{AE24A1BC-66EC-4FE8-AC0A-B51CFA3101B5}"/>
            </a:ext>
          </a:extLst>
        </xdr:cNvPr>
        <xdr:cNvSpPr/>
      </xdr:nvSpPr>
      <xdr:spPr>
        <a:xfrm>
          <a:off x="6921500" y="68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61722</xdr:rowOff>
    </xdr:from>
    <xdr:to>
      <xdr:col>41</xdr:col>
      <xdr:colOff>50800</xdr:colOff>
      <xdr:row>40</xdr:row>
      <xdr:rowOff>68961</xdr:rowOff>
    </xdr:to>
    <xdr:cxnSp macro="">
      <xdr:nvCxnSpPr>
        <xdr:cNvPr id="139" name="直線コネクタ 138">
          <a:extLst>
            <a:ext uri="{FF2B5EF4-FFF2-40B4-BE49-F238E27FC236}">
              <a16:creationId xmlns:a16="http://schemas.microsoft.com/office/drawing/2014/main" id="{F1183EAF-6F42-491D-B104-F3ADD0602A95}"/>
            </a:ext>
          </a:extLst>
        </xdr:cNvPr>
        <xdr:cNvCxnSpPr/>
      </xdr:nvCxnSpPr>
      <xdr:spPr>
        <a:xfrm flipV="1">
          <a:off x="6972300" y="69197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101693</xdr:rowOff>
    </xdr:from>
    <xdr:ext cx="534377" cy="259045"/>
    <xdr:sp macro="" textlink="">
      <xdr:nvSpPr>
        <xdr:cNvPr id="140" name="n_1aveValue【道路】&#10;一人当たり延長">
          <a:extLst>
            <a:ext uri="{FF2B5EF4-FFF2-40B4-BE49-F238E27FC236}">
              <a16:creationId xmlns:a16="http://schemas.microsoft.com/office/drawing/2014/main" id="{190B4F05-6CE5-4FED-8AA0-AB80825F798A}"/>
            </a:ext>
          </a:extLst>
        </xdr:cNvPr>
        <xdr:cNvSpPr txBox="1"/>
      </xdr:nvSpPr>
      <xdr:spPr>
        <a:xfrm>
          <a:off x="93594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102074</xdr:rowOff>
    </xdr:from>
    <xdr:ext cx="534377" cy="259045"/>
    <xdr:sp macro="" textlink="">
      <xdr:nvSpPr>
        <xdr:cNvPr id="141" name="n_2aveValue【道路】&#10;一人当たり延長">
          <a:extLst>
            <a:ext uri="{FF2B5EF4-FFF2-40B4-BE49-F238E27FC236}">
              <a16:creationId xmlns:a16="http://schemas.microsoft.com/office/drawing/2014/main" id="{C6D12BCE-31D4-4BDA-98A3-CF32805697C7}"/>
            </a:ext>
          </a:extLst>
        </xdr:cNvPr>
        <xdr:cNvSpPr txBox="1"/>
      </xdr:nvSpPr>
      <xdr:spPr>
        <a:xfrm>
          <a:off x="8483111" y="64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22179</xdr:rowOff>
    </xdr:from>
    <xdr:ext cx="534377" cy="259045"/>
    <xdr:sp macro="" textlink="">
      <xdr:nvSpPr>
        <xdr:cNvPr id="142" name="n_3aveValue【道路】&#10;一人当たり延長">
          <a:extLst>
            <a:ext uri="{FF2B5EF4-FFF2-40B4-BE49-F238E27FC236}">
              <a16:creationId xmlns:a16="http://schemas.microsoft.com/office/drawing/2014/main" id="{6ADD31AC-A061-45BC-95F6-13AF3E52AC60}"/>
            </a:ext>
          </a:extLst>
        </xdr:cNvPr>
        <xdr:cNvSpPr txBox="1"/>
      </xdr:nvSpPr>
      <xdr:spPr>
        <a:xfrm>
          <a:off x="7594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88777</xdr:rowOff>
    </xdr:from>
    <xdr:ext cx="534377" cy="259045"/>
    <xdr:sp macro="" textlink="">
      <xdr:nvSpPr>
        <xdr:cNvPr id="143" name="n_4aveValue【道路】&#10;一人当たり延長">
          <a:extLst>
            <a:ext uri="{FF2B5EF4-FFF2-40B4-BE49-F238E27FC236}">
              <a16:creationId xmlns:a16="http://schemas.microsoft.com/office/drawing/2014/main" id="{84764171-63A7-41A8-B2D9-3756BE303A93}"/>
            </a:ext>
          </a:extLst>
        </xdr:cNvPr>
        <xdr:cNvSpPr txBox="1"/>
      </xdr:nvSpPr>
      <xdr:spPr>
        <a:xfrm>
          <a:off x="6705111" y="64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92981</xdr:rowOff>
    </xdr:from>
    <xdr:ext cx="469744" cy="259045"/>
    <xdr:sp macro="" textlink="">
      <xdr:nvSpPr>
        <xdr:cNvPr id="144" name="n_1mainValue【道路】&#10;一人当たり延長">
          <a:extLst>
            <a:ext uri="{FF2B5EF4-FFF2-40B4-BE49-F238E27FC236}">
              <a16:creationId xmlns:a16="http://schemas.microsoft.com/office/drawing/2014/main" id="{F92D5C63-BB1E-46EB-844A-AC6DB126F3CB}"/>
            </a:ext>
          </a:extLst>
        </xdr:cNvPr>
        <xdr:cNvSpPr txBox="1"/>
      </xdr:nvSpPr>
      <xdr:spPr>
        <a:xfrm>
          <a:off x="93917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95876</xdr:rowOff>
    </xdr:from>
    <xdr:ext cx="469744" cy="259045"/>
    <xdr:sp macro="" textlink="">
      <xdr:nvSpPr>
        <xdr:cNvPr id="145" name="n_2mainValue【道路】&#10;一人当たり延長">
          <a:extLst>
            <a:ext uri="{FF2B5EF4-FFF2-40B4-BE49-F238E27FC236}">
              <a16:creationId xmlns:a16="http://schemas.microsoft.com/office/drawing/2014/main" id="{BBEDAD82-EA8A-4345-85A3-ACF10BD926C2}"/>
            </a:ext>
          </a:extLst>
        </xdr:cNvPr>
        <xdr:cNvSpPr txBox="1"/>
      </xdr:nvSpPr>
      <xdr:spPr>
        <a:xfrm>
          <a:off x="8515427" y="69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103649</xdr:rowOff>
    </xdr:from>
    <xdr:ext cx="469744" cy="259045"/>
    <xdr:sp macro="" textlink="">
      <xdr:nvSpPr>
        <xdr:cNvPr id="146" name="n_3mainValue【道路】&#10;一人当たり延長">
          <a:extLst>
            <a:ext uri="{FF2B5EF4-FFF2-40B4-BE49-F238E27FC236}">
              <a16:creationId xmlns:a16="http://schemas.microsoft.com/office/drawing/2014/main" id="{9F0A8B42-09C0-4419-AEC7-54269C074E94}"/>
            </a:ext>
          </a:extLst>
        </xdr:cNvPr>
        <xdr:cNvSpPr txBox="1"/>
      </xdr:nvSpPr>
      <xdr:spPr>
        <a:xfrm>
          <a:off x="7626427" y="69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110888</xdr:rowOff>
    </xdr:from>
    <xdr:ext cx="469744" cy="259045"/>
    <xdr:sp macro="" textlink="">
      <xdr:nvSpPr>
        <xdr:cNvPr id="147" name="n_4mainValue【道路】&#10;一人当たり延長">
          <a:extLst>
            <a:ext uri="{FF2B5EF4-FFF2-40B4-BE49-F238E27FC236}">
              <a16:creationId xmlns:a16="http://schemas.microsoft.com/office/drawing/2014/main" id="{B3BA7EB7-38E4-42FF-BE90-F20F9D440A30}"/>
            </a:ext>
          </a:extLst>
        </xdr:cNvPr>
        <xdr:cNvSpPr txBox="1"/>
      </xdr:nvSpPr>
      <xdr:spPr>
        <a:xfrm>
          <a:off x="6737427" y="696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51C4DEA-3FD9-42AB-B02B-91E34AB880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C70A916-217D-43F4-A94F-580A22477A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395105B-8A94-4913-BFC2-2A133E0E16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3BF18FA-CD7A-4AEF-A24D-6DB51E6074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07B520B-EF1E-4383-8CA2-23241DB12D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02C56D4-0614-4BA4-901B-BBEB9FC808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29F37AE-D3F1-4262-8F38-AD0F9E6902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F01C7C5-AE4D-474A-8329-DCEA729FFCC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93F1741-CB85-4ADE-B536-0219F943C1A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EFAD3CE-355F-43DF-A132-523700B3386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08A5DD3-08D7-494D-87B1-A46A905CBAB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DDCF3679-10EB-409F-AE1B-8CBF8A762F6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86FEC1F-20F0-4E30-B771-2F8693F542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A851F29E-B2AC-4E78-9C9B-548CCD44DED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8C24B9A-0682-4B50-A0BF-26EEEA8A982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5AD5085-380B-4650-AB5B-2203866AFB8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8ABE441-F533-43C4-A75D-C15491BD52C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A7B3CF1-99E5-4344-80FF-C916C659871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C362135-1C8A-4A53-AE73-885A4BE558F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81FAC8E-A9E9-46B2-B6C3-6D2EA1BF9B1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18354C6D-841C-4833-8903-F6BA755E30D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F49C74F3-665D-40A1-9EBD-64EB581A021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09ACEDF-C9E3-4BB8-AAC4-2012AF0D0C9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B8BA98B-E1B9-46BA-85D3-94C87305DE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7C36B71-CE4F-4A49-8100-2876A9A992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9460CBE6-3712-4E7B-8C45-42715045233C}"/>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5B354F0-E486-4838-A902-DADDEA4728E6}"/>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F36AAAD4-F5E0-459C-BBA8-72000FA87F18}"/>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6BC942F-CDE9-4799-AA8C-6B887600E7AA}"/>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B9DFA3A0-BDE3-4ABD-BB8A-8037F4D89472}"/>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BC594CB-6DA8-47EB-BEAE-D172CA60B350}"/>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B7A07562-4194-423A-8909-F57A00CA914D}"/>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A09C21AA-DB84-4C80-B10D-D96EDB15234D}"/>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a:extLst>
            <a:ext uri="{FF2B5EF4-FFF2-40B4-BE49-F238E27FC236}">
              <a16:creationId xmlns:a16="http://schemas.microsoft.com/office/drawing/2014/main" id="{107A1F96-08BB-42D9-89D8-AB8C35A53916}"/>
            </a:ext>
          </a:extLst>
        </xdr:cNvPr>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F6A6AAB8-EEA1-42E0-A653-54458600DB88}"/>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7E8CA4EE-0AB2-4B37-AA08-7BE386F2E6CE}"/>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4C80D00-684D-4AAB-9E56-DF4BBB28BF6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39058A8-45F2-463D-A2A7-EAAD744654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7ED28C-CCAE-45DE-87D1-DF490EFBBE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8B47C75-85C6-4CFD-A477-D4D093AE274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12B5F37-9C25-4A2E-8E11-1A6951456E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9" name="楕円 188">
          <a:extLst>
            <a:ext uri="{FF2B5EF4-FFF2-40B4-BE49-F238E27FC236}">
              <a16:creationId xmlns:a16="http://schemas.microsoft.com/office/drawing/2014/main" id="{7EF26CA6-4687-4CA8-8291-322B98A1E8CB}"/>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4B84D81-4771-4DA2-B618-6514C09FD190}"/>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91" name="楕円 190">
          <a:extLst>
            <a:ext uri="{FF2B5EF4-FFF2-40B4-BE49-F238E27FC236}">
              <a16:creationId xmlns:a16="http://schemas.microsoft.com/office/drawing/2014/main" id="{5FE357EF-9F30-4A72-859D-A5A8D093D674}"/>
            </a:ext>
          </a:extLst>
        </xdr:cNvPr>
        <xdr:cNvSpPr/>
      </xdr:nvSpPr>
      <xdr:spPr>
        <a:xfrm>
          <a:off x="3746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17962</xdr:rowOff>
    </xdr:from>
    <xdr:to>
      <xdr:col>24</xdr:col>
      <xdr:colOff>63500</xdr:colOff>
      <xdr:row>62</xdr:row>
      <xdr:rowOff>22860</xdr:rowOff>
    </xdr:to>
    <xdr:cxnSp macro="">
      <xdr:nvCxnSpPr>
        <xdr:cNvPr id="192" name="直線コネクタ 191">
          <a:extLst>
            <a:ext uri="{FF2B5EF4-FFF2-40B4-BE49-F238E27FC236}">
              <a16:creationId xmlns:a16="http://schemas.microsoft.com/office/drawing/2014/main" id="{D0385985-2479-4849-A62E-DE21412AD861}"/>
            </a:ext>
          </a:extLst>
        </xdr:cNvPr>
        <xdr:cNvCxnSpPr/>
      </xdr:nvCxnSpPr>
      <xdr:spPr>
        <a:xfrm>
          <a:off x="3797300" y="1064786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104322</xdr:rowOff>
    </xdr:from>
    <xdr:to>
      <xdr:col>15</xdr:col>
      <xdr:colOff>101600</xdr:colOff>
      <xdr:row>62</xdr:row>
      <xdr:rowOff>34472</xdr:rowOff>
    </xdr:to>
    <xdr:sp macro="" textlink="">
      <xdr:nvSpPr>
        <xdr:cNvPr id="193" name="楕円 192">
          <a:extLst>
            <a:ext uri="{FF2B5EF4-FFF2-40B4-BE49-F238E27FC236}">
              <a16:creationId xmlns:a16="http://schemas.microsoft.com/office/drawing/2014/main" id="{504F53EB-7A70-475A-95CD-AAB69B54C7A0}"/>
            </a:ext>
          </a:extLst>
        </xdr:cNvPr>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17962</xdr:rowOff>
    </xdr:to>
    <xdr:cxnSp macro="">
      <xdr:nvCxnSpPr>
        <xdr:cNvPr id="194" name="直線コネクタ 193">
          <a:extLst>
            <a:ext uri="{FF2B5EF4-FFF2-40B4-BE49-F238E27FC236}">
              <a16:creationId xmlns:a16="http://schemas.microsoft.com/office/drawing/2014/main" id="{2AB0D59D-3D8C-47C6-A2AC-60C48E0531BC}"/>
            </a:ext>
          </a:extLst>
        </xdr:cNvPr>
        <xdr:cNvCxnSpPr/>
      </xdr:nvCxnSpPr>
      <xdr:spPr>
        <a:xfrm>
          <a:off x="2908300" y="106135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92891</xdr:rowOff>
    </xdr:from>
    <xdr:to>
      <xdr:col>10</xdr:col>
      <xdr:colOff>165100</xdr:colOff>
      <xdr:row>62</xdr:row>
      <xdr:rowOff>23041</xdr:rowOff>
    </xdr:to>
    <xdr:sp macro="" textlink="">
      <xdr:nvSpPr>
        <xdr:cNvPr id="195" name="楕円 194">
          <a:extLst>
            <a:ext uri="{FF2B5EF4-FFF2-40B4-BE49-F238E27FC236}">
              <a16:creationId xmlns:a16="http://schemas.microsoft.com/office/drawing/2014/main" id="{FD3F6E74-B5AA-4E19-83BE-4825267ECBA2}"/>
            </a:ext>
          </a:extLst>
        </xdr:cNvPr>
        <xdr:cNvSpPr/>
      </xdr:nvSpPr>
      <xdr:spPr>
        <a:xfrm>
          <a:off x="1968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143691</xdr:rowOff>
    </xdr:from>
    <xdr:to>
      <xdr:col>15</xdr:col>
      <xdr:colOff>50800</xdr:colOff>
      <xdr:row>61</xdr:row>
      <xdr:rowOff>155122</xdr:rowOff>
    </xdr:to>
    <xdr:cxnSp macro="">
      <xdr:nvCxnSpPr>
        <xdr:cNvPr id="196" name="直線コネクタ 195">
          <a:extLst>
            <a:ext uri="{FF2B5EF4-FFF2-40B4-BE49-F238E27FC236}">
              <a16:creationId xmlns:a16="http://schemas.microsoft.com/office/drawing/2014/main" id="{6159D8F3-841D-488A-A187-7795AE75049F}"/>
            </a:ext>
          </a:extLst>
        </xdr:cNvPr>
        <xdr:cNvCxnSpPr/>
      </xdr:nvCxnSpPr>
      <xdr:spPr>
        <a:xfrm>
          <a:off x="2019300" y="1060214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61867</xdr:rowOff>
    </xdr:from>
    <xdr:to>
      <xdr:col>6</xdr:col>
      <xdr:colOff>38100</xdr:colOff>
      <xdr:row>61</xdr:row>
      <xdr:rowOff>163467</xdr:rowOff>
    </xdr:to>
    <xdr:sp macro="" textlink="">
      <xdr:nvSpPr>
        <xdr:cNvPr id="197" name="楕円 196">
          <a:extLst>
            <a:ext uri="{FF2B5EF4-FFF2-40B4-BE49-F238E27FC236}">
              <a16:creationId xmlns:a16="http://schemas.microsoft.com/office/drawing/2014/main" id="{5EBF0895-0595-4CAE-AC15-E77E78C37D97}"/>
            </a:ext>
          </a:extLst>
        </xdr:cNvPr>
        <xdr:cNvSpPr/>
      </xdr:nvSpPr>
      <xdr:spPr>
        <a:xfrm>
          <a:off x="1079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112667</xdr:rowOff>
    </xdr:from>
    <xdr:to>
      <xdr:col>10</xdr:col>
      <xdr:colOff>114300</xdr:colOff>
      <xdr:row>61</xdr:row>
      <xdr:rowOff>143691</xdr:rowOff>
    </xdr:to>
    <xdr:cxnSp macro="">
      <xdr:nvCxnSpPr>
        <xdr:cNvPr id="198" name="直線コネクタ 197">
          <a:extLst>
            <a:ext uri="{FF2B5EF4-FFF2-40B4-BE49-F238E27FC236}">
              <a16:creationId xmlns:a16="http://schemas.microsoft.com/office/drawing/2014/main" id="{85C447F2-4F1C-4DEC-8A54-D29F263DCD02}"/>
            </a:ext>
          </a:extLst>
        </xdr:cNvPr>
        <xdr:cNvCxnSpPr/>
      </xdr:nvCxnSpPr>
      <xdr:spPr>
        <a:xfrm>
          <a:off x="1130300" y="105711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97CE93D-85A2-4984-A86A-350711DF370C}"/>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288B980-2766-49EB-834C-70AEF82AF1B1}"/>
            </a:ext>
          </a:extLst>
        </xdr:cNvPr>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2E241D2-360E-4207-8AFB-5ABFF954BCE7}"/>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8C30AA5-21AE-43AF-8B8D-64BC7127FCC7}"/>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3D09F13-95F6-4E6C-B50F-78D7DC307FEC}"/>
            </a:ext>
          </a:extLst>
        </xdr:cNvPr>
        <xdr:cNvSpPr txBox="1"/>
      </xdr:nvSpPr>
      <xdr:spPr>
        <a:xfrm>
          <a:off x="3582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A0BCAD5-C34F-4F02-B80F-ED0A3AEDD55B}"/>
            </a:ext>
          </a:extLst>
        </xdr:cNvPr>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14168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7C9D6CC-A7C1-4BC9-BBB8-A1545B0D5CB3}"/>
            </a:ext>
          </a:extLst>
        </xdr:cNvPr>
        <xdr:cNvSpPr txBox="1"/>
      </xdr:nvSpPr>
      <xdr:spPr>
        <a:xfrm>
          <a:off x="1816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154594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11DB9FC-2BDE-410F-857F-4F0C8AC691D4}"/>
            </a:ext>
          </a:extLst>
        </xdr:cNvPr>
        <xdr:cNvSpPr txBox="1"/>
      </xdr:nvSpPr>
      <xdr:spPr>
        <a:xfrm>
          <a:off x="927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0EB348F-E539-4EF7-8696-ABD3C5297E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4C3B183-CA57-4B47-845B-A288E3CBA3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C43CA51-77F2-4706-95BA-8F74FA29519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3903CC1-B0D2-4F9D-87DA-760F8F4BE51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4E0E69E-E937-452F-9F92-757F5FA229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CB4F054-5A0F-4109-A3BB-081D8F3E97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9CC88D0-F6C9-4F64-A9A9-140F46D880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77B06B3-1CBB-4A8C-BF96-92C494A59C6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F3117AB-8BA4-40DB-BA39-A51DCF82E4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D04DF8F-67A7-40FE-A5B5-F2FC03CFE00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E1B5046E-9D0E-4726-83FD-BE658FF41A9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2BB1F815-2ADB-4593-BD21-03A70E627E7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3EA6D2E3-AB35-4093-A236-E754C4DCE6F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5E6B3511-F295-4441-BA3C-15746FF33E6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28C8F1E2-7C16-402A-BB82-08F42CB6989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D9998946-1131-465F-B8D9-20C96CA14FD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7B0162A5-BEAF-4CFF-9620-0862908405B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DAAFAC06-D05D-4D4A-B323-74D6F369BA6F}"/>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C1D9E32-DB63-498E-9418-AC1D28E7E0E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45F2E00C-8996-4502-97E7-193FE6D77E5E}"/>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0C616F8-45F0-4C14-9D53-92C4A02D89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15B04625-9E89-4D05-B6D4-F6D4D29FA93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D8FE628-06F1-4D81-8213-BDE5C8A1A6B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DA38B255-3510-423D-90B4-4AF92B94CB4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57D57A82-3BCD-4E48-A923-0342F72FF1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7D4202D3-46CE-432E-9330-ADE6623A56CD}"/>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56AAEC71-A60F-44CA-B731-E6930F2179E8}"/>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3D162A29-F478-4B6B-B916-1E85B6F7D6E7}"/>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8818DC0B-E347-4862-84C0-7382257291A8}"/>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28A99529-8615-415B-B543-666CE9D2E86D}"/>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9D8A44FA-B8DB-4B8F-8A3A-AB756CE2FCD2}"/>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EB2F4F93-AB00-4B75-B9D9-747097B6C93D}"/>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a:extLst>
            <a:ext uri="{FF2B5EF4-FFF2-40B4-BE49-F238E27FC236}">
              <a16:creationId xmlns:a16="http://schemas.microsoft.com/office/drawing/2014/main" id="{266CCAB2-6001-4137-B0BC-12B842287B3E}"/>
            </a:ext>
          </a:extLst>
        </xdr:cNvPr>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a:extLst>
            <a:ext uri="{FF2B5EF4-FFF2-40B4-BE49-F238E27FC236}">
              <a16:creationId xmlns:a16="http://schemas.microsoft.com/office/drawing/2014/main" id="{98267197-C74D-452D-8317-0D26CEF204E4}"/>
            </a:ext>
          </a:extLst>
        </xdr:cNvPr>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a:extLst>
            <a:ext uri="{FF2B5EF4-FFF2-40B4-BE49-F238E27FC236}">
              <a16:creationId xmlns:a16="http://schemas.microsoft.com/office/drawing/2014/main" id="{FDF1197F-8CBD-49A3-8737-E4059E997C63}"/>
            </a:ext>
          </a:extLst>
        </xdr:cNvPr>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a:extLst>
            <a:ext uri="{FF2B5EF4-FFF2-40B4-BE49-F238E27FC236}">
              <a16:creationId xmlns:a16="http://schemas.microsoft.com/office/drawing/2014/main" id="{662DF72B-9F65-42AD-B648-6B31ADB2CAFC}"/>
            </a:ext>
          </a:extLst>
        </xdr:cNvPr>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2B1059C-1A01-48E4-80C7-094FF1FD1D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C431733-CD71-40F7-9934-ABA57AA502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CA53A6A-1F3C-402F-B6F1-C1966ED5CF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75C4455-FC7D-4B92-8AEF-B65FB4A9A6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E2D84C2-F5B3-4209-8035-6EF0C6C966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48" name="楕円 247">
          <a:extLst>
            <a:ext uri="{FF2B5EF4-FFF2-40B4-BE49-F238E27FC236}">
              <a16:creationId xmlns:a16="http://schemas.microsoft.com/office/drawing/2014/main" id="{14137C5E-F906-451B-845A-BD74637A7BD0}"/>
            </a:ext>
          </a:extLst>
        </xdr:cNvPr>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8155EE93-AF7B-4CE0-8FA6-922E38CDCC41}"/>
            </a:ext>
          </a:extLst>
        </xdr:cNvPr>
        <xdr:cNvSpPr txBox="1"/>
      </xdr:nvSpPr>
      <xdr:spPr>
        <a:xfrm>
          <a:off x="10515600" y="1069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94730</xdr:rowOff>
    </xdr:from>
    <xdr:to>
      <xdr:col>50</xdr:col>
      <xdr:colOff>165100</xdr:colOff>
      <xdr:row>63</xdr:row>
      <xdr:rowOff>24880</xdr:rowOff>
    </xdr:to>
    <xdr:sp macro="" textlink="">
      <xdr:nvSpPr>
        <xdr:cNvPr id="250" name="楕円 249">
          <a:extLst>
            <a:ext uri="{FF2B5EF4-FFF2-40B4-BE49-F238E27FC236}">
              <a16:creationId xmlns:a16="http://schemas.microsoft.com/office/drawing/2014/main" id="{EFD828BD-9F75-43C3-B312-ECC74B87B05F}"/>
            </a:ext>
          </a:extLst>
        </xdr:cNvPr>
        <xdr:cNvSpPr/>
      </xdr:nvSpPr>
      <xdr:spPr>
        <a:xfrm>
          <a:off x="9588500" y="10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145530</xdr:rowOff>
    </xdr:to>
    <xdr:cxnSp macro="">
      <xdr:nvCxnSpPr>
        <xdr:cNvPr id="251" name="直線コネクタ 250">
          <a:extLst>
            <a:ext uri="{FF2B5EF4-FFF2-40B4-BE49-F238E27FC236}">
              <a16:creationId xmlns:a16="http://schemas.microsoft.com/office/drawing/2014/main" id="{1CDF8C17-62EA-4421-A35B-43A0DBD279DA}"/>
            </a:ext>
          </a:extLst>
        </xdr:cNvPr>
        <xdr:cNvCxnSpPr/>
      </xdr:nvCxnSpPr>
      <xdr:spPr>
        <a:xfrm flipV="1">
          <a:off x="9639300" y="10767060"/>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95452</xdr:rowOff>
    </xdr:from>
    <xdr:to>
      <xdr:col>46</xdr:col>
      <xdr:colOff>38100</xdr:colOff>
      <xdr:row>63</xdr:row>
      <xdr:rowOff>25602</xdr:rowOff>
    </xdr:to>
    <xdr:sp macro="" textlink="">
      <xdr:nvSpPr>
        <xdr:cNvPr id="252" name="楕円 251">
          <a:extLst>
            <a:ext uri="{FF2B5EF4-FFF2-40B4-BE49-F238E27FC236}">
              <a16:creationId xmlns:a16="http://schemas.microsoft.com/office/drawing/2014/main" id="{C0D5CA1F-7C3F-4E94-BC67-CCDA376D98FB}"/>
            </a:ext>
          </a:extLst>
        </xdr:cNvPr>
        <xdr:cNvSpPr/>
      </xdr:nvSpPr>
      <xdr:spPr>
        <a:xfrm>
          <a:off x="8699500" y="1072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145530</xdr:rowOff>
    </xdr:from>
    <xdr:to>
      <xdr:col>50</xdr:col>
      <xdr:colOff>114300</xdr:colOff>
      <xdr:row>62</xdr:row>
      <xdr:rowOff>146252</xdr:rowOff>
    </xdr:to>
    <xdr:cxnSp macro="">
      <xdr:nvCxnSpPr>
        <xdr:cNvPr id="253" name="直線コネクタ 252">
          <a:extLst>
            <a:ext uri="{FF2B5EF4-FFF2-40B4-BE49-F238E27FC236}">
              <a16:creationId xmlns:a16="http://schemas.microsoft.com/office/drawing/2014/main" id="{14080E6E-2EF7-467C-B623-99B6080BE242}"/>
            </a:ext>
          </a:extLst>
        </xdr:cNvPr>
        <xdr:cNvCxnSpPr/>
      </xdr:nvCxnSpPr>
      <xdr:spPr>
        <a:xfrm flipV="1">
          <a:off x="8750300" y="10775430"/>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103404</xdr:rowOff>
    </xdr:from>
    <xdr:to>
      <xdr:col>41</xdr:col>
      <xdr:colOff>101600</xdr:colOff>
      <xdr:row>63</xdr:row>
      <xdr:rowOff>33554</xdr:rowOff>
    </xdr:to>
    <xdr:sp macro="" textlink="">
      <xdr:nvSpPr>
        <xdr:cNvPr id="254" name="楕円 253">
          <a:extLst>
            <a:ext uri="{FF2B5EF4-FFF2-40B4-BE49-F238E27FC236}">
              <a16:creationId xmlns:a16="http://schemas.microsoft.com/office/drawing/2014/main" id="{077B1645-621E-4FAE-840A-508F706B8798}"/>
            </a:ext>
          </a:extLst>
        </xdr:cNvPr>
        <xdr:cNvSpPr/>
      </xdr:nvSpPr>
      <xdr:spPr>
        <a:xfrm>
          <a:off x="7810500" y="10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146252</xdr:rowOff>
    </xdr:from>
    <xdr:to>
      <xdr:col>45</xdr:col>
      <xdr:colOff>177800</xdr:colOff>
      <xdr:row>62</xdr:row>
      <xdr:rowOff>154204</xdr:rowOff>
    </xdr:to>
    <xdr:cxnSp macro="">
      <xdr:nvCxnSpPr>
        <xdr:cNvPr id="255" name="直線コネクタ 254">
          <a:extLst>
            <a:ext uri="{FF2B5EF4-FFF2-40B4-BE49-F238E27FC236}">
              <a16:creationId xmlns:a16="http://schemas.microsoft.com/office/drawing/2014/main" id="{9BC1F769-59B7-492D-987B-0DA52D3129F2}"/>
            </a:ext>
          </a:extLst>
        </xdr:cNvPr>
        <xdr:cNvCxnSpPr/>
      </xdr:nvCxnSpPr>
      <xdr:spPr>
        <a:xfrm flipV="1">
          <a:off x="7861300" y="10776152"/>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107040</xdr:rowOff>
    </xdr:from>
    <xdr:to>
      <xdr:col>36</xdr:col>
      <xdr:colOff>165100</xdr:colOff>
      <xdr:row>63</xdr:row>
      <xdr:rowOff>37190</xdr:rowOff>
    </xdr:to>
    <xdr:sp macro="" textlink="">
      <xdr:nvSpPr>
        <xdr:cNvPr id="256" name="楕円 255">
          <a:extLst>
            <a:ext uri="{FF2B5EF4-FFF2-40B4-BE49-F238E27FC236}">
              <a16:creationId xmlns:a16="http://schemas.microsoft.com/office/drawing/2014/main" id="{1F6B82D7-2C17-4C24-9F08-45C3B0A2A08A}"/>
            </a:ext>
          </a:extLst>
        </xdr:cNvPr>
        <xdr:cNvSpPr/>
      </xdr:nvSpPr>
      <xdr:spPr>
        <a:xfrm>
          <a:off x="6921500" y="107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154204</xdr:rowOff>
    </xdr:from>
    <xdr:to>
      <xdr:col>41</xdr:col>
      <xdr:colOff>50800</xdr:colOff>
      <xdr:row>62</xdr:row>
      <xdr:rowOff>157840</xdr:rowOff>
    </xdr:to>
    <xdr:cxnSp macro="">
      <xdr:nvCxnSpPr>
        <xdr:cNvPr id="257" name="直線コネクタ 256">
          <a:extLst>
            <a:ext uri="{FF2B5EF4-FFF2-40B4-BE49-F238E27FC236}">
              <a16:creationId xmlns:a16="http://schemas.microsoft.com/office/drawing/2014/main" id="{D84A170F-906D-43EA-B680-97318B603D75}"/>
            </a:ext>
          </a:extLst>
        </xdr:cNvPr>
        <xdr:cNvCxnSpPr/>
      </xdr:nvCxnSpPr>
      <xdr:spPr>
        <a:xfrm flipV="1">
          <a:off x="6972300" y="10784104"/>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41178</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85C0D766-02A2-41AA-926C-D5D497712571}"/>
            </a:ext>
          </a:extLst>
        </xdr:cNvPr>
        <xdr:cNvSpPr txBox="1"/>
      </xdr:nvSpPr>
      <xdr:spPr>
        <a:xfrm>
          <a:off x="9327095" y="1049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39423</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EB6ED654-AC0C-4C94-BAB8-B89A25F9E8FB}"/>
            </a:ext>
          </a:extLst>
        </xdr:cNvPr>
        <xdr:cNvSpPr txBox="1"/>
      </xdr:nvSpPr>
      <xdr:spPr>
        <a:xfrm>
          <a:off x="8450795" y="104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46D89422-58F0-41BA-9D46-E9854F295848}"/>
            </a:ext>
          </a:extLst>
        </xdr:cNvPr>
        <xdr:cNvSpPr txBox="1"/>
      </xdr:nvSpPr>
      <xdr:spPr>
        <a:xfrm>
          <a:off x="7561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9C509B9B-1FA5-4CEA-B3C3-5C72253C87EB}"/>
            </a:ext>
          </a:extLst>
        </xdr:cNvPr>
        <xdr:cNvSpPr txBox="1"/>
      </xdr:nvSpPr>
      <xdr:spPr>
        <a:xfrm>
          <a:off x="6672795" y="1084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16007</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6C23C9C0-BFD7-42BB-BEEB-540428D26989}"/>
            </a:ext>
          </a:extLst>
        </xdr:cNvPr>
        <xdr:cNvSpPr txBox="1"/>
      </xdr:nvSpPr>
      <xdr:spPr>
        <a:xfrm>
          <a:off x="9327095" y="1081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16729</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9957F23-112D-4E8E-B1CB-C7FE3E01CA90}"/>
            </a:ext>
          </a:extLst>
        </xdr:cNvPr>
        <xdr:cNvSpPr txBox="1"/>
      </xdr:nvSpPr>
      <xdr:spPr>
        <a:xfrm>
          <a:off x="8450795" y="1081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50081</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D6FD06C7-E8B3-4EA0-9B10-452B844D1DAA}"/>
            </a:ext>
          </a:extLst>
        </xdr:cNvPr>
        <xdr:cNvSpPr txBox="1"/>
      </xdr:nvSpPr>
      <xdr:spPr>
        <a:xfrm>
          <a:off x="7561795" y="1050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53717</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6B8B51F1-1684-4AE0-A2D8-E6243E1B69DD}"/>
            </a:ext>
          </a:extLst>
        </xdr:cNvPr>
        <xdr:cNvSpPr txBox="1"/>
      </xdr:nvSpPr>
      <xdr:spPr>
        <a:xfrm>
          <a:off x="6672795" y="1051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B1C10E6-9835-4F7A-BE08-BFAD376665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B5DABA9D-07A0-4B3E-8036-3C98631D1E6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A7820E8-BBBF-4042-BE5C-024EE156DA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9AB6D43-8DB5-441E-BA98-F526ECF2D8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1717C15D-F07C-4329-881A-FBB38DA8F4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7620B68-002A-4479-88F1-F8C6DC7E77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EC73EB6-AB8D-4932-BCAA-95A67A1700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641467DE-78E2-4EB1-B5DB-63956C518B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5F00B07-9A59-4CAE-97D7-AEAEFC35E0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4BD67DA6-A783-4E8E-B6CB-ED38490B8D0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7416AB-2D7D-4D0B-AD6C-FBCDEB1CE4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FB8CF24-93BB-470D-B55B-AD79D1E7529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935926D6-5C89-473E-8879-393E0D9B38D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77F0A4BE-AA6D-426A-B2E5-2B5FF39BAB8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CBE93DBF-3B3A-4EC6-9B98-793A40F3965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35FD152-DC68-4502-BFE8-FFA6B520824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29C89955-B1FB-4CE2-85FD-944118E9443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20082B82-A63F-4168-B25C-50BD5D1051A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DBD185B6-BD47-4C0F-AB44-6B6C30390F4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2D4E001E-506E-4A26-9941-A1D63B2AE6F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93B3FA16-0D29-4C4E-8E47-E721D9D3D42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004443C-5E46-40D4-ACAC-20F29AF90D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F3251A0-FBE4-41F2-9BB2-55CFB094962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DA2E7523-0AB7-4172-A08C-7FF8D959908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13D3474F-DD28-4776-851D-195065640BFB}"/>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8A648F59-DE12-4B26-A66E-FA7EB9774089}"/>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55373E85-BCDE-4456-86B1-0B72166F169E}"/>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46ADA98-1481-467D-A480-14D29947DC77}"/>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500DA56A-7C82-46F5-87CF-8DC48FBC2E54}"/>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32D53DA5-6008-4669-B130-674990B7683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7641F85A-AE86-47DF-926A-99BA4915348E}"/>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a:extLst>
            <a:ext uri="{FF2B5EF4-FFF2-40B4-BE49-F238E27FC236}">
              <a16:creationId xmlns:a16="http://schemas.microsoft.com/office/drawing/2014/main" id="{DD3C2C6F-C87C-4FC9-A58B-D5C9548122BE}"/>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a:extLst>
            <a:ext uri="{FF2B5EF4-FFF2-40B4-BE49-F238E27FC236}">
              <a16:creationId xmlns:a16="http://schemas.microsoft.com/office/drawing/2014/main" id="{5F6E59B1-87BE-4BEC-B7F2-CCCCC4086B61}"/>
            </a:ext>
          </a:extLst>
        </xdr:cNvPr>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a:extLst>
            <a:ext uri="{FF2B5EF4-FFF2-40B4-BE49-F238E27FC236}">
              <a16:creationId xmlns:a16="http://schemas.microsoft.com/office/drawing/2014/main" id="{03C0D9CD-8D36-4A29-AF4E-FBD022B4615E}"/>
            </a:ext>
          </a:extLst>
        </xdr:cNvPr>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a:extLst>
            <a:ext uri="{FF2B5EF4-FFF2-40B4-BE49-F238E27FC236}">
              <a16:creationId xmlns:a16="http://schemas.microsoft.com/office/drawing/2014/main" id="{F408A710-D82D-4188-9818-EEB84CE39182}"/>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B1CF36E-3941-45BE-B382-E8E68CE39B6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B8F9349-03F5-444B-A767-EDAA95CFDA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41CC6B9-216C-4459-A25C-9194AB5B4D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89B9E5A-4557-4958-A239-A128AF4136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33CF878-7C3A-43DB-8C47-FD5B3CC8A1E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105411</xdr:rowOff>
    </xdr:from>
    <xdr:to>
      <xdr:col>24</xdr:col>
      <xdr:colOff>114300</xdr:colOff>
      <xdr:row>84</xdr:row>
      <xdr:rowOff>35561</xdr:rowOff>
    </xdr:to>
    <xdr:sp macro="" textlink="">
      <xdr:nvSpPr>
        <xdr:cNvPr id="306" name="楕円 305">
          <a:extLst>
            <a:ext uri="{FF2B5EF4-FFF2-40B4-BE49-F238E27FC236}">
              <a16:creationId xmlns:a16="http://schemas.microsoft.com/office/drawing/2014/main" id="{92DAFDD8-4094-4B3C-A23F-77A3AC5293D5}"/>
            </a:ext>
          </a:extLst>
        </xdr:cNvPr>
        <xdr:cNvSpPr/>
      </xdr:nvSpPr>
      <xdr:spPr>
        <a:xfrm>
          <a:off x="4584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83838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EF3A18A7-DFD0-4ECC-8EDB-3AFD924FB4BC}"/>
            </a:ext>
          </a:extLst>
        </xdr:cNvPr>
        <xdr:cNvSpPr txBox="1"/>
      </xdr:nvSpPr>
      <xdr:spPr>
        <a:xfrm>
          <a:off x="4673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84455</xdr:rowOff>
    </xdr:from>
    <xdr:to>
      <xdr:col>20</xdr:col>
      <xdr:colOff>38100</xdr:colOff>
      <xdr:row>84</xdr:row>
      <xdr:rowOff>14605</xdr:rowOff>
    </xdr:to>
    <xdr:sp macro="" textlink="">
      <xdr:nvSpPr>
        <xdr:cNvPr id="308" name="楕円 307">
          <a:extLst>
            <a:ext uri="{FF2B5EF4-FFF2-40B4-BE49-F238E27FC236}">
              <a16:creationId xmlns:a16="http://schemas.microsoft.com/office/drawing/2014/main" id="{633ED604-C515-4C84-B809-EC658B5AB3AF}"/>
            </a:ext>
          </a:extLst>
        </xdr:cNvPr>
        <xdr:cNvSpPr/>
      </xdr:nvSpPr>
      <xdr:spPr>
        <a:xfrm>
          <a:off x="3746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135255</xdr:rowOff>
    </xdr:from>
    <xdr:to>
      <xdr:col>24</xdr:col>
      <xdr:colOff>63500</xdr:colOff>
      <xdr:row>83</xdr:row>
      <xdr:rowOff>156211</xdr:rowOff>
    </xdr:to>
    <xdr:cxnSp macro="">
      <xdr:nvCxnSpPr>
        <xdr:cNvPr id="309" name="直線コネクタ 308">
          <a:extLst>
            <a:ext uri="{FF2B5EF4-FFF2-40B4-BE49-F238E27FC236}">
              <a16:creationId xmlns:a16="http://schemas.microsoft.com/office/drawing/2014/main" id="{EDDB2F7B-3C8A-4435-93AD-4C3036B0EBF1}"/>
            </a:ext>
          </a:extLst>
        </xdr:cNvPr>
        <xdr:cNvCxnSpPr/>
      </xdr:nvCxnSpPr>
      <xdr:spPr>
        <a:xfrm>
          <a:off x="3797300" y="143656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10" name="楕円 309">
          <a:extLst>
            <a:ext uri="{FF2B5EF4-FFF2-40B4-BE49-F238E27FC236}">
              <a16:creationId xmlns:a16="http://schemas.microsoft.com/office/drawing/2014/main" id="{FB3295E0-F276-46A5-9833-4B8A5EB2E39A}"/>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135255</xdr:rowOff>
    </xdr:to>
    <xdr:cxnSp macro="">
      <xdr:nvCxnSpPr>
        <xdr:cNvPr id="311" name="直線コネクタ 310">
          <a:extLst>
            <a:ext uri="{FF2B5EF4-FFF2-40B4-BE49-F238E27FC236}">
              <a16:creationId xmlns:a16="http://schemas.microsoft.com/office/drawing/2014/main" id="{EEAF23C3-1367-4FC3-81F3-393DFC6BBFC6}"/>
            </a:ext>
          </a:extLst>
        </xdr:cNvPr>
        <xdr:cNvCxnSpPr/>
      </xdr:nvCxnSpPr>
      <xdr:spPr>
        <a:xfrm>
          <a:off x="2908300" y="143484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312" name="楕円 311">
          <a:extLst>
            <a:ext uri="{FF2B5EF4-FFF2-40B4-BE49-F238E27FC236}">
              <a16:creationId xmlns:a16="http://schemas.microsoft.com/office/drawing/2014/main" id="{A3B12C64-AED4-4DC2-B5E7-AC6D6AEEE400}"/>
            </a:ext>
          </a:extLst>
        </xdr:cNvPr>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118111</xdr:rowOff>
    </xdr:to>
    <xdr:cxnSp macro="">
      <xdr:nvCxnSpPr>
        <xdr:cNvPr id="313" name="直線コネクタ 312">
          <a:extLst>
            <a:ext uri="{FF2B5EF4-FFF2-40B4-BE49-F238E27FC236}">
              <a16:creationId xmlns:a16="http://schemas.microsoft.com/office/drawing/2014/main" id="{46C4743D-BF91-4CF7-B408-519AA1FBDF89}"/>
            </a:ext>
          </a:extLst>
        </xdr:cNvPr>
        <xdr:cNvCxnSpPr/>
      </xdr:nvCxnSpPr>
      <xdr:spPr>
        <a:xfrm>
          <a:off x="2019300" y="143217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17780</xdr:rowOff>
    </xdr:from>
    <xdr:to>
      <xdr:col>6</xdr:col>
      <xdr:colOff>38100</xdr:colOff>
      <xdr:row>83</xdr:row>
      <xdr:rowOff>119380</xdr:rowOff>
    </xdr:to>
    <xdr:sp macro="" textlink="">
      <xdr:nvSpPr>
        <xdr:cNvPr id="314" name="楕円 313">
          <a:extLst>
            <a:ext uri="{FF2B5EF4-FFF2-40B4-BE49-F238E27FC236}">
              <a16:creationId xmlns:a16="http://schemas.microsoft.com/office/drawing/2014/main" id="{6A709484-DC27-4BB3-9673-4E403EDD3562}"/>
            </a:ext>
          </a:extLst>
        </xdr:cNvPr>
        <xdr:cNvSpPr/>
      </xdr:nvSpPr>
      <xdr:spPr>
        <a:xfrm>
          <a:off x="1079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68580</xdr:rowOff>
    </xdr:from>
    <xdr:to>
      <xdr:col>10</xdr:col>
      <xdr:colOff>114300</xdr:colOff>
      <xdr:row>83</xdr:row>
      <xdr:rowOff>91439</xdr:rowOff>
    </xdr:to>
    <xdr:cxnSp macro="">
      <xdr:nvCxnSpPr>
        <xdr:cNvPr id="315" name="直線コネクタ 314">
          <a:extLst>
            <a:ext uri="{FF2B5EF4-FFF2-40B4-BE49-F238E27FC236}">
              <a16:creationId xmlns:a16="http://schemas.microsoft.com/office/drawing/2014/main" id="{6692483C-917A-4443-8466-FA620B53CA7B}"/>
            </a:ext>
          </a:extLst>
        </xdr:cNvPr>
        <xdr:cNvCxnSpPr/>
      </xdr:nvCxnSpPr>
      <xdr:spPr>
        <a:xfrm>
          <a:off x="1130300" y="142989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6" name="n_1aveValue【公営住宅】&#10;有形固定資産減価償却率">
          <a:extLst>
            <a:ext uri="{FF2B5EF4-FFF2-40B4-BE49-F238E27FC236}">
              <a16:creationId xmlns:a16="http://schemas.microsoft.com/office/drawing/2014/main" id="{57F4B94C-4841-4C11-AF19-386EEE3D8453}"/>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17" name="n_2aveValue【公営住宅】&#10;有形固定資産減価償却率">
          <a:extLst>
            <a:ext uri="{FF2B5EF4-FFF2-40B4-BE49-F238E27FC236}">
              <a16:creationId xmlns:a16="http://schemas.microsoft.com/office/drawing/2014/main" id="{0EDE08BD-532A-4F62-8A92-32FD9C49C860}"/>
            </a:ext>
          </a:extLst>
        </xdr:cNvPr>
        <xdr:cNvSpPr txBox="1"/>
      </xdr:nvSpPr>
      <xdr:spPr>
        <a:xfrm>
          <a:off x="2705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18" name="n_3aveValue【公営住宅】&#10;有形固定資産減価償却率">
          <a:extLst>
            <a:ext uri="{FF2B5EF4-FFF2-40B4-BE49-F238E27FC236}">
              <a16:creationId xmlns:a16="http://schemas.microsoft.com/office/drawing/2014/main" id="{FA632483-5CC6-4075-A17A-25CBEBDE19FA}"/>
            </a:ext>
          </a:extLst>
        </xdr:cNvPr>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9" name="n_4aveValue【公営住宅】&#10;有形固定資産減価償却率">
          <a:extLst>
            <a:ext uri="{FF2B5EF4-FFF2-40B4-BE49-F238E27FC236}">
              <a16:creationId xmlns:a16="http://schemas.microsoft.com/office/drawing/2014/main" id="{4557D920-8DBA-4AA1-A409-64FF90AC5398}"/>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5732</xdr:rowOff>
    </xdr:from>
    <xdr:ext cx="405111" cy="259045"/>
    <xdr:sp macro="" textlink="">
      <xdr:nvSpPr>
        <xdr:cNvPr id="320" name="n_1mainValue【公営住宅】&#10;有形固定資産減価償却率">
          <a:extLst>
            <a:ext uri="{FF2B5EF4-FFF2-40B4-BE49-F238E27FC236}">
              <a16:creationId xmlns:a16="http://schemas.microsoft.com/office/drawing/2014/main" id="{119B355D-3C6A-439B-A35C-698264E1BFA1}"/>
            </a:ext>
          </a:extLst>
        </xdr:cNvPr>
        <xdr:cNvSpPr txBox="1"/>
      </xdr:nvSpPr>
      <xdr:spPr>
        <a:xfrm>
          <a:off x="3582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21" name="n_2mainValue【公営住宅】&#10;有形固定資産減価償却率">
          <a:extLst>
            <a:ext uri="{FF2B5EF4-FFF2-40B4-BE49-F238E27FC236}">
              <a16:creationId xmlns:a16="http://schemas.microsoft.com/office/drawing/2014/main" id="{B2F31007-202C-4B7C-B4D3-992B7E49440F}"/>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22" name="n_3mainValue【公営住宅】&#10;有形固定資産減価償却率">
          <a:extLst>
            <a:ext uri="{FF2B5EF4-FFF2-40B4-BE49-F238E27FC236}">
              <a16:creationId xmlns:a16="http://schemas.microsoft.com/office/drawing/2014/main" id="{B776577C-1D74-4923-8DC8-2E178C212BD8}"/>
            </a:ext>
          </a:extLst>
        </xdr:cNvPr>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23" name="n_4mainValue【公営住宅】&#10;有形固定資産減価償却率">
          <a:extLst>
            <a:ext uri="{FF2B5EF4-FFF2-40B4-BE49-F238E27FC236}">
              <a16:creationId xmlns:a16="http://schemas.microsoft.com/office/drawing/2014/main" id="{54E9BBF1-1315-4FB8-86A2-FA58373A8756}"/>
            </a:ext>
          </a:extLst>
        </xdr:cNvPr>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5804E2D-0F3C-435A-B6B4-CBB7B028C0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5AFF947-07FA-4258-AD83-065C37D396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8FFA5FE-BA99-4391-968A-3283827822C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7A0C76E-213A-4AFD-8263-33620F9A906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E5D11B8-3052-4A33-A6BA-F7D7947899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49F26FE-5C7F-41EC-B5B8-210881B049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4F4D43D-0B8D-4B2E-B685-92700AAA80E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5F19681-6FF7-4471-813A-97C304C479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74B449B-4AD5-4C60-B4F5-95902D28EA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420BFF7-BC94-471D-8EC0-2ED71A7428D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8C4DE6A1-726E-4B57-8B51-B062C3BFE48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5260CD5E-AD7E-4AF5-BB75-5D548A84F47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2AB28636-E3B7-41A7-8B3D-5EB4CE53B91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42EDE516-4128-41EA-84F9-27423359156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4919769F-FA81-4FDA-BC9E-B5485A9C04D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FD55B22E-B5BF-4D34-AE9D-3EAED883225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327551F1-8EA9-49E2-A40A-528580DC9C8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141FDE5F-8D91-4CAC-B868-A66AF9F146D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B4DFBB63-2BA6-456E-A6A4-24048FE69FD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5EE7E95D-B94F-4BF8-8A4D-94C97F4F2C2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50C0F073-7649-4D1B-8F10-5EBEDEC880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800F4ECE-AAB8-4740-BE54-4173C99AD1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E8A96B7-4A85-4128-B668-D541223259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BC0F67BF-AEC9-445D-961F-64FDB94256B1}"/>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DDDB03E7-22D3-40F9-8DED-626FC9AD4E93}"/>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746C48FA-42BA-477E-8436-F34063EA06E4}"/>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B8B75981-C7A1-48D1-8A27-78E9E1CF3ABF}"/>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E71FA4FC-8291-4B66-8045-5299350CA3E1}"/>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D0F4D83C-D551-41C2-A427-50D13661E02B}"/>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16022025-4A2C-481A-B121-23350A660787}"/>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a:extLst>
            <a:ext uri="{FF2B5EF4-FFF2-40B4-BE49-F238E27FC236}">
              <a16:creationId xmlns:a16="http://schemas.microsoft.com/office/drawing/2014/main" id="{D57550E1-B26F-4279-9319-4BC166964427}"/>
            </a:ext>
          </a:extLst>
        </xdr:cNvPr>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a:extLst>
            <a:ext uri="{FF2B5EF4-FFF2-40B4-BE49-F238E27FC236}">
              <a16:creationId xmlns:a16="http://schemas.microsoft.com/office/drawing/2014/main" id="{AB31009E-D001-4066-98C3-661F2E2404A3}"/>
            </a:ext>
          </a:extLst>
        </xdr:cNvPr>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a:extLst>
            <a:ext uri="{FF2B5EF4-FFF2-40B4-BE49-F238E27FC236}">
              <a16:creationId xmlns:a16="http://schemas.microsoft.com/office/drawing/2014/main" id="{BCFC3DC1-24EC-4259-B302-6624AA33A30D}"/>
            </a:ext>
          </a:extLst>
        </xdr:cNvPr>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a:extLst>
            <a:ext uri="{FF2B5EF4-FFF2-40B4-BE49-F238E27FC236}">
              <a16:creationId xmlns:a16="http://schemas.microsoft.com/office/drawing/2014/main" id="{9F16B7A4-97F7-4D4B-BD2A-6271E97A3388}"/>
            </a:ext>
          </a:extLst>
        </xdr:cNvPr>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398A89E-A317-40C8-83E7-4886A8AF9F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08D1249-E9CC-4B5E-8CB4-E59AADC4107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68E437F-4726-4A54-B7BC-4414F52D1D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E86C69B-FD90-4790-B9BC-91391B972F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89E5EC6-4AEA-4009-A600-EFC152DB26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63" name="楕円 362">
          <a:extLst>
            <a:ext uri="{FF2B5EF4-FFF2-40B4-BE49-F238E27FC236}">
              <a16:creationId xmlns:a16="http://schemas.microsoft.com/office/drawing/2014/main" id="{D610F8B7-41F5-4A55-8F7F-D5B35B17C98C}"/>
            </a:ext>
          </a:extLst>
        </xdr:cNvPr>
        <xdr:cNvSpPr/>
      </xdr:nvSpPr>
      <xdr:spPr>
        <a:xfrm>
          <a:off x="10426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103903</xdr:rowOff>
    </xdr:from>
    <xdr:ext cx="469744" cy="259045"/>
    <xdr:sp macro="" textlink="">
      <xdr:nvSpPr>
        <xdr:cNvPr id="364" name="【公営住宅】&#10;一人当たり面積該当値テキスト">
          <a:extLst>
            <a:ext uri="{FF2B5EF4-FFF2-40B4-BE49-F238E27FC236}">
              <a16:creationId xmlns:a16="http://schemas.microsoft.com/office/drawing/2014/main" id="{94061865-97CC-4605-A761-FF24884532F3}"/>
            </a:ext>
          </a:extLst>
        </xdr:cNvPr>
        <xdr:cNvSpPr txBox="1"/>
      </xdr:nvSpPr>
      <xdr:spPr>
        <a:xfrm>
          <a:off x="10515600" y="141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84455</xdr:rowOff>
    </xdr:from>
    <xdr:to>
      <xdr:col>50</xdr:col>
      <xdr:colOff>165100</xdr:colOff>
      <xdr:row>84</xdr:row>
      <xdr:rowOff>14605</xdr:rowOff>
    </xdr:to>
    <xdr:sp macro="" textlink="">
      <xdr:nvSpPr>
        <xdr:cNvPr id="365" name="楕円 364">
          <a:extLst>
            <a:ext uri="{FF2B5EF4-FFF2-40B4-BE49-F238E27FC236}">
              <a16:creationId xmlns:a16="http://schemas.microsoft.com/office/drawing/2014/main" id="{313FE504-7586-49B5-918B-5971D0C427B5}"/>
            </a:ext>
          </a:extLst>
        </xdr:cNvPr>
        <xdr:cNvSpPr/>
      </xdr:nvSpPr>
      <xdr:spPr>
        <a:xfrm>
          <a:off x="9588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131826</xdr:rowOff>
    </xdr:from>
    <xdr:to>
      <xdr:col>55</xdr:col>
      <xdr:colOff>0</xdr:colOff>
      <xdr:row>83</xdr:row>
      <xdr:rowOff>135255</xdr:rowOff>
    </xdr:to>
    <xdr:cxnSp macro="">
      <xdr:nvCxnSpPr>
        <xdr:cNvPr id="366" name="直線コネクタ 365">
          <a:extLst>
            <a:ext uri="{FF2B5EF4-FFF2-40B4-BE49-F238E27FC236}">
              <a16:creationId xmlns:a16="http://schemas.microsoft.com/office/drawing/2014/main" id="{A0BE133A-D50E-4782-B256-7B2A0A1451BD}"/>
            </a:ext>
          </a:extLst>
        </xdr:cNvPr>
        <xdr:cNvCxnSpPr/>
      </xdr:nvCxnSpPr>
      <xdr:spPr>
        <a:xfrm flipV="1">
          <a:off x="9639300" y="1436217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83313</xdr:rowOff>
    </xdr:from>
    <xdr:to>
      <xdr:col>46</xdr:col>
      <xdr:colOff>38100</xdr:colOff>
      <xdr:row>84</xdr:row>
      <xdr:rowOff>13463</xdr:rowOff>
    </xdr:to>
    <xdr:sp macro="" textlink="">
      <xdr:nvSpPr>
        <xdr:cNvPr id="367" name="楕円 366">
          <a:extLst>
            <a:ext uri="{FF2B5EF4-FFF2-40B4-BE49-F238E27FC236}">
              <a16:creationId xmlns:a16="http://schemas.microsoft.com/office/drawing/2014/main" id="{6B4518F1-B569-4750-A465-24B1CB19F6BA}"/>
            </a:ext>
          </a:extLst>
        </xdr:cNvPr>
        <xdr:cNvSpPr/>
      </xdr:nvSpPr>
      <xdr:spPr>
        <a:xfrm>
          <a:off x="8699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134113</xdr:rowOff>
    </xdr:from>
    <xdr:to>
      <xdr:col>50</xdr:col>
      <xdr:colOff>114300</xdr:colOff>
      <xdr:row>83</xdr:row>
      <xdr:rowOff>135255</xdr:rowOff>
    </xdr:to>
    <xdr:cxnSp macro="">
      <xdr:nvCxnSpPr>
        <xdr:cNvPr id="368" name="直線コネクタ 367">
          <a:extLst>
            <a:ext uri="{FF2B5EF4-FFF2-40B4-BE49-F238E27FC236}">
              <a16:creationId xmlns:a16="http://schemas.microsoft.com/office/drawing/2014/main" id="{F6474377-9668-4546-B922-F97F49FF6326}"/>
            </a:ext>
          </a:extLst>
        </xdr:cNvPr>
        <xdr:cNvCxnSpPr/>
      </xdr:nvCxnSpPr>
      <xdr:spPr>
        <a:xfrm>
          <a:off x="8750300" y="1436446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86740</xdr:rowOff>
    </xdr:from>
    <xdr:to>
      <xdr:col>41</xdr:col>
      <xdr:colOff>101600</xdr:colOff>
      <xdr:row>84</xdr:row>
      <xdr:rowOff>16890</xdr:rowOff>
    </xdr:to>
    <xdr:sp macro="" textlink="">
      <xdr:nvSpPr>
        <xdr:cNvPr id="369" name="楕円 368">
          <a:extLst>
            <a:ext uri="{FF2B5EF4-FFF2-40B4-BE49-F238E27FC236}">
              <a16:creationId xmlns:a16="http://schemas.microsoft.com/office/drawing/2014/main" id="{CE8D0CCB-9584-44BF-909D-C34FDA9896B4}"/>
            </a:ext>
          </a:extLst>
        </xdr:cNvPr>
        <xdr:cNvSpPr/>
      </xdr:nvSpPr>
      <xdr:spPr>
        <a:xfrm>
          <a:off x="7810500" y="143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134113</xdr:rowOff>
    </xdr:from>
    <xdr:to>
      <xdr:col>45</xdr:col>
      <xdr:colOff>177800</xdr:colOff>
      <xdr:row>83</xdr:row>
      <xdr:rowOff>137540</xdr:rowOff>
    </xdr:to>
    <xdr:cxnSp macro="">
      <xdr:nvCxnSpPr>
        <xdr:cNvPr id="370" name="直線コネクタ 369">
          <a:extLst>
            <a:ext uri="{FF2B5EF4-FFF2-40B4-BE49-F238E27FC236}">
              <a16:creationId xmlns:a16="http://schemas.microsoft.com/office/drawing/2014/main" id="{9455B1D9-FD13-4F89-9574-5F7FFAE8650B}"/>
            </a:ext>
          </a:extLst>
        </xdr:cNvPr>
        <xdr:cNvCxnSpPr/>
      </xdr:nvCxnSpPr>
      <xdr:spPr>
        <a:xfrm flipV="1">
          <a:off x="7861300" y="14364463"/>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89027</xdr:rowOff>
    </xdr:from>
    <xdr:to>
      <xdr:col>36</xdr:col>
      <xdr:colOff>165100</xdr:colOff>
      <xdr:row>84</xdr:row>
      <xdr:rowOff>19177</xdr:rowOff>
    </xdr:to>
    <xdr:sp macro="" textlink="">
      <xdr:nvSpPr>
        <xdr:cNvPr id="371" name="楕円 370">
          <a:extLst>
            <a:ext uri="{FF2B5EF4-FFF2-40B4-BE49-F238E27FC236}">
              <a16:creationId xmlns:a16="http://schemas.microsoft.com/office/drawing/2014/main" id="{08553FD9-A381-4B42-AF40-3A485F1201D6}"/>
            </a:ext>
          </a:extLst>
        </xdr:cNvPr>
        <xdr:cNvSpPr/>
      </xdr:nvSpPr>
      <xdr:spPr>
        <a:xfrm>
          <a:off x="6921500" y="143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137540</xdr:rowOff>
    </xdr:from>
    <xdr:to>
      <xdr:col>41</xdr:col>
      <xdr:colOff>50800</xdr:colOff>
      <xdr:row>83</xdr:row>
      <xdr:rowOff>139827</xdr:rowOff>
    </xdr:to>
    <xdr:cxnSp macro="">
      <xdr:nvCxnSpPr>
        <xdr:cNvPr id="372" name="直線コネクタ 371">
          <a:extLst>
            <a:ext uri="{FF2B5EF4-FFF2-40B4-BE49-F238E27FC236}">
              <a16:creationId xmlns:a16="http://schemas.microsoft.com/office/drawing/2014/main" id="{A12C723D-FE7B-41CC-9BA6-A961705230BE}"/>
            </a:ext>
          </a:extLst>
        </xdr:cNvPr>
        <xdr:cNvCxnSpPr/>
      </xdr:nvCxnSpPr>
      <xdr:spPr>
        <a:xfrm flipV="1">
          <a:off x="6972300" y="1436789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73" name="n_1aveValue【公営住宅】&#10;一人当たり面積">
          <a:extLst>
            <a:ext uri="{FF2B5EF4-FFF2-40B4-BE49-F238E27FC236}">
              <a16:creationId xmlns:a16="http://schemas.microsoft.com/office/drawing/2014/main" id="{4C68A004-C9FE-4ED0-A354-C612B6C0BDDB}"/>
            </a:ext>
          </a:extLst>
        </xdr:cNvPr>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74" name="n_2aveValue【公営住宅】&#10;一人当たり面積">
          <a:extLst>
            <a:ext uri="{FF2B5EF4-FFF2-40B4-BE49-F238E27FC236}">
              <a16:creationId xmlns:a16="http://schemas.microsoft.com/office/drawing/2014/main" id="{FBD82404-A2E8-4EEA-BB16-8CD157E9B965}"/>
            </a:ext>
          </a:extLst>
        </xdr:cNvPr>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aveValue【公営住宅】&#10;一人当たり面積">
          <a:extLst>
            <a:ext uri="{FF2B5EF4-FFF2-40B4-BE49-F238E27FC236}">
              <a16:creationId xmlns:a16="http://schemas.microsoft.com/office/drawing/2014/main" id="{F55857DF-37F5-48AD-893A-11BF1A08C557}"/>
            </a:ext>
          </a:extLst>
        </xdr:cNvPr>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76" name="n_4aveValue【公営住宅】&#10;一人当たり面積">
          <a:extLst>
            <a:ext uri="{FF2B5EF4-FFF2-40B4-BE49-F238E27FC236}">
              <a16:creationId xmlns:a16="http://schemas.microsoft.com/office/drawing/2014/main" id="{53FE2817-13DA-4593-BA6C-7C5F7B259ACF}"/>
            </a:ext>
          </a:extLst>
        </xdr:cNvPr>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31132</xdr:rowOff>
    </xdr:from>
    <xdr:ext cx="469744" cy="259045"/>
    <xdr:sp macro="" textlink="">
      <xdr:nvSpPr>
        <xdr:cNvPr id="377" name="n_1mainValue【公営住宅】&#10;一人当たり面積">
          <a:extLst>
            <a:ext uri="{FF2B5EF4-FFF2-40B4-BE49-F238E27FC236}">
              <a16:creationId xmlns:a16="http://schemas.microsoft.com/office/drawing/2014/main" id="{DE698EAF-4304-4F9C-8C75-AD833AF11E49}"/>
            </a:ext>
          </a:extLst>
        </xdr:cNvPr>
        <xdr:cNvSpPr txBox="1"/>
      </xdr:nvSpPr>
      <xdr:spPr>
        <a:xfrm>
          <a:off x="93917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29990</xdr:rowOff>
    </xdr:from>
    <xdr:ext cx="469744" cy="259045"/>
    <xdr:sp macro="" textlink="">
      <xdr:nvSpPr>
        <xdr:cNvPr id="378" name="n_2mainValue【公営住宅】&#10;一人当たり面積">
          <a:extLst>
            <a:ext uri="{FF2B5EF4-FFF2-40B4-BE49-F238E27FC236}">
              <a16:creationId xmlns:a16="http://schemas.microsoft.com/office/drawing/2014/main" id="{B5AF0742-A621-402D-A0A0-98EB25B25BC3}"/>
            </a:ext>
          </a:extLst>
        </xdr:cNvPr>
        <xdr:cNvSpPr txBox="1"/>
      </xdr:nvSpPr>
      <xdr:spPr>
        <a:xfrm>
          <a:off x="8515427" y="1408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33417</xdr:rowOff>
    </xdr:from>
    <xdr:ext cx="469744" cy="259045"/>
    <xdr:sp macro="" textlink="">
      <xdr:nvSpPr>
        <xdr:cNvPr id="379" name="n_3mainValue【公営住宅】&#10;一人当たり面積">
          <a:extLst>
            <a:ext uri="{FF2B5EF4-FFF2-40B4-BE49-F238E27FC236}">
              <a16:creationId xmlns:a16="http://schemas.microsoft.com/office/drawing/2014/main" id="{753CF0D2-0FFC-4BF5-AE71-2327FDFD8388}"/>
            </a:ext>
          </a:extLst>
        </xdr:cNvPr>
        <xdr:cNvSpPr txBox="1"/>
      </xdr:nvSpPr>
      <xdr:spPr>
        <a:xfrm>
          <a:off x="7626427" y="140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35704</xdr:rowOff>
    </xdr:from>
    <xdr:ext cx="469744" cy="259045"/>
    <xdr:sp macro="" textlink="">
      <xdr:nvSpPr>
        <xdr:cNvPr id="380" name="n_4mainValue【公営住宅】&#10;一人当たり面積">
          <a:extLst>
            <a:ext uri="{FF2B5EF4-FFF2-40B4-BE49-F238E27FC236}">
              <a16:creationId xmlns:a16="http://schemas.microsoft.com/office/drawing/2014/main" id="{2C71E9C9-85F6-4947-905A-2E61EA7419B0}"/>
            </a:ext>
          </a:extLst>
        </xdr:cNvPr>
        <xdr:cNvSpPr txBox="1"/>
      </xdr:nvSpPr>
      <xdr:spPr>
        <a:xfrm>
          <a:off x="6737427" y="140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C5D4040-4411-4228-B60A-B741A6E4D3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A92CE42-1225-4019-A220-AEB851F574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1CEF9BFC-4D69-4F4A-BDD5-3CAEC08D092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16CC389E-C777-4BC6-AA99-6485B3C57C1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79394C9B-903B-4161-8C42-8E14CEFFC2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E9DD1432-2494-4E0D-8EF7-C536D66099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B289C3C-8CA1-49F6-A085-276FABDB9E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47581B8F-A823-4D8B-8BDB-B342B58EDE6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717D01AE-66E5-447B-9620-347D2F44011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A0042E3B-262D-4FC4-905F-DC948C8DE6B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8BEC37A1-76E9-4230-9AC8-C683CE8BB63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F35A1D2-2DE1-43F7-A4EB-08448E09976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6CCA7F3F-9040-48B3-80A6-FFC9F13E6F8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A5D0D25F-C240-4056-A36D-C207C268F5C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9350E75B-0D80-4053-B943-BC8DD839061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CD0B64D0-C3EF-4669-BCB4-EC857350E4F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1A3FFA8D-A855-4180-BA0D-60711DEDF74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F534EB28-902E-41AB-ADC6-44D717E9A3C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A02E43EB-7101-427D-8285-19270DD1162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D53C4638-CBB8-40DF-B68D-C49AFB72155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a:extLst>
            <a:ext uri="{FF2B5EF4-FFF2-40B4-BE49-F238E27FC236}">
              <a16:creationId xmlns:a16="http://schemas.microsoft.com/office/drawing/2014/main" id="{CC18E1B1-D6AA-45EB-AC48-77D123E87AC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A3C341E8-67A9-4D13-A318-359D776AB1A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DA75A2E1-E3A5-4E71-81E3-AF6A21F5A53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a:extLst>
            <a:ext uri="{FF2B5EF4-FFF2-40B4-BE49-F238E27FC236}">
              <a16:creationId xmlns:a16="http://schemas.microsoft.com/office/drawing/2014/main" id="{42C46CF2-6ADB-496E-959B-B3943354246F}"/>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CA77582A-B4FC-45BC-8791-E33079B320A7}"/>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a:extLst>
            <a:ext uri="{FF2B5EF4-FFF2-40B4-BE49-F238E27FC236}">
              <a16:creationId xmlns:a16="http://schemas.microsoft.com/office/drawing/2014/main" id="{2AD57983-80CD-4AB6-A7C8-AE2CEBEF5FDE}"/>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28E97738-ED9F-4780-BE01-88F795A0735A}"/>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a:extLst>
            <a:ext uri="{FF2B5EF4-FFF2-40B4-BE49-F238E27FC236}">
              <a16:creationId xmlns:a16="http://schemas.microsoft.com/office/drawing/2014/main" id="{CFCAF4FA-DBA0-418B-BC37-90FFFEE7B269}"/>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BD3EC9D8-EA58-4716-BB57-6705AF486722}"/>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a:extLst>
            <a:ext uri="{FF2B5EF4-FFF2-40B4-BE49-F238E27FC236}">
              <a16:creationId xmlns:a16="http://schemas.microsoft.com/office/drawing/2014/main" id="{16D14532-A381-4DE8-B0E7-EED92A3D49F8}"/>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140970</xdr:rowOff>
    </xdr:from>
    <xdr:to>
      <xdr:col>20</xdr:col>
      <xdr:colOff>38100</xdr:colOff>
      <xdr:row>104</xdr:row>
      <xdr:rowOff>71120</xdr:rowOff>
    </xdr:to>
    <xdr:sp macro="" textlink="">
      <xdr:nvSpPr>
        <xdr:cNvPr id="411" name="フローチャート: 判断 410">
          <a:extLst>
            <a:ext uri="{FF2B5EF4-FFF2-40B4-BE49-F238E27FC236}">
              <a16:creationId xmlns:a16="http://schemas.microsoft.com/office/drawing/2014/main" id="{393526A0-98D5-46DA-A86E-34141470B06F}"/>
            </a:ext>
          </a:extLst>
        </xdr:cNvPr>
        <xdr:cNvSpPr/>
      </xdr:nvSpPr>
      <xdr:spPr>
        <a:xfrm>
          <a:off x="3746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66039</xdr:rowOff>
    </xdr:from>
    <xdr:to>
      <xdr:col>15</xdr:col>
      <xdr:colOff>101600</xdr:colOff>
      <xdr:row>104</xdr:row>
      <xdr:rowOff>167639</xdr:rowOff>
    </xdr:to>
    <xdr:sp macro="" textlink="">
      <xdr:nvSpPr>
        <xdr:cNvPr id="412" name="フローチャート: 判断 411">
          <a:extLst>
            <a:ext uri="{FF2B5EF4-FFF2-40B4-BE49-F238E27FC236}">
              <a16:creationId xmlns:a16="http://schemas.microsoft.com/office/drawing/2014/main" id="{8467D21F-0519-48F0-81EA-28F4F493856F}"/>
            </a:ext>
          </a:extLst>
        </xdr:cNvPr>
        <xdr:cNvSpPr/>
      </xdr:nvSpPr>
      <xdr:spPr>
        <a:xfrm>
          <a:off x="2857500" y="17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46989</xdr:rowOff>
    </xdr:from>
    <xdr:to>
      <xdr:col>10</xdr:col>
      <xdr:colOff>165100</xdr:colOff>
      <xdr:row>104</xdr:row>
      <xdr:rowOff>148589</xdr:rowOff>
    </xdr:to>
    <xdr:sp macro="" textlink="">
      <xdr:nvSpPr>
        <xdr:cNvPr id="413" name="フローチャート: 判断 412">
          <a:extLst>
            <a:ext uri="{FF2B5EF4-FFF2-40B4-BE49-F238E27FC236}">
              <a16:creationId xmlns:a16="http://schemas.microsoft.com/office/drawing/2014/main" id="{D3224333-01C9-437D-9262-BDF3745FEC1B}"/>
            </a:ext>
          </a:extLst>
        </xdr:cNvPr>
        <xdr:cNvSpPr/>
      </xdr:nvSpPr>
      <xdr:spPr>
        <a:xfrm>
          <a:off x="1968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0</xdr:rowOff>
    </xdr:from>
    <xdr:to>
      <xdr:col>6</xdr:col>
      <xdr:colOff>38100</xdr:colOff>
      <xdr:row>104</xdr:row>
      <xdr:rowOff>101600</xdr:rowOff>
    </xdr:to>
    <xdr:sp macro="" textlink="">
      <xdr:nvSpPr>
        <xdr:cNvPr id="414" name="フローチャート: 判断 413">
          <a:extLst>
            <a:ext uri="{FF2B5EF4-FFF2-40B4-BE49-F238E27FC236}">
              <a16:creationId xmlns:a16="http://schemas.microsoft.com/office/drawing/2014/main" id="{C3A6BB6A-5F5E-4F80-8C12-69F28683CE88}"/>
            </a:ext>
          </a:extLst>
        </xdr:cNvPr>
        <xdr:cNvSpPr/>
      </xdr:nvSpPr>
      <xdr:spPr>
        <a:xfrm>
          <a:off x="1079500" y="1783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9530914-03AF-4806-B882-97E9DEABFEC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DCB387C-F2E3-4992-B8C8-30D0A53C97C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92AA38A-4143-4E55-8EE2-7707BCD03A7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8AC6D74-281E-4B4B-B3CD-81060111A17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95F71DD-F966-417E-99A4-B621B7424D4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12700</xdr:rowOff>
    </xdr:from>
    <xdr:to>
      <xdr:col>24</xdr:col>
      <xdr:colOff>114300</xdr:colOff>
      <xdr:row>105</xdr:row>
      <xdr:rowOff>114300</xdr:rowOff>
    </xdr:to>
    <xdr:sp macro="" textlink="">
      <xdr:nvSpPr>
        <xdr:cNvPr id="420" name="楕円 419">
          <a:extLst>
            <a:ext uri="{FF2B5EF4-FFF2-40B4-BE49-F238E27FC236}">
              <a16:creationId xmlns:a16="http://schemas.microsoft.com/office/drawing/2014/main" id="{5BCE4A14-BB68-4095-8E15-6C6C8A95D331}"/>
            </a:ext>
          </a:extLst>
        </xdr:cNvPr>
        <xdr:cNvSpPr/>
      </xdr:nvSpPr>
      <xdr:spPr>
        <a:xfrm>
          <a:off x="45847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162577</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40628CE3-9D88-455A-B05A-A3B51F73C334}"/>
            </a:ext>
          </a:extLst>
        </xdr:cNvPr>
        <xdr:cNvSpPr txBox="1"/>
      </xdr:nvSpPr>
      <xdr:spPr>
        <a:xfrm>
          <a:off x="4673600"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158750</xdr:rowOff>
    </xdr:from>
    <xdr:to>
      <xdr:col>20</xdr:col>
      <xdr:colOff>38100</xdr:colOff>
      <xdr:row>105</xdr:row>
      <xdr:rowOff>88900</xdr:rowOff>
    </xdr:to>
    <xdr:sp macro="" textlink="">
      <xdr:nvSpPr>
        <xdr:cNvPr id="422" name="楕円 421">
          <a:extLst>
            <a:ext uri="{FF2B5EF4-FFF2-40B4-BE49-F238E27FC236}">
              <a16:creationId xmlns:a16="http://schemas.microsoft.com/office/drawing/2014/main" id="{108954F4-3587-4B90-9B8E-1361D2CBD23D}"/>
            </a:ext>
          </a:extLst>
        </xdr:cNvPr>
        <xdr:cNvSpPr/>
      </xdr:nvSpPr>
      <xdr:spPr>
        <a:xfrm>
          <a:off x="3746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38100</xdr:rowOff>
    </xdr:from>
    <xdr:to>
      <xdr:col>24</xdr:col>
      <xdr:colOff>63500</xdr:colOff>
      <xdr:row>105</xdr:row>
      <xdr:rowOff>63500</xdr:rowOff>
    </xdr:to>
    <xdr:cxnSp macro="">
      <xdr:nvCxnSpPr>
        <xdr:cNvPr id="423" name="直線コネクタ 422">
          <a:extLst>
            <a:ext uri="{FF2B5EF4-FFF2-40B4-BE49-F238E27FC236}">
              <a16:creationId xmlns:a16="http://schemas.microsoft.com/office/drawing/2014/main" id="{DE89A005-1D31-4ED1-BE70-2B3BED650E4F}"/>
            </a:ext>
          </a:extLst>
        </xdr:cNvPr>
        <xdr:cNvCxnSpPr/>
      </xdr:nvCxnSpPr>
      <xdr:spPr>
        <a:xfrm>
          <a:off x="3797300" y="180403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146050</xdr:rowOff>
    </xdr:from>
    <xdr:to>
      <xdr:col>15</xdr:col>
      <xdr:colOff>101600</xdr:colOff>
      <xdr:row>105</xdr:row>
      <xdr:rowOff>76200</xdr:rowOff>
    </xdr:to>
    <xdr:sp macro="" textlink="">
      <xdr:nvSpPr>
        <xdr:cNvPr id="424" name="楕円 423">
          <a:extLst>
            <a:ext uri="{FF2B5EF4-FFF2-40B4-BE49-F238E27FC236}">
              <a16:creationId xmlns:a16="http://schemas.microsoft.com/office/drawing/2014/main" id="{12AE4FE9-BCD4-4343-90E1-9CC0F0D3C7A3}"/>
            </a:ext>
          </a:extLst>
        </xdr:cNvPr>
        <xdr:cNvSpPr/>
      </xdr:nvSpPr>
      <xdr:spPr>
        <a:xfrm>
          <a:off x="2857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25400</xdr:rowOff>
    </xdr:from>
    <xdr:to>
      <xdr:col>19</xdr:col>
      <xdr:colOff>177800</xdr:colOff>
      <xdr:row>105</xdr:row>
      <xdr:rowOff>38100</xdr:rowOff>
    </xdr:to>
    <xdr:cxnSp macro="">
      <xdr:nvCxnSpPr>
        <xdr:cNvPr id="425" name="直線コネクタ 424">
          <a:extLst>
            <a:ext uri="{FF2B5EF4-FFF2-40B4-BE49-F238E27FC236}">
              <a16:creationId xmlns:a16="http://schemas.microsoft.com/office/drawing/2014/main" id="{68E19D68-C81C-42FD-88A9-90E8AC5ED2C0}"/>
            </a:ext>
          </a:extLst>
        </xdr:cNvPr>
        <xdr:cNvCxnSpPr/>
      </xdr:nvCxnSpPr>
      <xdr:spPr>
        <a:xfrm>
          <a:off x="2908300" y="180276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111761</xdr:rowOff>
    </xdr:from>
    <xdr:to>
      <xdr:col>10</xdr:col>
      <xdr:colOff>165100</xdr:colOff>
      <xdr:row>105</xdr:row>
      <xdr:rowOff>41911</xdr:rowOff>
    </xdr:to>
    <xdr:sp macro="" textlink="">
      <xdr:nvSpPr>
        <xdr:cNvPr id="426" name="楕円 425">
          <a:extLst>
            <a:ext uri="{FF2B5EF4-FFF2-40B4-BE49-F238E27FC236}">
              <a16:creationId xmlns:a16="http://schemas.microsoft.com/office/drawing/2014/main" id="{3E3608E9-BF12-4136-8710-EEC989D6C278}"/>
            </a:ext>
          </a:extLst>
        </xdr:cNvPr>
        <xdr:cNvSpPr/>
      </xdr:nvSpPr>
      <xdr:spPr>
        <a:xfrm>
          <a:off x="19685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162561</xdr:rowOff>
    </xdr:from>
    <xdr:to>
      <xdr:col>15</xdr:col>
      <xdr:colOff>50800</xdr:colOff>
      <xdr:row>105</xdr:row>
      <xdr:rowOff>25400</xdr:rowOff>
    </xdr:to>
    <xdr:cxnSp macro="">
      <xdr:nvCxnSpPr>
        <xdr:cNvPr id="427" name="直線コネクタ 426">
          <a:extLst>
            <a:ext uri="{FF2B5EF4-FFF2-40B4-BE49-F238E27FC236}">
              <a16:creationId xmlns:a16="http://schemas.microsoft.com/office/drawing/2014/main" id="{13731682-FFA4-4E91-9786-C7EF46937EFD}"/>
            </a:ext>
          </a:extLst>
        </xdr:cNvPr>
        <xdr:cNvCxnSpPr/>
      </xdr:nvCxnSpPr>
      <xdr:spPr>
        <a:xfrm>
          <a:off x="2019300" y="17993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81280</xdr:rowOff>
    </xdr:from>
    <xdr:to>
      <xdr:col>6</xdr:col>
      <xdr:colOff>38100</xdr:colOff>
      <xdr:row>105</xdr:row>
      <xdr:rowOff>11430</xdr:rowOff>
    </xdr:to>
    <xdr:sp macro="" textlink="">
      <xdr:nvSpPr>
        <xdr:cNvPr id="428" name="楕円 427">
          <a:extLst>
            <a:ext uri="{FF2B5EF4-FFF2-40B4-BE49-F238E27FC236}">
              <a16:creationId xmlns:a16="http://schemas.microsoft.com/office/drawing/2014/main" id="{E2045D99-682F-443D-8B85-2ABACAE34533}"/>
            </a:ext>
          </a:extLst>
        </xdr:cNvPr>
        <xdr:cNvSpPr/>
      </xdr:nvSpPr>
      <xdr:spPr>
        <a:xfrm>
          <a:off x="10795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132080</xdr:rowOff>
    </xdr:from>
    <xdr:to>
      <xdr:col>10</xdr:col>
      <xdr:colOff>114300</xdr:colOff>
      <xdr:row>104</xdr:row>
      <xdr:rowOff>162561</xdr:rowOff>
    </xdr:to>
    <xdr:cxnSp macro="">
      <xdr:nvCxnSpPr>
        <xdr:cNvPr id="429" name="直線コネクタ 428">
          <a:extLst>
            <a:ext uri="{FF2B5EF4-FFF2-40B4-BE49-F238E27FC236}">
              <a16:creationId xmlns:a16="http://schemas.microsoft.com/office/drawing/2014/main" id="{F70D8C00-8699-49B7-BB93-071F3DD25FA0}"/>
            </a:ext>
          </a:extLst>
        </xdr:cNvPr>
        <xdr:cNvCxnSpPr/>
      </xdr:nvCxnSpPr>
      <xdr:spPr>
        <a:xfrm>
          <a:off x="1130300" y="17962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87647</xdr:rowOff>
    </xdr:from>
    <xdr:ext cx="405111" cy="259045"/>
    <xdr:sp macro="" textlink="">
      <xdr:nvSpPr>
        <xdr:cNvPr id="430" name="n_1aveValue【港湾・漁港】&#10;有形固定資産減価償却率">
          <a:extLst>
            <a:ext uri="{FF2B5EF4-FFF2-40B4-BE49-F238E27FC236}">
              <a16:creationId xmlns:a16="http://schemas.microsoft.com/office/drawing/2014/main" id="{AECC3BE4-6327-4ABD-95E1-121B87E5C628}"/>
            </a:ext>
          </a:extLst>
        </xdr:cNvPr>
        <xdr:cNvSpPr txBox="1"/>
      </xdr:nvSpPr>
      <xdr:spPr>
        <a:xfrm>
          <a:off x="35820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12716</xdr:rowOff>
    </xdr:from>
    <xdr:ext cx="405111" cy="259045"/>
    <xdr:sp macro="" textlink="">
      <xdr:nvSpPr>
        <xdr:cNvPr id="431" name="n_2aveValue【港湾・漁港】&#10;有形固定資産減価償却率">
          <a:extLst>
            <a:ext uri="{FF2B5EF4-FFF2-40B4-BE49-F238E27FC236}">
              <a16:creationId xmlns:a16="http://schemas.microsoft.com/office/drawing/2014/main" id="{1C5AD066-CB1C-4311-A7DD-E4E011681D48}"/>
            </a:ext>
          </a:extLst>
        </xdr:cNvPr>
        <xdr:cNvSpPr txBox="1"/>
      </xdr:nvSpPr>
      <xdr:spPr>
        <a:xfrm>
          <a:off x="2705744"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165116</xdr:rowOff>
    </xdr:from>
    <xdr:ext cx="405111" cy="259045"/>
    <xdr:sp macro="" textlink="">
      <xdr:nvSpPr>
        <xdr:cNvPr id="432" name="n_3aveValue【港湾・漁港】&#10;有形固定資産減価償却率">
          <a:extLst>
            <a:ext uri="{FF2B5EF4-FFF2-40B4-BE49-F238E27FC236}">
              <a16:creationId xmlns:a16="http://schemas.microsoft.com/office/drawing/2014/main" id="{B73AAEC8-EC73-4735-8464-3AEA3AA11C11}"/>
            </a:ext>
          </a:extLst>
        </xdr:cNvPr>
        <xdr:cNvSpPr txBox="1"/>
      </xdr:nvSpPr>
      <xdr:spPr>
        <a:xfrm>
          <a:off x="1816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118127</xdr:rowOff>
    </xdr:from>
    <xdr:ext cx="405111" cy="259045"/>
    <xdr:sp macro="" textlink="">
      <xdr:nvSpPr>
        <xdr:cNvPr id="433" name="n_4aveValue【港湾・漁港】&#10;有形固定資産減価償却率">
          <a:extLst>
            <a:ext uri="{FF2B5EF4-FFF2-40B4-BE49-F238E27FC236}">
              <a16:creationId xmlns:a16="http://schemas.microsoft.com/office/drawing/2014/main" id="{BE7966B5-AFEC-43A9-AA0D-6AEEF1CCCA5A}"/>
            </a:ext>
          </a:extLst>
        </xdr:cNvPr>
        <xdr:cNvSpPr txBox="1"/>
      </xdr:nvSpPr>
      <xdr:spPr>
        <a:xfrm>
          <a:off x="927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80027</xdr:rowOff>
    </xdr:from>
    <xdr:ext cx="405111" cy="259045"/>
    <xdr:sp macro="" textlink="">
      <xdr:nvSpPr>
        <xdr:cNvPr id="434" name="n_1mainValue【港湾・漁港】&#10;有形固定資産減価償却率">
          <a:extLst>
            <a:ext uri="{FF2B5EF4-FFF2-40B4-BE49-F238E27FC236}">
              <a16:creationId xmlns:a16="http://schemas.microsoft.com/office/drawing/2014/main" id="{DE79AEC2-3401-4B93-A37C-81D6615C17ED}"/>
            </a:ext>
          </a:extLst>
        </xdr:cNvPr>
        <xdr:cNvSpPr txBox="1"/>
      </xdr:nvSpPr>
      <xdr:spPr>
        <a:xfrm>
          <a:off x="3582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67327</xdr:rowOff>
    </xdr:from>
    <xdr:ext cx="405111" cy="259045"/>
    <xdr:sp macro="" textlink="">
      <xdr:nvSpPr>
        <xdr:cNvPr id="435" name="n_2mainValue【港湾・漁港】&#10;有形固定資産減価償却率">
          <a:extLst>
            <a:ext uri="{FF2B5EF4-FFF2-40B4-BE49-F238E27FC236}">
              <a16:creationId xmlns:a16="http://schemas.microsoft.com/office/drawing/2014/main" id="{E60A1621-2602-40AC-8A23-7EA0D6B20798}"/>
            </a:ext>
          </a:extLst>
        </xdr:cNvPr>
        <xdr:cNvSpPr txBox="1"/>
      </xdr:nvSpPr>
      <xdr:spPr>
        <a:xfrm>
          <a:off x="27057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33038</xdr:rowOff>
    </xdr:from>
    <xdr:ext cx="405111" cy="259045"/>
    <xdr:sp macro="" textlink="">
      <xdr:nvSpPr>
        <xdr:cNvPr id="436" name="n_3mainValue【港湾・漁港】&#10;有形固定資産減価償却率">
          <a:extLst>
            <a:ext uri="{FF2B5EF4-FFF2-40B4-BE49-F238E27FC236}">
              <a16:creationId xmlns:a16="http://schemas.microsoft.com/office/drawing/2014/main" id="{706828F7-7298-4BFE-90C6-D2FE4CD5FC39}"/>
            </a:ext>
          </a:extLst>
        </xdr:cNvPr>
        <xdr:cNvSpPr txBox="1"/>
      </xdr:nvSpPr>
      <xdr:spPr>
        <a:xfrm>
          <a:off x="1816744" y="180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2557</xdr:rowOff>
    </xdr:from>
    <xdr:ext cx="405111" cy="259045"/>
    <xdr:sp macro="" textlink="">
      <xdr:nvSpPr>
        <xdr:cNvPr id="437" name="n_4mainValue【港湾・漁港】&#10;有形固定資産減価償却率">
          <a:extLst>
            <a:ext uri="{FF2B5EF4-FFF2-40B4-BE49-F238E27FC236}">
              <a16:creationId xmlns:a16="http://schemas.microsoft.com/office/drawing/2014/main" id="{0301B8C4-D359-4973-BEE0-028BC81B19E1}"/>
            </a:ext>
          </a:extLst>
        </xdr:cNvPr>
        <xdr:cNvSpPr txBox="1"/>
      </xdr:nvSpPr>
      <xdr:spPr>
        <a:xfrm>
          <a:off x="9277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CB2F7E1A-BBB2-470E-AD63-5DC94FF5DE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88F54B97-95F7-4BD7-AA72-9014CA5E3D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CDEF7854-3D25-4C2E-9C5A-8AEC206CEE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99BD9086-22F6-4E9F-9939-1A091B7472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39BC889-EE7B-473B-9250-ED2A7070C52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965F62C5-5C75-4EE1-8F54-1A06450746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B4BAFD91-6B1D-4E07-B4E8-E920834C61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D0B32401-AC2E-40DE-A226-DE255CA03FB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F49DC35-C094-481A-869A-A6FCF49E3C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9989BEBC-D509-4A48-8192-6F9C8CF0F87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8E5D7767-9549-4BF6-B583-0022D779CF8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6E7E07FD-3626-4927-BB24-E7C1EE065D6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D1419535-BDF5-41A4-9EC2-3A0AB2A1AA3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a16="http://schemas.microsoft.com/office/drawing/2014/main" id="{2E99069D-1CC8-472F-A341-716F33F36697}"/>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4238569E-9FA5-4FE7-B920-A509A007221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77E9AF2E-E00F-4C07-AC9B-6BD0A8316D02}"/>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A9F88EAB-0780-41DC-8AEB-2063732DB4E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753FCF99-0D87-4EFB-98BC-21D40BF4406A}"/>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328FBCE2-73AB-4608-B2AC-18E78238EA5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80D22E67-B974-403C-8B3C-0FE2501E8EE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123AC60-970E-4ECD-8EB7-73536AAE55A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a:extLst>
            <a:ext uri="{FF2B5EF4-FFF2-40B4-BE49-F238E27FC236}">
              <a16:creationId xmlns:a16="http://schemas.microsoft.com/office/drawing/2014/main" id="{4EF23B3E-29C4-4A70-9A6E-8E6C5D1BB37F}"/>
            </a:ext>
          </a:extLst>
        </xdr:cNvPr>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a:extLst>
            <a:ext uri="{FF2B5EF4-FFF2-40B4-BE49-F238E27FC236}">
              <a16:creationId xmlns:a16="http://schemas.microsoft.com/office/drawing/2014/main" id="{7BA34966-C6D7-467C-B5E0-B323F53E2B70}"/>
            </a:ext>
          </a:extLst>
        </xdr:cNvPr>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a:extLst>
            <a:ext uri="{FF2B5EF4-FFF2-40B4-BE49-F238E27FC236}">
              <a16:creationId xmlns:a16="http://schemas.microsoft.com/office/drawing/2014/main" id="{DFB74BCB-5D43-4A50-BFBB-CB8A06092961}"/>
            </a:ext>
          </a:extLst>
        </xdr:cNvPr>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4679901F-3C7D-4097-AF29-FA43AEC2B18F}"/>
            </a:ext>
          </a:extLst>
        </xdr:cNvPr>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a:extLst>
            <a:ext uri="{FF2B5EF4-FFF2-40B4-BE49-F238E27FC236}">
              <a16:creationId xmlns:a16="http://schemas.microsoft.com/office/drawing/2014/main" id="{D401E49C-4084-451F-9854-1CB240253453}"/>
            </a:ext>
          </a:extLst>
        </xdr:cNvPr>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CC686DF3-3681-4B98-8FFB-F4E2D413057E}"/>
            </a:ext>
          </a:extLst>
        </xdr:cNvPr>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a:extLst>
            <a:ext uri="{FF2B5EF4-FFF2-40B4-BE49-F238E27FC236}">
              <a16:creationId xmlns:a16="http://schemas.microsoft.com/office/drawing/2014/main" id="{DF08803B-5A81-475F-898E-84ACD8B29CF1}"/>
            </a:ext>
          </a:extLst>
        </xdr:cNvPr>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51259</xdr:rowOff>
    </xdr:from>
    <xdr:to>
      <xdr:col>50</xdr:col>
      <xdr:colOff>165100</xdr:colOff>
      <xdr:row>107</xdr:row>
      <xdr:rowOff>152859</xdr:rowOff>
    </xdr:to>
    <xdr:sp macro="" textlink="">
      <xdr:nvSpPr>
        <xdr:cNvPr id="466" name="フローチャート: 判断 465">
          <a:extLst>
            <a:ext uri="{FF2B5EF4-FFF2-40B4-BE49-F238E27FC236}">
              <a16:creationId xmlns:a16="http://schemas.microsoft.com/office/drawing/2014/main" id="{FCABBAC7-030F-4A2F-9975-3AB15B8E673F}"/>
            </a:ext>
          </a:extLst>
        </xdr:cNvPr>
        <xdr:cNvSpPr/>
      </xdr:nvSpPr>
      <xdr:spPr>
        <a:xfrm>
          <a:off x="9588500" y="1839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86156</xdr:rowOff>
    </xdr:from>
    <xdr:to>
      <xdr:col>46</xdr:col>
      <xdr:colOff>38100</xdr:colOff>
      <xdr:row>108</xdr:row>
      <xdr:rowOff>16306</xdr:rowOff>
    </xdr:to>
    <xdr:sp macro="" textlink="">
      <xdr:nvSpPr>
        <xdr:cNvPr id="467" name="フローチャート: 判断 466">
          <a:extLst>
            <a:ext uri="{FF2B5EF4-FFF2-40B4-BE49-F238E27FC236}">
              <a16:creationId xmlns:a16="http://schemas.microsoft.com/office/drawing/2014/main" id="{3CE0B23E-A061-49C2-9F82-3216BE73AAA9}"/>
            </a:ext>
          </a:extLst>
        </xdr:cNvPr>
        <xdr:cNvSpPr/>
      </xdr:nvSpPr>
      <xdr:spPr>
        <a:xfrm>
          <a:off x="8699500" y="184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88574</xdr:rowOff>
    </xdr:from>
    <xdr:to>
      <xdr:col>41</xdr:col>
      <xdr:colOff>101600</xdr:colOff>
      <xdr:row>108</xdr:row>
      <xdr:rowOff>18724</xdr:rowOff>
    </xdr:to>
    <xdr:sp macro="" textlink="">
      <xdr:nvSpPr>
        <xdr:cNvPr id="468" name="フローチャート: 判断 467">
          <a:extLst>
            <a:ext uri="{FF2B5EF4-FFF2-40B4-BE49-F238E27FC236}">
              <a16:creationId xmlns:a16="http://schemas.microsoft.com/office/drawing/2014/main" id="{9258A64F-ECB4-4257-9386-B96D8574E74A}"/>
            </a:ext>
          </a:extLst>
        </xdr:cNvPr>
        <xdr:cNvSpPr/>
      </xdr:nvSpPr>
      <xdr:spPr>
        <a:xfrm>
          <a:off x="7810500" y="1843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85275</xdr:rowOff>
    </xdr:from>
    <xdr:to>
      <xdr:col>36</xdr:col>
      <xdr:colOff>165100</xdr:colOff>
      <xdr:row>108</xdr:row>
      <xdr:rowOff>15425</xdr:rowOff>
    </xdr:to>
    <xdr:sp macro="" textlink="">
      <xdr:nvSpPr>
        <xdr:cNvPr id="469" name="フローチャート: 判断 468">
          <a:extLst>
            <a:ext uri="{FF2B5EF4-FFF2-40B4-BE49-F238E27FC236}">
              <a16:creationId xmlns:a16="http://schemas.microsoft.com/office/drawing/2014/main" id="{3A05F4A1-4DF5-4FB2-BE4C-B7DB7B87C1BE}"/>
            </a:ext>
          </a:extLst>
        </xdr:cNvPr>
        <xdr:cNvSpPr/>
      </xdr:nvSpPr>
      <xdr:spPr>
        <a:xfrm>
          <a:off x="6921500" y="1843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E33D81E-1CEF-48DA-AF03-E01B483B537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D86601E-35C6-4BF7-BDE8-C8E681D799B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C58C498-9733-49CE-866C-7DFC0BA02EB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4AA495F-2D11-4FCE-9694-8606EEA9D17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1CA9ABF-6307-469E-8543-B60965622F3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101053</xdr:rowOff>
    </xdr:from>
    <xdr:to>
      <xdr:col>55</xdr:col>
      <xdr:colOff>50800</xdr:colOff>
      <xdr:row>108</xdr:row>
      <xdr:rowOff>31203</xdr:rowOff>
    </xdr:to>
    <xdr:sp macro="" textlink="">
      <xdr:nvSpPr>
        <xdr:cNvPr id="475" name="楕円 474">
          <a:extLst>
            <a:ext uri="{FF2B5EF4-FFF2-40B4-BE49-F238E27FC236}">
              <a16:creationId xmlns:a16="http://schemas.microsoft.com/office/drawing/2014/main" id="{9DB4453E-265F-4293-B5D8-19167E3207DE}"/>
            </a:ext>
          </a:extLst>
        </xdr:cNvPr>
        <xdr:cNvSpPr/>
      </xdr:nvSpPr>
      <xdr:spPr>
        <a:xfrm>
          <a:off x="10426700" y="184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15980</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2C7F32EF-7BA5-4E7F-AA6F-C41FDDFBC2FF}"/>
            </a:ext>
          </a:extLst>
        </xdr:cNvPr>
        <xdr:cNvSpPr txBox="1"/>
      </xdr:nvSpPr>
      <xdr:spPr>
        <a:xfrm>
          <a:off x="10515600" y="1836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102462</xdr:rowOff>
    </xdr:from>
    <xdr:to>
      <xdr:col>50</xdr:col>
      <xdr:colOff>165100</xdr:colOff>
      <xdr:row>108</xdr:row>
      <xdr:rowOff>32612</xdr:rowOff>
    </xdr:to>
    <xdr:sp macro="" textlink="">
      <xdr:nvSpPr>
        <xdr:cNvPr id="477" name="楕円 476">
          <a:extLst>
            <a:ext uri="{FF2B5EF4-FFF2-40B4-BE49-F238E27FC236}">
              <a16:creationId xmlns:a16="http://schemas.microsoft.com/office/drawing/2014/main" id="{138A734B-7A15-44D5-B044-AA4788C1AAE5}"/>
            </a:ext>
          </a:extLst>
        </xdr:cNvPr>
        <xdr:cNvSpPr/>
      </xdr:nvSpPr>
      <xdr:spPr>
        <a:xfrm>
          <a:off x="9588500" y="184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151853</xdr:rowOff>
    </xdr:from>
    <xdr:to>
      <xdr:col>55</xdr:col>
      <xdr:colOff>0</xdr:colOff>
      <xdr:row>107</xdr:row>
      <xdr:rowOff>153262</xdr:rowOff>
    </xdr:to>
    <xdr:cxnSp macro="">
      <xdr:nvCxnSpPr>
        <xdr:cNvPr id="478" name="直線コネクタ 477">
          <a:extLst>
            <a:ext uri="{FF2B5EF4-FFF2-40B4-BE49-F238E27FC236}">
              <a16:creationId xmlns:a16="http://schemas.microsoft.com/office/drawing/2014/main" id="{4E9BDB04-B053-46C9-AD61-5E361C713886}"/>
            </a:ext>
          </a:extLst>
        </xdr:cNvPr>
        <xdr:cNvCxnSpPr/>
      </xdr:nvCxnSpPr>
      <xdr:spPr>
        <a:xfrm flipV="1">
          <a:off x="9639300" y="18497003"/>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105361</xdr:rowOff>
    </xdr:from>
    <xdr:to>
      <xdr:col>46</xdr:col>
      <xdr:colOff>38100</xdr:colOff>
      <xdr:row>108</xdr:row>
      <xdr:rowOff>35511</xdr:rowOff>
    </xdr:to>
    <xdr:sp macro="" textlink="">
      <xdr:nvSpPr>
        <xdr:cNvPr id="479" name="楕円 478">
          <a:extLst>
            <a:ext uri="{FF2B5EF4-FFF2-40B4-BE49-F238E27FC236}">
              <a16:creationId xmlns:a16="http://schemas.microsoft.com/office/drawing/2014/main" id="{95B17A93-22DF-49CE-9452-DED6EF346DEB}"/>
            </a:ext>
          </a:extLst>
        </xdr:cNvPr>
        <xdr:cNvSpPr/>
      </xdr:nvSpPr>
      <xdr:spPr>
        <a:xfrm>
          <a:off x="8699500" y="184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153262</xdr:rowOff>
    </xdr:from>
    <xdr:to>
      <xdr:col>50</xdr:col>
      <xdr:colOff>114300</xdr:colOff>
      <xdr:row>107</xdr:row>
      <xdr:rowOff>156161</xdr:rowOff>
    </xdr:to>
    <xdr:cxnSp macro="">
      <xdr:nvCxnSpPr>
        <xdr:cNvPr id="480" name="直線コネクタ 479">
          <a:extLst>
            <a:ext uri="{FF2B5EF4-FFF2-40B4-BE49-F238E27FC236}">
              <a16:creationId xmlns:a16="http://schemas.microsoft.com/office/drawing/2014/main" id="{8F026417-34CE-4037-8B54-D22FE01D0234}"/>
            </a:ext>
          </a:extLst>
        </xdr:cNvPr>
        <xdr:cNvCxnSpPr/>
      </xdr:nvCxnSpPr>
      <xdr:spPr>
        <a:xfrm flipV="1">
          <a:off x="8750300" y="18498412"/>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106037</xdr:rowOff>
    </xdr:from>
    <xdr:to>
      <xdr:col>41</xdr:col>
      <xdr:colOff>101600</xdr:colOff>
      <xdr:row>108</xdr:row>
      <xdr:rowOff>36187</xdr:rowOff>
    </xdr:to>
    <xdr:sp macro="" textlink="">
      <xdr:nvSpPr>
        <xdr:cNvPr id="481" name="楕円 480">
          <a:extLst>
            <a:ext uri="{FF2B5EF4-FFF2-40B4-BE49-F238E27FC236}">
              <a16:creationId xmlns:a16="http://schemas.microsoft.com/office/drawing/2014/main" id="{077B2F3F-1E91-4587-9960-AC7AE41F3345}"/>
            </a:ext>
          </a:extLst>
        </xdr:cNvPr>
        <xdr:cNvSpPr/>
      </xdr:nvSpPr>
      <xdr:spPr>
        <a:xfrm>
          <a:off x="7810500" y="184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156161</xdr:rowOff>
    </xdr:from>
    <xdr:to>
      <xdr:col>45</xdr:col>
      <xdr:colOff>177800</xdr:colOff>
      <xdr:row>107</xdr:row>
      <xdr:rowOff>156837</xdr:rowOff>
    </xdr:to>
    <xdr:cxnSp macro="">
      <xdr:nvCxnSpPr>
        <xdr:cNvPr id="482" name="直線コネクタ 481">
          <a:extLst>
            <a:ext uri="{FF2B5EF4-FFF2-40B4-BE49-F238E27FC236}">
              <a16:creationId xmlns:a16="http://schemas.microsoft.com/office/drawing/2014/main" id="{10AD840C-C4E6-4495-9583-0C0C50B75190}"/>
            </a:ext>
          </a:extLst>
        </xdr:cNvPr>
        <xdr:cNvCxnSpPr/>
      </xdr:nvCxnSpPr>
      <xdr:spPr>
        <a:xfrm flipV="1">
          <a:off x="7861300" y="18501311"/>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107015</xdr:rowOff>
    </xdr:from>
    <xdr:to>
      <xdr:col>36</xdr:col>
      <xdr:colOff>165100</xdr:colOff>
      <xdr:row>108</xdr:row>
      <xdr:rowOff>37165</xdr:rowOff>
    </xdr:to>
    <xdr:sp macro="" textlink="">
      <xdr:nvSpPr>
        <xdr:cNvPr id="483" name="楕円 482">
          <a:extLst>
            <a:ext uri="{FF2B5EF4-FFF2-40B4-BE49-F238E27FC236}">
              <a16:creationId xmlns:a16="http://schemas.microsoft.com/office/drawing/2014/main" id="{D37CF1FE-8CC6-4887-AD7B-2C15CA790BAA}"/>
            </a:ext>
          </a:extLst>
        </xdr:cNvPr>
        <xdr:cNvSpPr/>
      </xdr:nvSpPr>
      <xdr:spPr>
        <a:xfrm>
          <a:off x="6921500" y="184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156837</xdr:rowOff>
    </xdr:from>
    <xdr:to>
      <xdr:col>41</xdr:col>
      <xdr:colOff>50800</xdr:colOff>
      <xdr:row>107</xdr:row>
      <xdr:rowOff>157815</xdr:rowOff>
    </xdr:to>
    <xdr:cxnSp macro="">
      <xdr:nvCxnSpPr>
        <xdr:cNvPr id="484" name="直線コネクタ 483">
          <a:extLst>
            <a:ext uri="{FF2B5EF4-FFF2-40B4-BE49-F238E27FC236}">
              <a16:creationId xmlns:a16="http://schemas.microsoft.com/office/drawing/2014/main" id="{9621F378-E099-4A27-9D87-67AC0E45EA30}"/>
            </a:ext>
          </a:extLst>
        </xdr:cNvPr>
        <xdr:cNvCxnSpPr/>
      </xdr:nvCxnSpPr>
      <xdr:spPr>
        <a:xfrm flipV="1">
          <a:off x="6972300" y="18501987"/>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169386</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8DD4622-B276-4836-A731-BBB623667ACD}"/>
            </a:ext>
          </a:extLst>
        </xdr:cNvPr>
        <xdr:cNvSpPr txBox="1"/>
      </xdr:nvSpPr>
      <xdr:spPr>
        <a:xfrm>
          <a:off x="9327095" y="1817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32833</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304F6D91-2F9C-42D0-945B-12753668F0F1}"/>
            </a:ext>
          </a:extLst>
        </xdr:cNvPr>
        <xdr:cNvSpPr txBox="1"/>
      </xdr:nvSpPr>
      <xdr:spPr>
        <a:xfrm>
          <a:off x="8450795" y="1820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35251</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570175BF-DBC1-4F92-B99A-5C859CE427D7}"/>
            </a:ext>
          </a:extLst>
        </xdr:cNvPr>
        <xdr:cNvSpPr txBox="1"/>
      </xdr:nvSpPr>
      <xdr:spPr>
        <a:xfrm>
          <a:off x="7561795" y="1820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31952</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A4CAFB10-2CBD-4A8E-AF5A-6E2C815552DE}"/>
            </a:ext>
          </a:extLst>
        </xdr:cNvPr>
        <xdr:cNvSpPr txBox="1"/>
      </xdr:nvSpPr>
      <xdr:spPr>
        <a:xfrm>
          <a:off x="6672795" y="1820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23739</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90752019-5002-4959-ABA4-FA1F74BB19CD}"/>
            </a:ext>
          </a:extLst>
        </xdr:cNvPr>
        <xdr:cNvSpPr txBox="1"/>
      </xdr:nvSpPr>
      <xdr:spPr>
        <a:xfrm>
          <a:off x="9327095" y="1854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26638</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39CD1220-D3A6-428B-B4C7-113712C7DBF8}"/>
            </a:ext>
          </a:extLst>
        </xdr:cNvPr>
        <xdr:cNvSpPr txBox="1"/>
      </xdr:nvSpPr>
      <xdr:spPr>
        <a:xfrm>
          <a:off x="8450795" y="1854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27314</xdr:rowOff>
    </xdr:from>
    <xdr:ext cx="534377" cy="259045"/>
    <xdr:sp macro="" textlink="">
      <xdr:nvSpPr>
        <xdr:cNvPr id="491" name="n_3mainValue【港湾・漁港】&#10;一人当たり有形固定資産（償却資産）額">
          <a:extLst>
            <a:ext uri="{FF2B5EF4-FFF2-40B4-BE49-F238E27FC236}">
              <a16:creationId xmlns:a16="http://schemas.microsoft.com/office/drawing/2014/main" id="{49B5C792-316A-4D3B-89CB-8E7E2DBE21B3}"/>
            </a:ext>
          </a:extLst>
        </xdr:cNvPr>
        <xdr:cNvSpPr txBox="1"/>
      </xdr:nvSpPr>
      <xdr:spPr>
        <a:xfrm>
          <a:off x="7594111" y="185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28292</xdr:rowOff>
    </xdr:from>
    <xdr:ext cx="534377" cy="259045"/>
    <xdr:sp macro="" textlink="">
      <xdr:nvSpPr>
        <xdr:cNvPr id="492" name="n_4mainValue【港湾・漁港】&#10;一人当たり有形固定資産（償却資産）額">
          <a:extLst>
            <a:ext uri="{FF2B5EF4-FFF2-40B4-BE49-F238E27FC236}">
              <a16:creationId xmlns:a16="http://schemas.microsoft.com/office/drawing/2014/main" id="{F1C6F618-BC40-412E-91AC-498C24FA39E9}"/>
            </a:ext>
          </a:extLst>
        </xdr:cNvPr>
        <xdr:cNvSpPr txBox="1"/>
      </xdr:nvSpPr>
      <xdr:spPr>
        <a:xfrm>
          <a:off x="6705111" y="1854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7E88A926-64D6-4F35-8C59-42C4020B7E9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886C7A4-081F-45B3-8734-3261E5D568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5D3B8D18-7DC4-4036-9403-ECB3A901BA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E354D38F-F097-4005-A92C-F70CD16532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E926545E-06A3-49D4-9B0B-A5E072C1E2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CD7D77E7-15DC-4C4F-B5B8-F8249C7D420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1CB4708F-AF47-429B-B4D8-08E11949A6C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C8A33048-2B6B-43F6-9B71-88860BA111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496A5EB-52B2-4A64-BDE0-BA5DB15D01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F340CD58-4A21-4DBC-8B91-7E984BD2BFF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4631EDD-885A-4A3A-8DAB-AF98FD004E7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24373235-1A5E-415B-BBFC-7F8FCFC2009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29A012FF-7803-4406-8BF1-C7339EA81BE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A7DDA384-A429-4ED9-BA97-67CF9A91479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95D158EA-3AAE-4FC6-9965-6D5EFDF80A4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3AA3CB7F-96AE-4CB6-B74E-52CF522CB1A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CC0B583C-130E-4F00-AA21-A071703CC9A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F5A9E7A-5B35-4365-AC4D-53CDBDCA311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7BF29BBC-BEC5-48AD-8BE5-4F4FD5C8714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8D4947EE-698C-42FD-B68F-7BEA38A3EA1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2821DDB6-6EA0-4927-B058-AD75A738D5D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A2929192-4879-4D69-911A-3512734757B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7463754A-BD08-4878-8044-B1E613D5DA2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A23112CF-392D-42FC-9910-64EB8E2CFB4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8270DDB7-8016-407B-A929-BCBE7CCFCDA5}"/>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A9C30A77-4C49-4C0A-9689-BAC1EEEA417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8038137C-AF2A-4A56-8983-AA78F3C18F9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D204B4C4-9C68-486C-8B0E-0B45EA7797F3}"/>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a:extLst>
            <a:ext uri="{FF2B5EF4-FFF2-40B4-BE49-F238E27FC236}">
              <a16:creationId xmlns:a16="http://schemas.microsoft.com/office/drawing/2014/main" id="{A75AED2C-34D5-4B52-91DB-383E7FBB57D7}"/>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069307DC-6BA5-4B09-9E76-5C97A78279A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a:extLst>
            <a:ext uri="{FF2B5EF4-FFF2-40B4-BE49-F238E27FC236}">
              <a16:creationId xmlns:a16="http://schemas.microsoft.com/office/drawing/2014/main" id="{F93C34A5-F93F-4341-AD4A-9B3FE3B13DC9}"/>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4" name="フローチャート: 判断 523">
          <a:extLst>
            <a:ext uri="{FF2B5EF4-FFF2-40B4-BE49-F238E27FC236}">
              <a16:creationId xmlns:a16="http://schemas.microsoft.com/office/drawing/2014/main" id="{3B0C7952-94EF-4284-A135-094344CB58AA}"/>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5" name="フローチャート: 判断 524">
          <a:extLst>
            <a:ext uri="{FF2B5EF4-FFF2-40B4-BE49-F238E27FC236}">
              <a16:creationId xmlns:a16="http://schemas.microsoft.com/office/drawing/2014/main" id="{55E45BEF-B772-4BE6-B0D5-B344057A9E0B}"/>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6" name="フローチャート: 判断 525">
          <a:extLst>
            <a:ext uri="{FF2B5EF4-FFF2-40B4-BE49-F238E27FC236}">
              <a16:creationId xmlns:a16="http://schemas.microsoft.com/office/drawing/2014/main" id="{89418DCD-17D9-4FB2-8BA5-69FCB97CB661}"/>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7" name="フローチャート: 判断 526">
          <a:extLst>
            <a:ext uri="{FF2B5EF4-FFF2-40B4-BE49-F238E27FC236}">
              <a16:creationId xmlns:a16="http://schemas.microsoft.com/office/drawing/2014/main" id="{E110608D-00FD-4E60-8248-30ECCD8929E7}"/>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7FE25A34-49E3-42AD-A5A9-EC1657E7919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6A6D6BF-5299-468F-A497-F51BA55796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431D6F2-173C-414D-B1AD-647BDB3DE4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97974D4-550F-4AF9-B4FC-C412A5D2243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5B1EFA6-051A-4615-8810-22A13A81F4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533" name="楕円 532">
          <a:extLst>
            <a:ext uri="{FF2B5EF4-FFF2-40B4-BE49-F238E27FC236}">
              <a16:creationId xmlns:a16="http://schemas.microsoft.com/office/drawing/2014/main" id="{ECF03988-F2A3-4973-88AA-B5A66EB22D92}"/>
            </a:ext>
          </a:extLst>
        </xdr:cNvPr>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AF4575A4-F57B-404A-9819-374C175E2DB7}"/>
            </a:ext>
          </a:extLst>
        </xdr:cNvPr>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535" name="楕円 534">
          <a:extLst>
            <a:ext uri="{FF2B5EF4-FFF2-40B4-BE49-F238E27FC236}">
              <a16:creationId xmlns:a16="http://schemas.microsoft.com/office/drawing/2014/main" id="{4EA43B41-BF69-43FF-83B2-7D6FC7E965AE}"/>
            </a:ext>
          </a:extLst>
        </xdr:cNvPr>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xdr:rowOff>
    </xdr:from>
    <xdr:to>
      <xdr:col>85</xdr:col>
      <xdr:colOff>127000</xdr:colOff>
      <xdr:row>39</xdr:row>
      <xdr:rowOff>26670</xdr:rowOff>
    </xdr:to>
    <xdr:cxnSp macro="">
      <xdr:nvCxnSpPr>
        <xdr:cNvPr id="536" name="直線コネクタ 535">
          <a:extLst>
            <a:ext uri="{FF2B5EF4-FFF2-40B4-BE49-F238E27FC236}">
              <a16:creationId xmlns:a16="http://schemas.microsoft.com/office/drawing/2014/main" id="{17A6665A-4407-49B8-B5D7-31769535CD38}"/>
            </a:ext>
          </a:extLst>
        </xdr:cNvPr>
        <xdr:cNvCxnSpPr/>
      </xdr:nvCxnSpPr>
      <xdr:spPr>
        <a:xfrm>
          <a:off x="15481300" y="66884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537" name="楕円 536">
          <a:extLst>
            <a:ext uri="{FF2B5EF4-FFF2-40B4-BE49-F238E27FC236}">
              <a16:creationId xmlns:a16="http://schemas.microsoft.com/office/drawing/2014/main" id="{08280D64-423F-46C1-BBAE-51A6F2E596A1}"/>
            </a:ext>
          </a:extLst>
        </xdr:cNvPr>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1905</xdr:rowOff>
    </xdr:to>
    <xdr:cxnSp macro="">
      <xdr:nvCxnSpPr>
        <xdr:cNvPr id="538" name="直線コネクタ 537">
          <a:extLst>
            <a:ext uri="{FF2B5EF4-FFF2-40B4-BE49-F238E27FC236}">
              <a16:creationId xmlns:a16="http://schemas.microsoft.com/office/drawing/2014/main" id="{6EC22235-79D1-4D94-BC73-B99EAD65025D}"/>
            </a:ext>
          </a:extLst>
        </xdr:cNvPr>
        <xdr:cNvCxnSpPr/>
      </xdr:nvCxnSpPr>
      <xdr:spPr>
        <a:xfrm>
          <a:off x="14592300" y="66617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539" name="楕円 538">
          <a:extLst>
            <a:ext uri="{FF2B5EF4-FFF2-40B4-BE49-F238E27FC236}">
              <a16:creationId xmlns:a16="http://schemas.microsoft.com/office/drawing/2014/main" id="{83C63EE6-69B8-429E-A29D-A3AAE54F5D46}"/>
            </a:ext>
          </a:extLst>
        </xdr:cNvPr>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146685</xdr:rowOff>
    </xdr:from>
    <xdr:to>
      <xdr:col>76</xdr:col>
      <xdr:colOff>114300</xdr:colOff>
      <xdr:row>39</xdr:row>
      <xdr:rowOff>41910</xdr:rowOff>
    </xdr:to>
    <xdr:cxnSp macro="">
      <xdr:nvCxnSpPr>
        <xdr:cNvPr id="540" name="直線コネクタ 539">
          <a:extLst>
            <a:ext uri="{FF2B5EF4-FFF2-40B4-BE49-F238E27FC236}">
              <a16:creationId xmlns:a16="http://schemas.microsoft.com/office/drawing/2014/main" id="{F74BA87F-7B3F-4F3B-AA35-029C022B6250}"/>
            </a:ext>
          </a:extLst>
        </xdr:cNvPr>
        <xdr:cNvCxnSpPr/>
      </xdr:nvCxnSpPr>
      <xdr:spPr>
        <a:xfrm flipV="1">
          <a:off x="13703300" y="66617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132080</xdr:rowOff>
    </xdr:from>
    <xdr:to>
      <xdr:col>67</xdr:col>
      <xdr:colOff>101600</xdr:colOff>
      <xdr:row>39</xdr:row>
      <xdr:rowOff>62230</xdr:rowOff>
    </xdr:to>
    <xdr:sp macro="" textlink="">
      <xdr:nvSpPr>
        <xdr:cNvPr id="541" name="楕円 540">
          <a:extLst>
            <a:ext uri="{FF2B5EF4-FFF2-40B4-BE49-F238E27FC236}">
              <a16:creationId xmlns:a16="http://schemas.microsoft.com/office/drawing/2014/main" id="{769E29FA-5F7C-4243-8A74-A1D7B1C91A43}"/>
            </a:ext>
          </a:extLst>
        </xdr:cNvPr>
        <xdr:cNvSpPr/>
      </xdr:nvSpPr>
      <xdr:spPr>
        <a:xfrm>
          <a:off x="1276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11430</xdr:rowOff>
    </xdr:from>
    <xdr:to>
      <xdr:col>71</xdr:col>
      <xdr:colOff>177800</xdr:colOff>
      <xdr:row>39</xdr:row>
      <xdr:rowOff>41910</xdr:rowOff>
    </xdr:to>
    <xdr:cxnSp macro="">
      <xdr:nvCxnSpPr>
        <xdr:cNvPr id="542" name="直線コネクタ 541">
          <a:extLst>
            <a:ext uri="{FF2B5EF4-FFF2-40B4-BE49-F238E27FC236}">
              <a16:creationId xmlns:a16="http://schemas.microsoft.com/office/drawing/2014/main" id="{09DE1088-23DB-4C10-8FD5-D7BAFB30FBF0}"/>
            </a:ext>
          </a:extLst>
        </xdr:cNvPr>
        <xdr:cNvCxnSpPr/>
      </xdr:nvCxnSpPr>
      <xdr:spPr>
        <a:xfrm>
          <a:off x="12814300" y="6697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EF702531-47DB-424F-B28D-A162606F8F4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9CE39C56-E8C4-412A-A8A1-2FB0ABE75509}"/>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DD0E413E-89B1-4A66-99AD-359BB2911F2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55019E3D-CB7C-4F0F-BF71-FFE8763DE475}"/>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43832</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FF33B264-F0A6-42C8-A322-3BAE4920002A}"/>
            </a:ext>
          </a:extLst>
        </xdr:cNvPr>
        <xdr:cNvSpPr txBox="1"/>
      </xdr:nvSpPr>
      <xdr:spPr>
        <a:xfrm>
          <a:off x="15266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C1DC5893-A56A-4CAD-9E59-140A1205AB78}"/>
            </a:ext>
          </a:extLst>
        </xdr:cNvPr>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0DFA60C9-BF14-42A6-8EDF-DA5A5FA73683}"/>
            </a:ext>
          </a:extLst>
        </xdr:cNvPr>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53357</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C5A3F0BD-E01B-4107-AC46-5DDFB2BD990F}"/>
            </a:ext>
          </a:extLst>
        </xdr:cNvPr>
        <xdr:cNvSpPr txBox="1"/>
      </xdr:nvSpPr>
      <xdr:spPr>
        <a:xfrm>
          <a:off x="12611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2781F754-3AB2-4A79-AE71-40336C6DF5D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15933A27-C936-4228-A229-700638D4D1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315C6D93-5565-4A11-8257-42E90F46FA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777C25CC-E0CD-42CC-A5FE-E4ECA4F049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BEF9625D-D470-4135-AF15-88C9C6A610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33EEA8D-6E98-4474-90E3-2D14E639C3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FE641CF0-9FAC-41EE-82BB-38381EDABC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485DA819-16F4-411E-A873-2CD8C6DF57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340D2FDA-309D-404B-ACCB-D2B3D8B685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75B679F0-5DBF-4BF9-AA59-B70837E49A8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52672E1F-23A0-4A4F-B097-3FCEFD6BEB9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703850FC-79ED-49FB-A9D9-EE7F12C3B05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FC834BF0-E539-408D-959B-3D30CA259D5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5724876A-CDA7-4935-AEA8-5272966F5B6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A683DD91-5515-4FEC-B13A-FAB906C8B6B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2BD15F4A-572E-4BEF-9DC2-3D557FB1408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FCD991BD-494F-46FA-952B-7F83F48C61F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E1107A3D-B0C8-4D41-8BBD-D616ECB8F9A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27814739-3929-4968-AE2A-AEAC254FD1C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92C530C0-60BE-4E86-912B-1DD449817BA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860BDEDA-4064-4E46-B635-0088AB0A0E6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a:extLst>
            <a:ext uri="{FF2B5EF4-FFF2-40B4-BE49-F238E27FC236}">
              <a16:creationId xmlns:a16="http://schemas.microsoft.com/office/drawing/2014/main" id="{652909D0-F376-43E3-B7D6-600B4B13EC59}"/>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A4E4A1C6-78F3-4A70-8C9A-BE75269FCE55}"/>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a:extLst>
            <a:ext uri="{FF2B5EF4-FFF2-40B4-BE49-F238E27FC236}">
              <a16:creationId xmlns:a16="http://schemas.microsoft.com/office/drawing/2014/main" id="{464A0C2D-380F-408F-AEC4-D2969E1A6892}"/>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21CB3EB7-2ED9-4CF1-B276-9B210DF8D71A}"/>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a:extLst>
            <a:ext uri="{FF2B5EF4-FFF2-40B4-BE49-F238E27FC236}">
              <a16:creationId xmlns:a16="http://schemas.microsoft.com/office/drawing/2014/main" id="{5AD9DD65-F29C-445E-AF16-FD9ED63FC9A7}"/>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DC58F347-E331-49AD-B7EA-88D724833602}"/>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a:extLst>
            <a:ext uri="{FF2B5EF4-FFF2-40B4-BE49-F238E27FC236}">
              <a16:creationId xmlns:a16="http://schemas.microsoft.com/office/drawing/2014/main" id="{CDBD16CF-A922-48F6-A6ED-A87716240A39}"/>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579" name="フローチャート: 判断 578">
          <a:extLst>
            <a:ext uri="{FF2B5EF4-FFF2-40B4-BE49-F238E27FC236}">
              <a16:creationId xmlns:a16="http://schemas.microsoft.com/office/drawing/2014/main" id="{01C4B6D4-4B07-4E7C-9190-22CA41763833}"/>
            </a:ext>
          </a:extLst>
        </xdr:cNvPr>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580" name="フローチャート: 判断 579">
          <a:extLst>
            <a:ext uri="{FF2B5EF4-FFF2-40B4-BE49-F238E27FC236}">
              <a16:creationId xmlns:a16="http://schemas.microsoft.com/office/drawing/2014/main" id="{A1C04E6C-B62D-495E-92A9-EC1020735122}"/>
            </a:ext>
          </a:extLst>
        </xdr:cNvPr>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81" name="フローチャート: 判断 580">
          <a:extLst>
            <a:ext uri="{FF2B5EF4-FFF2-40B4-BE49-F238E27FC236}">
              <a16:creationId xmlns:a16="http://schemas.microsoft.com/office/drawing/2014/main" id="{481D747A-C0D3-43AF-A4E2-DDFB41234140}"/>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582" name="フローチャート: 判断 581">
          <a:extLst>
            <a:ext uri="{FF2B5EF4-FFF2-40B4-BE49-F238E27FC236}">
              <a16:creationId xmlns:a16="http://schemas.microsoft.com/office/drawing/2014/main" id="{B0855912-CA17-4B83-8A85-7843DD45E0D5}"/>
            </a:ext>
          </a:extLst>
        </xdr:cNvPr>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44B0AFA-D105-45AE-975A-787FBB559BA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C9E4A02-820A-4794-8689-9CDD8A7F3EF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06CB6B1-E00B-43B9-96BF-D124929598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A5D2A8BB-43CC-42BA-B546-CCA98D197C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A4FA902-66EF-44AD-9248-907E71CADA6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588" name="楕円 587">
          <a:extLst>
            <a:ext uri="{FF2B5EF4-FFF2-40B4-BE49-F238E27FC236}">
              <a16:creationId xmlns:a16="http://schemas.microsoft.com/office/drawing/2014/main" id="{15EF26D2-EDA2-4D13-9BF8-0D7358F1CEF1}"/>
            </a:ext>
          </a:extLst>
        </xdr:cNvPr>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DC4594D5-399F-497D-AFB9-67B4A0A38064}"/>
            </a:ext>
          </a:extLst>
        </xdr:cNvPr>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114554</xdr:rowOff>
    </xdr:from>
    <xdr:to>
      <xdr:col>112</xdr:col>
      <xdr:colOff>38100</xdr:colOff>
      <xdr:row>41</xdr:row>
      <xdr:rowOff>44704</xdr:rowOff>
    </xdr:to>
    <xdr:sp macro="" textlink="">
      <xdr:nvSpPr>
        <xdr:cNvPr id="590" name="楕円 589">
          <a:extLst>
            <a:ext uri="{FF2B5EF4-FFF2-40B4-BE49-F238E27FC236}">
              <a16:creationId xmlns:a16="http://schemas.microsoft.com/office/drawing/2014/main" id="{4448568D-0DA7-46BD-8FBC-D4D981427B65}"/>
            </a:ext>
          </a:extLst>
        </xdr:cNvPr>
        <xdr:cNvSpPr/>
      </xdr:nvSpPr>
      <xdr:spPr>
        <a:xfrm>
          <a:off x="21272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40</xdr:row>
      <xdr:rowOff>165354</xdr:rowOff>
    </xdr:to>
    <xdr:cxnSp macro="">
      <xdr:nvCxnSpPr>
        <xdr:cNvPr id="591" name="直線コネクタ 590">
          <a:extLst>
            <a:ext uri="{FF2B5EF4-FFF2-40B4-BE49-F238E27FC236}">
              <a16:creationId xmlns:a16="http://schemas.microsoft.com/office/drawing/2014/main" id="{781CE4AD-6557-4145-9670-C26BE226B5FB}"/>
            </a:ext>
          </a:extLst>
        </xdr:cNvPr>
        <xdr:cNvCxnSpPr/>
      </xdr:nvCxnSpPr>
      <xdr:spPr>
        <a:xfrm flipV="1">
          <a:off x="21323300" y="70210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114554</xdr:rowOff>
    </xdr:from>
    <xdr:to>
      <xdr:col>107</xdr:col>
      <xdr:colOff>101600</xdr:colOff>
      <xdr:row>41</xdr:row>
      <xdr:rowOff>44704</xdr:rowOff>
    </xdr:to>
    <xdr:sp macro="" textlink="">
      <xdr:nvSpPr>
        <xdr:cNvPr id="592" name="楕円 591">
          <a:extLst>
            <a:ext uri="{FF2B5EF4-FFF2-40B4-BE49-F238E27FC236}">
              <a16:creationId xmlns:a16="http://schemas.microsoft.com/office/drawing/2014/main" id="{FE4FA295-AD03-40E8-A733-FB88717B8B3A}"/>
            </a:ext>
          </a:extLst>
        </xdr:cNvPr>
        <xdr:cNvSpPr/>
      </xdr:nvSpPr>
      <xdr:spPr>
        <a:xfrm>
          <a:off x="20383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165354</xdr:rowOff>
    </xdr:from>
    <xdr:to>
      <xdr:col>111</xdr:col>
      <xdr:colOff>177800</xdr:colOff>
      <xdr:row>40</xdr:row>
      <xdr:rowOff>165354</xdr:rowOff>
    </xdr:to>
    <xdr:cxnSp macro="">
      <xdr:nvCxnSpPr>
        <xdr:cNvPr id="593" name="直線コネクタ 592">
          <a:extLst>
            <a:ext uri="{FF2B5EF4-FFF2-40B4-BE49-F238E27FC236}">
              <a16:creationId xmlns:a16="http://schemas.microsoft.com/office/drawing/2014/main" id="{3FFD0292-A398-4495-973D-99BA55FC25B7}"/>
            </a:ext>
          </a:extLst>
        </xdr:cNvPr>
        <xdr:cNvCxnSpPr/>
      </xdr:nvCxnSpPr>
      <xdr:spPr>
        <a:xfrm>
          <a:off x="20434300" y="702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84836</xdr:rowOff>
    </xdr:from>
    <xdr:to>
      <xdr:col>102</xdr:col>
      <xdr:colOff>165100</xdr:colOff>
      <xdr:row>41</xdr:row>
      <xdr:rowOff>14986</xdr:rowOff>
    </xdr:to>
    <xdr:sp macro="" textlink="">
      <xdr:nvSpPr>
        <xdr:cNvPr id="594" name="楕円 593">
          <a:extLst>
            <a:ext uri="{FF2B5EF4-FFF2-40B4-BE49-F238E27FC236}">
              <a16:creationId xmlns:a16="http://schemas.microsoft.com/office/drawing/2014/main" id="{D36FC942-4526-4DDC-8C4E-C8195E922E00}"/>
            </a:ext>
          </a:extLst>
        </xdr:cNvPr>
        <xdr:cNvSpPr/>
      </xdr:nvSpPr>
      <xdr:spPr>
        <a:xfrm>
          <a:off x="19494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135636</xdr:rowOff>
    </xdr:from>
    <xdr:to>
      <xdr:col>107</xdr:col>
      <xdr:colOff>50800</xdr:colOff>
      <xdr:row>40</xdr:row>
      <xdr:rowOff>165354</xdr:rowOff>
    </xdr:to>
    <xdr:cxnSp macro="">
      <xdr:nvCxnSpPr>
        <xdr:cNvPr id="595" name="直線コネクタ 594">
          <a:extLst>
            <a:ext uri="{FF2B5EF4-FFF2-40B4-BE49-F238E27FC236}">
              <a16:creationId xmlns:a16="http://schemas.microsoft.com/office/drawing/2014/main" id="{860ED3CB-515B-4EAF-8B8E-4C095CF79547}"/>
            </a:ext>
          </a:extLst>
        </xdr:cNvPr>
        <xdr:cNvCxnSpPr/>
      </xdr:nvCxnSpPr>
      <xdr:spPr>
        <a:xfrm>
          <a:off x="19545300" y="69936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84836</xdr:rowOff>
    </xdr:from>
    <xdr:to>
      <xdr:col>98</xdr:col>
      <xdr:colOff>38100</xdr:colOff>
      <xdr:row>41</xdr:row>
      <xdr:rowOff>14986</xdr:rowOff>
    </xdr:to>
    <xdr:sp macro="" textlink="">
      <xdr:nvSpPr>
        <xdr:cNvPr id="596" name="楕円 595">
          <a:extLst>
            <a:ext uri="{FF2B5EF4-FFF2-40B4-BE49-F238E27FC236}">
              <a16:creationId xmlns:a16="http://schemas.microsoft.com/office/drawing/2014/main" id="{0B411D60-9475-417F-8E2C-290333D2E6A3}"/>
            </a:ext>
          </a:extLst>
        </xdr:cNvPr>
        <xdr:cNvSpPr/>
      </xdr:nvSpPr>
      <xdr:spPr>
        <a:xfrm>
          <a:off x="18605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135636</xdr:rowOff>
    </xdr:from>
    <xdr:to>
      <xdr:col>102</xdr:col>
      <xdr:colOff>114300</xdr:colOff>
      <xdr:row>40</xdr:row>
      <xdr:rowOff>135636</xdr:rowOff>
    </xdr:to>
    <xdr:cxnSp macro="">
      <xdr:nvCxnSpPr>
        <xdr:cNvPr id="597" name="直線コネクタ 596">
          <a:extLst>
            <a:ext uri="{FF2B5EF4-FFF2-40B4-BE49-F238E27FC236}">
              <a16:creationId xmlns:a16="http://schemas.microsoft.com/office/drawing/2014/main" id="{4A7DE872-805B-47F3-84A1-BA1FBC875E23}"/>
            </a:ext>
          </a:extLst>
        </xdr:cNvPr>
        <xdr:cNvCxnSpPr/>
      </xdr:nvCxnSpPr>
      <xdr:spPr>
        <a:xfrm>
          <a:off x="18656300" y="699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22369</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A0DC94BC-A2D0-4D3A-86B6-DF94E989203D}"/>
            </a:ext>
          </a:extLst>
        </xdr:cNvPr>
        <xdr:cNvSpPr txBox="1"/>
      </xdr:nvSpPr>
      <xdr:spPr>
        <a:xfrm>
          <a:off x="21075727"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26941</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BAE29B44-4601-4851-B1E7-CE99A3E5EBBB}"/>
            </a:ext>
          </a:extLst>
        </xdr:cNvPr>
        <xdr:cNvSpPr txBox="1"/>
      </xdr:nvSpPr>
      <xdr:spPr>
        <a:xfrm>
          <a:off x="20199427" y="65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80C09D72-C31D-45E9-A792-E00A57D696C9}"/>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36085</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386CF3FC-71F2-4A67-A173-D55AAF89B94A}"/>
            </a:ext>
          </a:extLst>
        </xdr:cNvPr>
        <xdr:cNvSpPr txBox="1"/>
      </xdr:nvSpPr>
      <xdr:spPr>
        <a:xfrm>
          <a:off x="184214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35831</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7FB7BF6-F666-4847-A710-DA44DB705791}"/>
            </a:ext>
          </a:extLst>
        </xdr:cNvPr>
        <xdr:cNvSpPr txBox="1"/>
      </xdr:nvSpPr>
      <xdr:spPr>
        <a:xfrm>
          <a:off x="210757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35831</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255A3C02-0D1B-45A1-9818-E7FD0682AB9B}"/>
            </a:ext>
          </a:extLst>
        </xdr:cNvPr>
        <xdr:cNvSpPr txBox="1"/>
      </xdr:nvSpPr>
      <xdr:spPr>
        <a:xfrm>
          <a:off x="20199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6113</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F6E9E153-EEA6-48AD-BD4F-4CE10684AE09}"/>
            </a:ext>
          </a:extLst>
        </xdr:cNvPr>
        <xdr:cNvSpPr txBox="1"/>
      </xdr:nvSpPr>
      <xdr:spPr>
        <a:xfrm>
          <a:off x="19310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6113</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F31E52CA-3512-4C3F-B408-81484DCF6C72}"/>
            </a:ext>
          </a:extLst>
        </xdr:cNvPr>
        <xdr:cNvSpPr txBox="1"/>
      </xdr:nvSpPr>
      <xdr:spPr>
        <a:xfrm>
          <a:off x="18421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DE0EE4CA-70C4-439B-A59A-FE16B67AF0E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E2F08B0-7900-4F7B-9DEE-1B6ACADC0E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3C9A2DEC-119F-45F8-890D-59921C2EBC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BF93E8EB-CB64-4EAC-B603-106EA418F7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606B114A-0C45-47CE-AF00-7109EE3A1D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40FA8498-6A95-4CC9-BE72-4456091CABD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F831EAB4-E834-42D4-89FF-47FF2EF6DD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FBCA435D-B4C7-456E-B724-132ADD8962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2D14D732-2D76-4C07-8D98-1172DC2023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D2444593-9A3B-4EC7-8662-58BA5BA11D5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FDAB80B1-C02E-499E-AD7C-74A07239B6E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D020470E-0BA3-4319-B416-11D79B14DDC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AC0CA00F-1708-4651-A39A-8CABB061EFC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CE055279-9732-4A5F-941C-97923729DA4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091A6E01-142E-491F-8466-1B6542289F7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23C9422A-BC55-4203-8778-CAC85CD7BFF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8CF31FCE-BDDC-4DBA-8124-16C9916859B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755F9100-ADE8-40F4-941D-F61F22D5191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CA14DE1C-27C6-4212-9D94-DE243412695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889F44C9-DAD7-4369-B546-43A82DE7F35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70FEBF49-3F40-4343-9143-5C3D78175FB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41D2780E-D873-4F28-AF7B-B39E03C59B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EBAE67E7-A464-4FAB-8793-AD1F579BFCA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A8CA1295-E097-4922-B152-1EDD18C98AA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a:extLst>
            <a:ext uri="{FF2B5EF4-FFF2-40B4-BE49-F238E27FC236}">
              <a16:creationId xmlns:a16="http://schemas.microsoft.com/office/drawing/2014/main" id="{26DCE567-033F-4462-80AC-E951E6A14563}"/>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672AFBC2-4613-46A6-9A22-D0CA0F768052}"/>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a:extLst>
            <a:ext uri="{FF2B5EF4-FFF2-40B4-BE49-F238E27FC236}">
              <a16:creationId xmlns:a16="http://schemas.microsoft.com/office/drawing/2014/main" id="{82A8E9E6-A58E-4C7D-8430-9E9862F3DA98}"/>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E15ED32-2EA0-43BC-8354-DE187316209F}"/>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a:extLst>
            <a:ext uri="{FF2B5EF4-FFF2-40B4-BE49-F238E27FC236}">
              <a16:creationId xmlns:a16="http://schemas.microsoft.com/office/drawing/2014/main" id="{663A9186-4637-43F0-B016-9DA308F7C7D3}"/>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C685CAC4-7186-42BF-98A8-C38750992FF3}"/>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a:extLst>
            <a:ext uri="{FF2B5EF4-FFF2-40B4-BE49-F238E27FC236}">
              <a16:creationId xmlns:a16="http://schemas.microsoft.com/office/drawing/2014/main" id="{0EE12010-8D13-410D-99FC-CCA4996DF72C}"/>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637" name="フローチャート: 判断 636">
          <a:extLst>
            <a:ext uri="{FF2B5EF4-FFF2-40B4-BE49-F238E27FC236}">
              <a16:creationId xmlns:a16="http://schemas.microsoft.com/office/drawing/2014/main" id="{9231392C-C541-4F64-B35F-988F0493FA9C}"/>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638" name="フローチャート: 判断 637">
          <a:extLst>
            <a:ext uri="{FF2B5EF4-FFF2-40B4-BE49-F238E27FC236}">
              <a16:creationId xmlns:a16="http://schemas.microsoft.com/office/drawing/2014/main" id="{B920E192-1D9D-4569-AF10-70EFFA0B330D}"/>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639" name="フローチャート: 判断 638">
          <a:extLst>
            <a:ext uri="{FF2B5EF4-FFF2-40B4-BE49-F238E27FC236}">
              <a16:creationId xmlns:a16="http://schemas.microsoft.com/office/drawing/2014/main" id="{0C55F1EA-7A7D-4FB7-B1E8-C2471C3329FB}"/>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40" name="フローチャート: 判断 639">
          <a:extLst>
            <a:ext uri="{FF2B5EF4-FFF2-40B4-BE49-F238E27FC236}">
              <a16:creationId xmlns:a16="http://schemas.microsoft.com/office/drawing/2014/main" id="{17A03DEB-0064-4196-B803-AF7C8F273228}"/>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C5FCD3F-2DE7-4FCF-94F8-3FD51E2350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F25098-CBCA-4509-95B7-8B9120C10B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4FE1BC9-01A9-4570-A512-52B28DC021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E030B89-A791-47D8-9895-97A80E47712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AAA10E7-C05A-4188-AE40-2C0E51BCDC1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103505</xdr:rowOff>
    </xdr:from>
    <xdr:to>
      <xdr:col>85</xdr:col>
      <xdr:colOff>177800</xdr:colOff>
      <xdr:row>62</xdr:row>
      <xdr:rowOff>33655</xdr:rowOff>
    </xdr:to>
    <xdr:sp macro="" textlink="">
      <xdr:nvSpPr>
        <xdr:cNvPr id="646" name="楕円 645">
          <a:extLst>
            <a:ext uri="{FF2B5EF4-FFF2-40B4-BE49-F238E27FC236}">
              <a16:creationId xmlns:a16="http://schemas.microsoft.com/office/drawing/2014/main" id="{8EC253F1-173F-4D0E-BCF4-F3D2E55762A6}"/>
            </a:ext>
          </a:extLst>
        </xdr:cNvPr>
        <xdr:cNvSpPr/>
      </xdr:nvSpPr>
      <xdr:spPr>
        <a:xfrm>
          <a:off x="16268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81932</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7985FF1C-8BCC-4F56-AFA4-9921E0A14387}"/>
            </a:ext>
          </a:extLst>
        </xdr:cNvPr>
        <xdr:cNvSpPr txBox="1"/>
      </xdr:nvSpPr>
      <xdr:spPr>
        <a:xfrm>
          <a:off x="16357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99695</xdr:rowOff>
    </xdr:from>
    <xdr:to>
      <xdr:col>81</xdr:col>
      <xdr:colOff>101600</xdr:colOff>
      <xdr:row>62</xdr:row>
      <xdr:rowOff>29845</xdr:rowOff>
    </xdr:to>
    <xdr:sp macro="" textlink="">
      <xdr:nvSpPr>
        <xdr:cNvPr id="648" name="楕円 647">
          <a:extLst>
            <a:ext uri="{FF2B5EF4-FFF2-40B4-BE49-F238E27FC236}">
              <a16:creationId xmlns:a16="http://schemas.microsoft.com/office/drawing/2014/main" id="{927CB3F8-082B-463E-8A26-7A1EDDF318C6}"/>
            </a:ext>
          </a:extLst>
        </xdr:cNvPr>
        <xdr:cNvSpPr/>
      </xdr:nvSpPr>
      <xdr:spPr>
        <a:xfrm>
          <a:off x="15430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150495</xdr:rowOff>
    </xdr:from>
    <xdr:to>
      <xdr:col>85</xdr:col>
      <xdr:colOff>127000</xdr:colOff>
      <xdr:row>61</xdr:row>
      <xdr:rowOff>154305</xdr:rowOff>
    </xdr:to>
    <xdr:cxnSp macro="">
      <xdr:nvCxnSpPr>
        <xdr:cNvPr id="649" name="直線コネクタ 648">
          <a:extLst>
            <a:ext uri="{FF2B5EF4-FFF2-40B4-BE49-F238E27FC236}">
              <a16:creationId xmlns:a16="http://schemas.microsoft.com/office/drawing/2014/main" id="{849EC3AE-B4AE-4F28-B8B4-2FA7CF27F61E}"/>
            </a:ext>
          </a:extLst>
        </xdr:cNvPr>
        <xdr:cNvCxnSpPr/>
      </xdr:nvCxnSpPr>
      <xdr:spPr>
        <a:xfrm>
          <a:off x="15481300" y="106089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137795</xdr:rowOff>
    </xdr:from>
    <xdr:to>
      <xdr:col>76</xdr:col>
      <xdr:colOff>165100</xdr:colOff>
      <xdr:row>62</xdr:row>
      <xdr:rowOff>67945</xdr:rowOff>
    </xdr:to>
    <xdr:sp macro="" textlink="">
      <xdr:nvSpPr>
        <xdr:cNvPr id="650" name="楕円 649">
          <a:extLst>
            <a:ext uri="{FF2B5EF4-FFF2-40B4-BE49-F238E27FC236}">
              <a16:creationId xmlns:a16="http://schemas.microsoft.com/office/drawing/2014/main" id="{C5B932E3-19D9-42F0-BCE4-3C79EBDA0923}"/>
            </a:ext>
          </a:extLst>
        </xdr:cNvPr>
        <xdr:cNvSpPr/>
      </xdr:nvSpPr>
      <xdr:spPr>
        <a:xfrm>
          <a:off x="14541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150495</xdr:rowOff>
    </xdr:from>
    <xdr:to>
      <xdr:col>81</xdr:col>
      <xdr:colOff>50800</xdr:colOff>
      <xdr:row>62</xdr:row>
      <xdr:rowOff>17145</xdr:rowOff>
    </xdr:to>
    <xdr:cxnSp macro="">
      <xdr:nvCxnSpPr>
        <xdr:cNvPr id="651" name="直線コネクタ 650">
          <a:extLst>
            <a:ext uri="{FF2B5EF4-FFF2-40B4-BE49-F238E27FC236}">
              <a16:creationId xmlns:a16="http://schemas.microsoft.com/office/drawing/2014/main" id="{149B3F1B-4A3C-4998-BDC5-C05C234A9350}"/>
            </a:ext>
          </a:extLst>
        </xdr:cNvPr>
        <xdr:cNvCxnSpPr/>
      </xdr:nvCxnSpPr>
      <xdr:spPr>
        <a:xfrm flipV="1">
          <a:off x="14592300" y="10608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124460</xdr:rowOff>
    </xdr:from>
    <xdr:to>
      <xdr:col>72</xdr:col>
      <xdr:colOff>38100</xdr:colOff>
      <xdr:row>62</xdr:row>
      <xdr:rowOff>54610</xdr:rowOff>
    </xdr:to>
    <xdr:sp macro="" textlink="">
      <xdr:nvSpPr>
        <xdr:cNvPr id="652" name="楕円 651">
          <a:extLst>
            <a:ext uri="{FF2B5EF4-FFF2-40B4-BE49-F238E27FC236}">
              <a16:creationId xmlns:a16="http://schemas.microsoft.com/office/drawing/2014/main" id="{69DE89A0-7F3D-4B70-8CC5-33AE3B198FEB}"/>
            </a:ext>
          </a:extLst>
        </xdr:cNvPr>
        <xdr:cNvSpPr/>
      </xdr:nvSpPr>
      <xdr:spPr>
        <a:xfrm>
          <a:off x="13652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xdr:rowOff>
    </xdr:from>
    <xdr:to>
      <xdr:col>76</xdr:col>
      <xdr:colOff>114300</xdr:colOff>
      <xdr:row>62</xdr:row>
      <xdr:rowOff>17145</xdr:rowOff>
    </xdr:to>
    <xdr:cxnSp macro="">
      <xdr:nvCxnSpPr>
        <xdr:cNvPr id="653" name="直線コネクタ 652">
          <a:extLst>
            <a:ext uri="{FF2B5EF4-FFF2-40B4-BE49-F238E27FC236}">
              <a16:creationId xmlns:a16="http://schemas.microsoft.com/office/drawing/2014/main" id="{448F03C4-904C-45CA-974E-868D46426F59}"/>
            </a:ext>
          </a:extLst>
        </xdr:cNvPr>
        <xdr:cNvCxnSpPr/>
      </xdr:nvCxnSpPr>
      <xdr:spPr>
        <a:xfrm>
          <a:off x="13703300" y="106337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86360</xdr:rowOff>
    </xdr:from>
    <xdr:to>
      <xdr:col>67</xdr:col>
      <xdr:colOff>101600</xdr:colOff>
      <xdr:row>62</xdr:row>
      <xdr:rowOff>16510</xdr:rowOff>
    </xdr:to>
    <xdr:sp macro="" textlink="">
      <xdr:nvSpPr>
        <xdr:cNvPr id="654" name="楕円 653">
          <a:extLst>
            <a:ext uri="{FF2B5EF4-FFF2-40B4-BE49-F238E27FC236}">
              <a16:creationId xmlns:a16="http://schemas.microsoft.com/office/drawing/2014/main" id="{3BF1ACE5-6ED4-4A6D-ABE6-846A1313A473}"/>
            </a:ext>
          </a:extLst>
        </xdr:cNvPr>
        <xdr:cNvSpPr/>
      </xdr:nvSpPr>
      <xdr:spPr>
        <a:xfrm>
          <a:off x="1276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137160</xdr:rowOff>
    </xdr:from>
    <xdr:to>
      <xdr:col>71</xdr:col>
      <xdr:colOff>177800</xdr:colOff>
      <xdr:row>62</xdr:row>
      <xdr:rowOff>3810</xdr:rowOff>
    </xdr:to>
    <xdr:cxnSp macro="">
      <xdr:nvCxnSpPr>
        <xdr:cNvPr id="655" name="直線コネクタ 654">
          <a:extLst>
            <a:ext uri="{FF2B5EF4-FFF2-40B4-BE49-F238E27FC236}">
              <a16:creationId xmlns:a16="http://schemas.microsoft.com/office/drawing/2014/main" id="{793F4882-359F-4B9F-B5D9-4F9E5055952A}"/>
            </a:ext>
          </a:extLst>
        </xdr:cNvPr>
        <xdr:cNvCxnSpPr/>
      </xdr:nvCxnSpPr>
      <xdr:spPr>
        <a:xfrm>
          <a:off x="12814300" y="10595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656" name="n_1aveValue【学校施設】&#10;有形固定資産減価償却率">
          <a:extLst>
            <a:ext uri="{FF2B5EF4-FFF2-40B4-BE49-F238E27FC236}">
              <a16:creationId xmlns:a16="http://schemas.microsoft.com/office/drawing/2014/main" id="{1D6F8DCD-E4C0-43BA-B53E-BD6FE394936D}"/>
            </a:ext>
          </a:extLst>
        </xdr:cNvPr>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57" name="n_2aveValue【学校施設】&#10;有形固定資産減価償却率">
          <a:extLst>
            <a:ext uri="{FF2B5EF4-FFF2-40B4-BE49-F238E27FC236}">
              <a16:creationId xmlns:a16="http://schemas.microsoft.com/office/drawing/2014/main" id="{4142B833-5987-4C94-8EB9-A59B400738AD}"/>
            </a:ext>
          </a:extLst>
        </xdr:cNvPr>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658" name="n_3aveValue【学校施設】&#10;有形固定資産減価償却率">
          <a:extLst>
            <a:ext uri="{FF2B5EF4-FFF2-40B4-BE49-F238E27FC236}">
              <a16:creationId xmlns:a16="http://schemas.microsoft.com/office/drawing/2014/main" id="{E55E5124-7CFE-4DCA-9431-B26DEB663475}"/>
            </a:ext>
          </a:extLst>
        </xdr:cNvPr>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659" name="n_4aveValue【学校施設】&#10;有形固定資産減価償却率">
          <a:extLst>
            <a:ext uri="{FF2B5EF4-FFF2-40B4-BE49-F238E27FC236}">
              <a16:creationId xmlns:a16="http://schemas.microsoft.com/office/drawing/2014/main" id="{98E3B016-3D1D-4790-8C74-24B5834E6071}"/>
            </a:ext>
          </a:extLst>
        </xdr:cNvPr>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20972</xdr:rowOff>
    </xdr:from>
    <xdr:ext cx="405111" cy="259045"/>
    <xdr:sp macro="" textlink="">
      <xdr:nvSpPr>
        <xdr:cNvPr id="660" name="n_1mainValue【学校施設】&#10;有形固定資産減価償却率">
          <a:extLst>
            <a:ext uri="{FF2B5EF4-FFF2-40B4-BE49-F238E27FC236}">
              <a16:creationId xmlns:a16="http://schemas.microsoft.com/office/drawing/2014/main" id="{4A46DA68-944B-4129-BBFA-018CE42C268C}"/>
            </a:ext>
          </a:extLst>
        </xdr:cNvPr>
        <xdr:cNvSpPr txBox="1"/>
      </xdr:nvSpPr>
      <xdr:spPr>
        <a:xfrm>
          <a:off x="15266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59072</xdr:rowOff>
    </xdr:from>
    <xdr:ext cx="405111" cy="259045"/>
    <xdr:sp macro="" textlink="">
      <xdr:nvSpPr>
        <xdr:cNvPr id="661" name="n_2mainValue【学校施設】&#10;有形固定資産減価償却率">
          <a:extLst>
            <a:ext uri="{FF2B5EF4-FFF2-40B4-BE49-F238E27FC236}">
              <a16:creationId xmlns:a16="http://schemas.microsoft.com/office/drawing/2014/main" id="{08741BAB-C3A7-43CF-8773-B73E84F6E809}"/>
            </a:ext>
          </a:extLst>
        </xdr:cNvPr>
        <xdr:cNvSpPr txBox="1"/>
      </xdr:nvSpPr>
      <xdr:spPr>
        <a:xfrm>
          <a:off x="14389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45737</xdr:rowOff>
    </xdr:from>
    <xdr:ext cx="405111" cy="259045"/>
    <xdr:sp macro="" textlink="">
      <xdr:nvSpPr>
        <xdr:cNvPr id="662" name="n_3mainValue【学校施設】&#10;有形固定資産減価償却率">
          <a:extLst>
            <a:ext uri="{FF2B5EF4-FFF2-40B4-BE49-F238E27FC236}">
              <a16:creationId xmlns:a16="http://schemas.microsoft.com/office/drawing/2014/main" id="{938DB732-EC33-4065-BE27-3207EAECD5E8}"/>
            </a:ext>
          </a:extLst>
        </xdr:cNvPr>
        <xdr:cNvSpPr txBox="1"/>
      </xdr:nvSpPr>
      <xdr:spPr>
        <a:xfrm>
          <a:off x="13500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7637</xdr:rowOff>
    </xdr:from>
    <xdr:ext cx="405111" cy="259045"/>
    <xdr:sp macro="" textlink="">
      <xdr:nvSpPr>
        <xdr:cNvPr id="663" name="n_4mainValue【学校施設】&#10;有形固定資産減価償却率">
          <a:extLst>
            <a:ext uri="{FF2B5EF4-FFF2-40B4-BE49-F238E27FC236}">
              <a16:creationId xmlns:a16="http://schemas.microsoft.com/office/drawing/2014/main" id="{40057191-9AC5-48BB-B53C-BBAC365DDB9B}"/>
            </a:ext>
          </a:extLst>
        </xdr:cNvPr>
        <xdr:cNvSpPr txBox="1"/>
      </xdr:nvSpPr>
      <xdr:spPr>
        <a:xfrm>
          <a:off x="12611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294A2428-0C00-450F-9530-D0C1713D52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3E2DA7F8-0610-4CA2-A080-81934C4012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FF092015-D722-4C5C-9355-E80DFB4144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6F36F700-42EE-416D-97C4-C6D4661312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EFA0A6D1-3CD8-482D-BA9C-E345FD0555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289805A3-F2FD-4AF4-9444-2BC2599313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6A13D6F0-0CC2-4DB4-AEBE-29BAC74EA4E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C8F5598C-D83E-409B-BDCA-1E9F3A21720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5557A43B-D1B4-4EFE-B71B-B6B904BB59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D33F7851-61F8-4936-8BF0-4C7E90E459F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C0E527A8-B3AC-49AE-AE42-F3E4E1AD05B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3952B44B-9AAD-4B4F-A813-9DE42EEA426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7E8F2D24-E65F-4C28-95C7-C2FD36809DF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B440ED26-D70C-4336-8FD6-9F8F13B4D64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4ADD677C-0616-4665-95DE-AB46F389DD2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9ED70D76-5724-432E-A085-F03F029C1AC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B2D9E1F3-6799-40BE-B1A5-2F195BB656F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60460C58-4747-4380-982E-D92467BB305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79BD444B-595A-4074-9B3C-4E9219265EB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a16="http://schemas.microsoft.com/office/drawing/2014/main" id="{D6DAB0B2-25AC-40BB-B052-EFDAA2E52BA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F8F05DD4-C888-4852-8EB6-B32B8A4A78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71E28FA0-3860-4B8B-B0BC-946699419DF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85779C7F-E8A1-47FE-AFFE-63C28B3D5DA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a:extLst>
            <a:ext uri="{FF2B5EF4-FFF2-40B4-BE49-F238E27FC236}">
              <a16:creationId xmlns:a16="http://schemas.microsoft.com/office/drawing/2014/main" id="{3589CF6A-B652-4DB1-A0E5-60C9E78B7626}"/>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a:extLst>
            <a:ext uri="{FF2B5EF4-FFF2-40B4-BE49-F238E27FC236}">
              <a16:creationId xmlns:a16="http://schemas.microsoft.com/office/drawing/2014/main" id="{4624E957-17D0-4167-9C5D-3DE1EF007892}"/>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a:extLst>
            <a:ext uri="{FF2B5EF4-FFF2-40B4-BE49-F238E27FC236}">
              <a16:creationId xmlns:a16="http://schemas.microsoft.com/office/drawing/2014/main" id="{0907D0B0-5CDC-4D60-891E-7CE8E7B977B5}"/>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a:extLst>
            <a:ext uri="{FF2B5EF4-FFF2-40B4-BE49-F238E27FC236}">
              <a16:creationId xmlns:a16="http://schemas.microsoft.com/office/drawing/2014/main" id="{F92FEB8D-556D-4366-8471-2C306E2E9F72}"/>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a:extLst>
            <a:ext uri="{FF2B5EF4-FFF2-40B4-BE49-F238E27FC236}">
              <a16:creationId xmlns:a16="http://schemas.microsoft.com/office/drawing/2014/main" id="{9B4EB73D-53E1-44C3-A53F-5E2D3DB8C64D}"/>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a:extLst>
            <a:ext uri="{FF2B5EF4-FFF2-40B4-BE49-F238E27FC236}">
              <a16:creationId xmlns:a16="http://schemas.microsoft.com/office/drawing/2014/main" id="{6FFB0676-E22F-4F77-9749-A5294581B9AB}"/>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a:extLst>
            <a:ext uri="{FF2B5EF4-FFF2-40B4-BE49-F238E27FC236}">
              <a16:creationId xmlns:a16="http://schemas.microsoft.com/office/drawing/2014/main" id="{66A54E64-BC52-4E3D-ACD9-6E9C9891920A}"/>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694" name="フローチャート: 判断 693">
          <a:extLst>
            <a:ext uri="{FF2B5EF4-FFF2-40B4-BE49-F238E27FC236}">
              <a16:creationId xmlns:a16="http://schemas.microsoft.com/office/drawing/2014/main" id="{11898D5B-1C1D-4701-BB97-4AA069406595}"/>
            </a:ext>
          </a:extLst>
        </xdr:cNvPr>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695" name="フローチャート: 判断 694">
          <a:extLst>
            <a:ext uri="{FF2B5EF4-FFF2-40B4-BE49-F238E27FC236}">
              <a16:creationId xmlns:a16="http://schemas.microsoft.com/office/drawing/2014/main" id="{9B770B5E-05B6-4F87-A4FD-FF558FFC7E43}"/>
            </a:ext>
          </a:extLst>
        </xdr:cNvPr>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96" name="フローチャート: 判断 695">
          <a:extLst>
            <a:ext uri="{FF2B5EF4-FFF2-40B4-BE49-F238E27FC236}">
              <a16:creationId xmlns:a16="http://schemas.microsoft.com/office/drawing/2014/main" id="{4C0E7816-AADB-4E8B-9325-F1A5B87C5634}"/>
            </a:ext>
          </a:extLst>
        </xdr:cNvPr>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97" name="フローチャート: 判断 696">
          <a:extLst>
            <a:ext uri="{FF2B5EF4-FFF2-40B4-BE49-F238E27FC236}">
              <a16:creationId xmlns:a16="http://schemas.microsoft.com/office/drawing/2014/main" id="{792A5B14-C3E9-4C7A-A834-4D1CA4AB4093}"/>
            </a:ext>
          </a:extLst>
        </xdr:cNvPr>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15A3043B-FF65-486B-8B7F-507506E589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01D2098-FEF0-4D35-981E-A1C0992120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461756A1-2333-4D92-9991-7E5D39E1EF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F84B1DF7-E9A6-4DD4-9C2D-290B0D67E4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B0014178-EF93-4675-A801-BC0506BB60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xdr:rowOff>
    </xdr:from>
    <xdr:to>
      <xdr:col>116</xdr:col>
      <xdr:colOff>114300</xdr:colOff>
      <xdr:row>63</xdr:row>
      <xdr:rowOff>111760</xdr:rowOff>
    </xdr:to>
    <xdr:sp macro="" textlink="">
      <xdr:nvSpPr>
        <xdr:cNvPr id="703" name="楕円 702">
          <a:extLst>
            <a:ext uri="{FF2B5EF4-FFF2-40B4-BE49-F238E27FC236}">
              <a16:creationId xmlns:a16="http://schemas.microsoft.com/office/drawing/2014/main" id="{FA935B98-DFCE-42D2-A4C0-9BAA6F4C5578}"/>
            </a:ext>
          </a:extLst>
        </xdr:cNvPr>
        <xdr:cNvSpPr/>
      </xdr:nvSpPr>
      <xdr:spPr>
        <a:xfrm>
          <a:off x="22110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96537</xdr:rowOff>
    </xdr:from>
    <xdr:ext cx="469744" cy="259045"/>
    <xdr:sp macro="" textlink="">
      <xdr:nvSpPr>
        <xdr:cNvPr id="704" name="【学校施設】&#10;一人当たり面積該当値テキスト">
          <a:extLst>
            <a:ext uri="{FF2B5EF4-FFF2-40B4-BE49-F238E27FC236}">
              <a16:creationId xmlns:a16="http://schemas.microsoft.com/office/drawing/2014/main" id="{1B128613-3F8C-4023-9C22-75061DEF6F67}"/>
            </a:ext>
          </a:extLst>
        </xdr:cNvPr>
        <xdr:cNvSpPr txBox="1"/>
      </xdr:nvSpPr>
      <xdr:spPr>
        <a:xfrm>
          <a:off x="22199600"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11938</xdr:rowOff>
    </xdr:from>
    <xdr:to>
      <xdr:col>112</xdr:col>
      <xdr:colOff>38100</xdr:colOff>
      <xdr:row>63</xdr:row>
      <xdr:rowOff>113538</xdr:rowOff>
    </xdr:to>
    <xdr:sp macro="" textlink="">
      <xdr:nvSpPr>
        <xdr:cNvPr id="705" name="楕円 704">
          <a:extLst>
            <a:ext uri="{FF2B5EF4-FFF2-40B4-BE49-F238E27FC236}">
              <a16:creationId xmlns:a16="http://schemas.microsoft.com/office/drawing/2014/main" id="{140CFB17-1942-44EF-92A6-C886EFDA3BEF}"/>
            </a:ext>
          </a:extLst>
        </xdr:cNvPr>
        <xdr:cNvSpPr/>
      </xdr:nvSpPr>
      <xdr:spPr>
        <a:xfrm>
          <a:off x="21272500" y="108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60960</xdr:rowOff>
    </xdr:from>
    <xdr:to>
      <xdr:col>116</xdr:col>
      <xdr:colOff>63500</xdr:colOff>
      <xdr:row>63</xdr:row>
      <xdr:rowOff>62738</xdr:rowOff>
    </xdr:to>
    <xdr:cxnSp macro="">
      <xdr:nvCxnSpPr>
        <xdr:cNvPr id="706" name="直線コネクタ 705">
          <a:extLst>
            <a:ext uri="{FF2B5EF4-FFF2-40B4-BE49-F238E27FC236}">
              <a16:creationId xmlns:a16="http://schemas.microsoft.com/office/drawing/2014/main" id="{A6DF0574-E334-4BE1-8F44-EFEAD8F95467}"/>
            </a:ext>
          </a:extLst>
        </xdr:cNvPr>
        <xdr:cNvCxnSpPr/>
      </xdr:nvCxnSpPr>
      <xdr:spPr>
        <a:xfrm flipV="1">
          <a:off x="21323300" y="10862310"/>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13462</xdr:rowOff>
    </xdr:from>
    <xdr:to>
      <xdr:col>107</xdr:col>
      <xdr:colOff>101600</xdr:colOff>
      <xdr:row>63</xdr:row>
      <xdr:rowOff>115062</xdr:rowOff>
    </xdr:to>
    <xdr:sp macro="" textlink="">
      <xdr:nvSpPr>
        <xdr:cNvPr id="707" name="楕円 706">
          <a:extLst>
            <a:ext uri="{FF2B5EF4-FFF2-40B4-BE49-F238E27FC236}">
              <a16:creationId xmlns:a16="http://schemas.microsoft.com/office/drawing/2014/main" id="{57FC64E7-72DB-4340-8748-3357B8A70123}"/>
            </a:ext>
          </a:extLst>
        </xdr:cNvPr>
        <xdr:cNvSpPr/>
      </xdr:nvSpPr>
      <xdr:spPr>
        <a:xfrm>
          <a:off x="20383500" y="108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62738</xdr:rowOff>
    </xdr:from>
    <xdr:to>
      <xdr:col>111</xdr:col>
      <xdr:colOff>177800</xdr:colOff>
      <xdr:row>63</xdr:row>
      <xdr:rowOff>64262</xdr:rowOff>
    </xdr:to>
    <xdr:cxnSp macro="">
      <xdr:nvCxnSpPr>
        <xdr:cNvPr id="708" name="直線コネクタ 707">
          <a:extLst>
            <a:ext uri="{FF2B5EF4-FFF2-40B4-BE49-F238E27FC236}">
              <a16:creationId xmlns:a16="http://schemas.microsoft.com/office/drawing/2014/main" id="{D002600D-96DF-4ADA-BFCE-E2A2022B3525}"/>
            </a:ext>
          </a:extLst>
        </xdr:cNvPr>
        <xdr:cNvCxnSpPr/>
      </xdr:nvCxnSpPr>
      <xdr:spPr>
        <a:xfrm flipV="1">
          <a:off x="20434300" y="108640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15240</xdr:rowOff>
    </xdr:from>
    <xdr:to>
      <xdr:col>102</xdr:col>
      <xdr:colOff>165100</xdr:colOff>
      <xdr:row>63</xdr:row>
      <xdr:rowOff>116840</xdr:rowOff>
    </xdr:to>
    <xdr:sp macro="" textlink="">
      <xdr:nvSpPr>
        <xdr:cNvPr id="709" name="楕円 708">
          <a:extLst>
            <a:ext uri="{FF2B5EF4-FFF2-40B4-BE49-F238E27FC236}">
              <a16:creationId xmlns:a16="http://schemas.microsoft.com/office/drawing/2014/main" id="{BD698E8C-2D2C-4BCC-98A0-D8A5E4B0349E}"/>
            </a:ext>
          </a:extLst>
        </xdr:cNvPr>
        <xdr:cNvSpPr/>
      </xdr:nvSpPr>
      <xdr:spPr>
        <a:xfrm>
          <a:off x="19494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64262</xdr:rowOff>
    </xdr:from>
    <xdr:to>
      <xdr:col>107</xdr:col>
      <xdr:colOff>50800</xdr:colOff>
      <xdr:row>63</xdr:row>
      <xdr:rowOff>66040</xdr:rowOff>
    </xdr:to>
    <xdr:cxnSp macro="">
      <xdr:nvCxnSpPr>
        <xdr:cNvPr id="710" name="直線コネクタ 709">
          <a:extLst>
            <a:ext uri="{FF2B5EF4-FFF2-40B4-BE49-F238E27FC236}">
              <a16:creationId xmlns:a16="http://schemas.microsoft.com/office/drawing/2014/main" id="{8A0CA9D8-A340-44DD-BE8A-6D198666913A}"/>
            </a:ext>
          </a:extLst>
        </xdr:cNvPr>
        <xdr:cNvCxnSpPr/>
      </xdr:nvCxnSpPr>
      <xdr:spPr>
        <a:xfrm flipV="1">
          <a:off x="19545300" y="10865612"/>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16891</xdr:rowOff>
    </xdr:from>
    <xdr:to>
      <xdr:col>98</xdr:col>
      <xdr:colOff>38100</xdr:colOff>
      <xdr:row>63</xdr:row>
      <xdr:rowOff>118491</xdr:rowOff>
    </xdr:to>
    <xdr:sp macro="" textlink="">
      <xdr:nvSpPr>
        <xdr:cNvPr id="711" name="楕円 710">
          <a:extLst>
            <a:ext uri="{FF2B5EF4-FFF2-40B4-BE49-F238E27FC236}">
              <a16:creationId xmlns:a16="http://schemas.microsoft.com/office/drawing/2014/main" id="{39102E45-7B1A-49D3-A4AE-4D91E3C3C537}"/>
            </a:ext>
          </a:extLst>
        </xdr:cNvPr>
        <xdr:cNvSpPr/>
      </xdr:nvSpPr>
      <xdr:spPr>
        <a:xfrm>
          <a:off x="18605500" y="108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66040</xdr:rowOff>
    </xdr:from>
    <xdr:to>
      <xdr:col>102</xdr:col>
      <xdr:colOff>114300</xdr:colOff>
      <xdr:row>63</xdr:row>
      <xdr:rowOff>67691</xdr:rowOff>
    </xdr:to>
    <xdr:cxnSp macro="">
      <xdr:nvCxnSpPr>
        <xdr:cNvPr id="712" name="直線コネクタ 711">
          <a:extLst>
            <a:ext uri="{FF2B5EF4-FFF2-40B4-BE49-F238E27FC236}">
              <a16:creationId xmlns:a16="http://schemas.microsoft.com/office/drawing/2014/main" id="{8728012F-0B9E-43F0-8810-30F38ED93DE0}"/>
            </a:ext>
          </a:extLst>
        </xdr:cNvPr>
        <xdr:cNvCxnSpPr/>
      </xdr:nvCxnSpPr>
      <xdr:spPr>
        <a:xfrm flipV="1">
          <a:off x="18656300" y="10867390"/>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104284</xdr:rowOff>
    </xdr:from>
    <xdr:ext cx="469744" cy="259045"/>
    <xdr:sp macro="" textlink="">
      <xdr:nvSpPr>
        <xdr:cNvPr id="713" name="n_1aveValue【学校施設】&#10;一人当たり面積">
          <a:extLst>
            <a:ext uri="{FF2B5EF4-FFF2-40B4-BE49-F238E27FC236}">
              <a16:creationId xmlns:a16="http://schemas.microsoft.com/office/drawing/2014/main" id="{60D2D4A7-4F1E-40D9-BA36-3D9E5AB5E6A6}"/>
            </a:ext>
          </a:extLst>
        </xdr:cNvPr>
        <xdr:cNvSpPr txBox="1"/>
      </xdr:nvSpPr>
      <xdr:spPr>
        <a:xfrm>
          <a:off x="21075727" y="1056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109872</xdr:rowOff>
    </xdr:from>
    <xdr:ext cx="469744" cy="259045"/>
    <xdr:sp macro="" textlink="">
      <xdr:nvSpPr>
        <xdr:cNvPr id="714" name="n_2aveValue【学校施設】&#10;一人当たり面積">
          <a:extLst>
            <a:ext uri="{FF2B5EF4-FFF2-40B4-BE49-F238E27FC236}">
              <a16:creationId xmlns:a16="http://schemas.microsoft.com/office/drawing/2014/main" id="{F9A07028-6362-4C35-B32B-58A344F95EDD}"/>
            </a:ext>
          </a:extLst>
        </xdr:cNvPr>
        <xdr:cNvSpPr txBox="1"/>
      </xdr:nvSpPr>
      <xdr:spPr>
        <a:xfrm>
          <a:off x="20199427" y="105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112666</xdr:rowOff>
    </xdr:from>
    <xdr:ext cx="469744" cy="259045"/>
    <xdr:sp macro="" textlink="">
      <xdr:nvSpPr>
        <xdr:cNvPr id="715" name="n_3aveValue【学校施設】&#10;一人当たり面積">
          <a:extLst>
            <a:ext uri="{FF2B5EF4-FFF2-40B4-BE49-F238E27FC236}">
              <a16:creationId xmlns:a16="http://schemas.microsoft.com/office/drawing/2014/main" id="{24FCEF2F-2F52-4F5B-8B6D-A7C5F5B573BE}"/>
            </a:ext>
          </a:extLst>
        </xdr:cNvPr>
        <xdr:cNvSpPr txBox="1"/>
      </xdr:nvSpPr>
      <xdr:spPr>
        <a:xfrm>
          <a:off x="19310427" y="1057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116476</xdr:rowOff>
    </xdr:from>
    <xdr:ext cx="469744" cy="259045"/>
    <xdr:sp macro="" textlink="">
      <xdr:nvSpPr>
        <xdr:cNvPr id="716" name="n_4aveValue【学校施設】&#10;一人当たり面積">
          <a:extLst>
            <a:ext uri="{FF2B5EF4-FFF2-40B4-BE49-F238E27FC236}">
              <a16:creationId xmlns:a16="http://schemas.microsoft.com/office/drawing/2014/main" id="{F21A637F-D4C6-469C-81A6-21D22A6D1758}"/>
            </a:ext>
          </a:extLst>
        </xdr:cNvPr>
        <xdr:cNvSpPr txBox="1"/>
      </xdr:nvSpPr>
      <xdr:spPr>
        <a:xfrm>
          <a:off x="18421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104665</xdr:rowOff>
    </xdr:from>
    <xdr:ext cx="469744" cy="259045"/>
    <xdr:sp macro="" textlink="">
      <xdr:nvSpPr>
        <xdr:cNvPr id="717" name="n_1mainValue【学校施設】&#10;一人当たり面積">
          <a:extLst>
            <a:ext uri="{FF2B5EF4-FFF2-40B4-BE49-F238E27FC236}">
              <a16:creationId xmlns:a16="http://schemas.microsoft.com/office/drawing/2014/main" id="{BB0A4867-7B76-409F-8C4D-59DC61D96108}"/>
            </a:ext>
          </a:extLst>
        </xdr:cNvPr>
        <xdr:cNvSpPr txBox="1"/>
      </xdr:nvSpPr>
      <xdr:spPr>
        <a:xfrm>
          <a:off x="21075727" y="1090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106189</xdr:rowOff>
    </xdr:from>
    <xdr:ext cx="469744" cy="259045"/>
    <xdr:sp macro="" textlink="">
      <xdr:nvSpPr>
        <xdr:cNvPr id="718" name="n_2mainValue【学校施設】&#10;一人当たり面積">
          <a:extLst>
            <a:ext uri="{FF2B5EF4-FFF2-40B4-BE49-F238E27FC236}">
              <a16:creationId xmlns:a16="http://schemas.microsoft.com/office/drawing/2014/main" id="{6FA266B6-EF03-42E4-A1C3-3004FEEF2032}"/>
            </a:ext>
          </a:extLst>
        </xdr:cNvPr>
        <xdr:cNvSpPr txBox="1"/>
      </xdr:nvSpPr>
      <xdr:spPr>
        <a:xfrm>
          <a:off x="20199427" y="1090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107967</xdr:rowOff>
    </xdr:from>
    <xdr:ext cx="469744" cy="259045"/>
    <xdr:sp macro="" textlink="">
      <xdr:nvSpPr>
        <xdr:cNvPr id="719" name="n_3mainValue【学校施設】&#10;一人当たり面積">
          <a:extLst>
            <a:ext uri="{FF2B5EF4-FFF2-40B4-BE49-F238E27FC236}">
              <a16:creationId xmlns:a16="http://schemas.microsoft.com/office/drawing/2014/main" id="{9B7BA3F2-575B-4851-BDEC-5B254DC9C893}"/>
            </a:ext>
          </a:extLst>
        </xdr:cNvPr>
        <xdr:cNvSpPr txBox="1"/>
      </xdr:nvSpPr>
      <xdr:spPr>
        <a:xfrm>
          <a:off x="19310427" y="109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109618</xdr:rowOff>
    </xdr:from>
    <xdr:ext cx="469744" cy="259045"/>
    <xdr:sp macro="" textlink="">
      <xdr:nvSpPr>
        <xdr:cNvPr id="720" name="n_4mainValue【学校施設】&#10;一人当たり面積">
          <a:extLst>
            <a:ext uri="{FF2B5EF4-FFF2-40B4-BE49-F238E27FC236}">
              <a16:creationId xmlns:a16="http://schemas.microsoft.com/office/drawing/2014/main" id="{B9B0673F-66BD-4C6D-BAAC-D3EFA911670B}"/>
            </a:ext>
          </a:extLst>
        </xdr:cNvPr>
        <xdr:cNvSpPr txBox="1"/>
      </xdr:nvSpPr>
      <xdr:spPr>
        <a:xfrm>
          <a:off x="18421427" y="1091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8F6C3E94-FF1B-4836-A179-27BA5A1C09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B700DE6C-D22F-4309-8FD5-5DF38E788D9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14A131DB-0C32-4B7E-AB1B-C3647CDE53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88507276-740F-44B6-92E2-323D3794F0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9521808F-E100-4A56-870F-B69ED846FC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922225C2-575D-4D98-8DEB-C449E2C3598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1E6B6D8D-BA92-48A6-A242-4B560209DD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ACB8797C-911A-4F4D-9888-8CAB55BB5E9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1EC0F667-6493-4797-B0E9-B732C4672E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9537880-82B9-4E31-B7B3-6CD290C702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321D1617-55BF-4EAD-B14A-0EAB14A797E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6C139E69-0777-48E6-AEB4-D13D0C5B30F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CDD09C56-857F-491E-898A-39FA876D6FA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F6A17709-135D-4E2E-B336-85EBDC6E8A2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FB5BDD22-A0C3-464A-9B37-70B6170348D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F32F23C2-8490-4331-9F08-018D3B35264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2E42F8EA-4F57-4461-BA3E-3C54EE5757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4CB92691-CC3A-4E69-BFE4-D9ADCEDCD20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46B29AA9-67D9-4690-8DDE-810723A4E03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A52CA405-CEBE-46AB-82B6-9D109A3F24B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9FA400F3-FD70-497C-8A44-1E16FD90878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BB2F160E-9071-496E-8469-3728EA21B1E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DBF57BA7-E5DA-4568-BE45-7BEE868FABF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29289A9C-9FAD-4F83-825D-C17945D223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7D1994AC-94C0-4E0F-B7DB-6C9AC3B8A79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a:extLst>
            <a:ext uri="{FF2B5EF4-FFF2-40B4-BE49-F238E27FC236}">
              <a16:creationId xmlns:a16="http://schemas.microsoft.com/office/drawing/2014/main" id="{077F4815-8099-45FE-B3AA-7AC5B803769E}"/>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a16="http://schemas.microsoft.com/office/drawing/2014/main" id="{59815AA5-8D6B-421D-A25E-0A4BB68269C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a16="http://schemas.microsoft.com/office/drawing/2014/main" id="{199EE9B7-B509-46AD-876D-13C0B2F3EFB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a:extLst>
            <a:ext uri="{FF2B5EF4-FFF2-40B4-BE49-F238E27FC236}">
              <a16:creationId xmlns:a16="http://schemas.microsoft.com/office/drawing/2014/main" id="{A9A734B2-9E7A-4F35-980D-F34B7162ADA5}"/>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a:extLst>
            <a:ext uri="{FF2B5EF4-FFF2-40B4-BE49-F238E27FC236}">
              <a16:creationId xmlns:a16="http://schemas.microsoft.com/office/drawing/2014/main" id="{B8A93C2A-9D35-405E-AC20-DADE66922D22}"/>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a:extLst>
            <a:ext uri="{FF2B5EF4-FFF2-40B4-BE49-F238E27FC236}">
              <a16:creationId xmlns:a16="http://schemas.microsoft.com/office/drawing/2014/main" id="{74D510D0-6B36-42E4-9661-11A37F7AF687}"/>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a:extLst>
            <a:ext uri="{FF2B5EF4-FFF2-40B4-BE49-F238E27FC236}">
              <a16:creationId xmlns:a16="http://schemas.microsoft.com/office/drawing/2014/main" id="{16C8E859-0944-4C4E-AFC7-F2165908E740}"/>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753" name="フローチャート: 判断 752">
          <a:extLst>
            <a:ext uri="{FF2B5EF4-FFF2-40B4-BE49-F238E27FC236}">
              <a16:creationId xmlns:a16="http://schemas.microsoft.com/office/drawing/2014/main" id="{6CD1515A-4CE0-4503-8019-34BF31C79CE9}"/>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754" name="フローチャート: 判断 753">
          <a:extLst>
            <a:ext uri="{FF2B5EF4-FFF2-40B4-BE49-F238E27FC236}">
              <a16:creationId xmlns:a16="http://schemas.microsoft.com/office/drawing/2014/main" id="{3D2ADEA1-F86D-4ECB-8054-38749608CA0A}"/>
            </a:ext>
          </a:extLst>
        </xdr:cNvPr>
        <xdr:cNvSpPr/>
      </xdr:nvSpPr>
      <xdr:spPr>
        <a:xfrm>
          <a:off x="14541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755" name="フローチャート: 判断 754">
          <a:extLst>
            <a:ext uri="{FF2B5EF4-FFF2-40B4-BE49-F238E27FC236}">
              <a16:creationId xmlns:a16="http://schemas.microsoft.com/office/drawing/2014/main" id="{5138ED14-D720-412A-B1FB-84266A940B8B}"/>
            </a:ext>
          </a:extLst>
        </xdr:cNvPr>
        <xdr:cNvSpPr/>
      </xdr:nvSpPr>
      <xdr:spPr>
        <a:xfrm>
          <a:off x="13652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756" name="フローチャート: 判断 755">
          <a:extLst>
            <a:ext uri="{FF2B5EF4-FFF2-40B4-BE49-F238E27FC236}">
              <a16:creationId xmlns:a16="http://schemas.microsoft.com/office/drawing/2014/main" id="{BA16AC47-2894-4CC5-9CC9-864824BE03FE}"/>
            </a:ext>
          </a:extLst>
        </xdr:cNvPr>
        <xdr:cNvSpPr/>
      </xdr:nvSpPr>
      <xdr:spPr>
        <a:xfrm>
          <a:off x="12763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6C9E1B75-2F0F-48D4-A9C8-E622F0F7CE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033DFD3-2D51-4D19-A948-6EABFD8A82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4E94F40-7CB0-40B3-9A70-B55B58D7F4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B9054D07-B17E-45C3-BB20-3F2F907B69C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B2943CC-9A24-4BCB-8822-D8AF3410CCA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134257</xdr:rowOff>
    </xdr:from>
    <xdr:to>
      <xdr:col>85</xdr:col>
      <xdr:colOff>177800</xdr:colOff>
      <xdr:row>86</xdr:row>
      <xdr:rowOff>64407</xdr:rowOff>
    </xdr:to>
    <xdr:sp macro="" textlink="">
      <xdr:nvSpPr>
        <xdr:cNvPr id="762" name="楕円 761">
          <a:extLst>
            <a:ext uri="{FF2B5EF4-FFF2-40B4-BE49-F238E27FC236}">
              <a16:creationId xmlns:a16="http://schemas.microsoft.com/office/drawing/2014/main" id="{DA249A28-3357-44D6-96E6-A0DBC74D4A53}"/>
            </a:ext>
          </a:extLst>
        </xdr:cNvPr>
        <xdr:cNvSpPr/>
      </xdr:nvSpPr>
      <xdr:spPr>
        <a:xfrm>
          <a:off x="162687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112684</xdr:rowOff>
    </xdr:from>
    <xdr:ext cx="405111" cy="259045"/>
    <xdr:sp macro="" textlink="">
      <xdr:nvSpPr>
        <xdr:cNvPr id="763" name="【児童館】&#10;有形固定資産減価償却率該当値テキスト">
          <a:extLst>
            <a:ext uri="{FF2B5EF4-FFF2-40B4-BE49-F238E27FC236}">
              <a16:creationId xmlns:a16="http://schemas.microsoft.com/office/drawing/2014/main" id="{967EE24A-A2F3-486D-92D4-4EA9E6EE0DF3}"/>
            </a:ext>
          </a:extLst>
        </xdr:cNvPr>
        <xdr:cNvSpPr txBox="1"/>
      </xdr:nvSpPr>
      <xdr:spPr>
        <a:xfrm>
          <a:off x="16357600"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99968</xdr:rowOff>
    </xdr:from>
    <xdr:to>
      <xdr:col>81</xdr:col>
      <xdr:colOff>101600</xdr:colOff>
      <xdr:row>86</xdr:row>
      <xdr:rowOff>30118</xdr:rowOff>
    </xdr:to>
    <xdr:sp macro="" textlink="">
      <xdr:nvSpPr>
        <xdr:cNvPr id="764" name="楕円 763">
          <a:extLst>
            <a:ext uri="{FF2B5EF4-FFF2-40B4-BE49-F238E27FC236}">
              <a16:creationId xmlns:a16="http://schemas.microsoft.com/office/drawing/2014/main" id="{A51F2AB6-4FA7-4F12-881B-D50CAEC41502}"/>
            </a:ext>
          </a:extLst>
        </xdr:cNvPr>
        <xdr:cNvSpPr/>
      </xdr:nvSpPr>
      <xdr:spPr>
        <a:xfrm>
          <a:off x="15430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150768</xdr:rowOff>
    </xdr:from>
    <xdr:to>
      <xdr:col>85</xdr:col>
      <xdr:colOff>127000</xdr:colOff>
      <xdr:row>86</xdr:row>
      <xdr:rowOff>13607</xdr:rowOff>
    </xdr:to>
    <xdr:cxnSp macro="">
      <xdr:nvCxnSpPr>
        <xdr:cNvPr id="765" name="直線コネクタ 764">
          <a:extLst>
            <a:ext uri="{FF2B5EF4-FFF2-40B4-BE49-F238E27FC236}">
              <a16:creationId xmlns:a16="http://schemas.microsoft.com/office/drawing/2014/main" id="{A792C10D-6841-43C2-849C-E5684AC99554}"/>
            </a:ext>
          </a:extLst>
        </xdr:cNvPr>
        <xdr:cNvCxnSpPr/>
      </xdr:nvCxnSpPr>
      <xdr:spPr>
        <a:xfrm>
          <a:off x="15481300" y="147240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65677</xdr:rowOff>
    </xdr:from>
    <xdr:to>
      <xdr:col>76</xdr:col>
      <xdr:colOff>165100</xdr:colOff>
      <xdr:row>85</xdr:row>
      <xdr:rowOff>167277</xdr:rowOff>
    </xdr:to>
    <xdr:sp macro="" textlink="">
      <xdr:nvSpPr>
        <xdr:cNvPr id="766" name="楕円 765">
          <a:extLst>
            <a:ext uri="{FF2B5EF4-FFF2-40B4-BE49-F238E27FC236}">
              <a16:creationId xmlns:a16="http://schemas.microsoft.com/office/drawing/2014/main" id="{545AB5A6-456D-4976-84DC-868CC6467126}"/>
            </a:ext>
          </a:extLst>
        </xdr:cNvPr>
        <xdr:cNvSpPr/>
      </xdr:nvSpPr>
      <xdr:spPr>
        <a:xfrm>
          <a:off x="14541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116477</xdr:rowOff>
    </xdr:from>
    <xdr:to>
      <xdr:col>81</xdr:col>
      <xdr:colOff>50800</xdr:colOff>
      <xdr:row>85</xdr:row>
      <xdr:rowOff>150768</xdr:rowOff>
    </xdr:to>
    <xdr:cxnSp macro="">
      <xdr:nvCxnSpPr>
        <xdr:cNvPr id="767" name="直線コネクタ 766">
          <a:extLst>
            <a:ext uri="{FF2B5EF4-FFF2-40B4-BE49-F238E27FC236}">
              <a16:creationId xmlns:a16="http://schemas.microsoft.com/office/drawing/2014/main" id="{6FF5D61A-8EAF-4DCD-9605-807113150ED5}"/>
            </a:ext>
          </a:extLst>
        </xdr:cNvPr>
        <xdr:cNvCxnSpPr/>
      </xdr:nvCxnSpPr>
      <xdr:spPr>
        <a:xfrm>
          <a:off x="14592300" y="146897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31387</xdr:rowOff>
    </xdr:from>
    <xdr:to>
      <xdr:col>72</xdr:col>
      <xdr:colOff>38100</xdr:colOff>
      <xdr:row>85</xdr:row>
      <xdr:rowOff>132987</xdr:rowOff>
    </xdr:to>
    <xdr:sp macro="" textlink="">
      <xdr:nvSpPr>
        <xdr:cNvPr id="768" name="楕円 767">
          <a:extLst>
            <a:ext uri="{FF2B5EF4-FFF2-40B4-BE49-F238E27FC236}">
              <a16:creationId xmlns:a16="http://schemas.microsoft.com/office/drawing/2014/main" id="{DFACEAB0-4C11-41A7-B0AB-F7531F9EF5D0}"/>
            </a:ext>
          </a:extLst>
        </xdr:cNvPr>
        <xdr:cNvSpPr/>
      </xdr:nvSpPr>
      <xdr:spPr>
        <a:xfrm>
          <a:off x="13652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82187</xdr:rowOff>
    </xdr:from>
    <xdr:to>
      <xdr:col>76</xdr:col>
      <xdr:colOff>114300</xdr:colOff>
      <xdr:row>85</xdr:row>
      <xdr:rowOff>116477</xdr:rowOff>
    </xdr:to>
    <xdr:cxnSp macro="">
      <xdr:nvCxnSpPr>
        <xdr:cNvPr id="769" name="直線コネクタ 768">
          <a:extLst>
            <a:ext uri="{FF2B5EF4-FFF2-40B4-BE49-F238E27FC236}">
              <a16:creationId xmlns:a16="http://schemas.microsoft.com/office/drawing/2014/main" id="{5D8DCB8B-A781-4F50-95B0-DF86A30987C4}"/>
            </a:ext>
          </a:extLst>
        </xdr:cNvPr>
        <xdr:cNvCxnSpPr/>
      </xdr:nvCxnSpPr>
      <xdr:spPr>
        <a:xfrm>
          <a:off x="13703300" y="146554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166914</xdr:rowOff>
    </xdr:from>
    <xdr:to>
      <xdr:col>67</xdr:col>
      <xdr:colOff>101600</xdr:colOff>
      <xdr:row>85</xdr:row>
      <xdr:rowOff>97064</xdr:rowOff>
    </xdr:to>
    <xdr:sp macro="" textlink="">
      <xdr:nvSpPr>
        <xdr:cNvPr id="770" name="楕円 769">
          <a:extLst>
            <a:ext uri="{FF2B5EF4-FFF2-40B4-BE49-F238E27FC236}">
              <a16:creationId xmlns:a16="http://schemas.microsoft.com/office/drawing/2014/main" id="{DB478EBE-28EE-4378-BB7A-76572740F98A}"/>
            </a:ext>
          </a:extLst>
        </xdr:cNvPr>
        <xdr:cNvSpPr/>
      </xdr:nvSpPr>
      <xdr:spPr>
        <a:xfrm>
          <a:off x="1276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46264</xdr:rowOff>
    </xdr:from>
    <xdr:to>
      <xdr:col>71</xdr:col>
      <xdr:colOff>177800</xdr:colOff>
      <xdr:row>85</xdr:row>
      <xdr:rowOff>82187</xdr:rowOff>
    </xdr:to>
    <xdr:cxnSp macro="">
      <xdr:nvCxnSpPr>
        <xdr:cNvPr id="771" name="直線コネクタ 770">
          <a:extLst>
            <a:ext uri="{FF2B5EF4-FFF2-40B4-BE49-F238E27FC236}">
              <a16:creationId xmlns:a16="http://schemas.microsoft.com/office/drawing/2014/main" id="{C80F3568-36D2-41F0-8688-195359D00783}"/>
            </a:ext>
          </a:extLst>
        </xdr:cNvPr>
        <xdr:cNvCxnSpPr/>
      </xdr:nvCxnSpPr>
      <xdr:spPr>
        <a:xfrm>
          <a:off x="12814300" y="14619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772" name="n_1aveValue【児童館】&#10;有形固定資産減価償却率">
          <a:extLst>
            <a:ext uri="{FF2B5EF4-FFF2-40B4-BE49-F238E27FC236}">
              <a16:creationId xmlns:a16="http://schemas.microsoft.com/office/drawing/2014/main" id="{603FDE28-5153-41E2-B8D1-84997780A40B}"/>
            </a:ext>
          </a:extLst>
        </xdr:cNvPr>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147882</xdr:rowOff>
    </xdr:from>
    <xdr:ext cx="405111" cy="259045"/>
    <xdr:sp macro="" textlink="">
      <xdr:nvSpPr>
        <xdr:cNvPr id="773" name="n_2aveValue【児童館】&#10;有形固定資産減価償却率">
          <a:extLst>
            <a:ext uri="{FF2B5EF4-FFF2-40B4-BE49-F238E27FC236}">
              <a16:creationId xmlns:a16="http://schemas.microsoft.com/office/drawing/2014/main" id="{F7E315F4-4FFA-44D8-9FF0-4097C361CF91}"/>
            </a:ext>
          </a:extLst>
        </xdr:cNvPr>
        <xdr:cNvSpPr txBox="1"/>
      </xdr:nvSpPr>
      <xdr:spPr>
        <a:xfrm>
          <a:off x="14389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134819</xdr:rowOff>
    </xdr:from>
    <xdr:ext cx="405111" cy="259045"/>
    <xdr:sp macro="" textlink="">
      <xdr:nvSpPr>
        <xdr:cNvPr id="774" name="n_3aveValue【児童館】&#10;有形固定資産減価償却率">
          <a:extLst>
            <a:ext uri="{FF2B5EF4-FFF2-40B4-BE49-F238E27FC236}">
              <a16:creationId xmlns:a16="http://schemas.microsoft.com/office/drawing/2014/main" id="{D445D2DA-54DF-4A98-9F13-BF8FE7580D11}"/>
            </a:ext>
          </a:extLst>
        </xdr:cNvPr>
        <xdr:cNvSpPr txBox="1"/>
      </xdr:nvSpPr>
      <xdr:spPr>
        <a:xfrm>
          <a:off x="13500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113591</xdr:rowOff>
    </xdr:from>
    <xdr:ext cx="405111" cy="259045"/>
    <xdr:sp macro="" textlink="">
      <xdr:nvSpPr>
        <xdr:cNvPr id="775" name="n_4aveValue【児童館】&#10;有形固定資産減価償却率">
          <a:extLst>
            <a:ext uri="{FF2B5EF4-FFF2-40B4-BE49-F238E27FC236}">
              <a16:creationId xmlns:a16="http://schemas.microsoft.com/office/drawing/2014/main" id="{FED28EC1-A865-446D-9723-CE794A32B1FB}"/>
            </a:ext>
          </a:extLst>
        </xdr:cNvPr>
        <xdr:cNvSpPr txBox="1"/>
      </xdr:nvSpPr>
      <xdr:spPr>
        <a:xfrm>
          <a:off x="12611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21245</xdr:rowOff>
    </xdr:from>
    <xdr:ext cx="405111" cy="259045"/>
    <xdr:sp macro="" textlink="">
      <xdr:nvSpPr>
        <xdr:cNvPr id="776" name="n_1mainValue【児童館】&#10;有形固定資産減価償却率">
          <a:extLst>
            <a:ext uri="{FF2B5EF4-FFF2-40B4-BE49-F238E27FC236}">
              <a16:creationId xmlns:a16="http://schemas.microsoft.com/office/drawing/2014/main" id="{2940B6D7-C184-4171-81A4-7BF434DB7859}"/>
            </a:ext>
          </a:extLst>
        </xdr:cNvPr>
        <xdr:cNvSpPr txBox="1"/>
      </xdr:nvSpPr>
      <xdr:spPr>
        <a:xfrm>
          <a:off x="152660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158404</xdr:rowOff>
    </xdr:from>
    <xdr:ext cx="405111" cy="259045"/>
    <xdr:sp macro="" textlink="">
      <xdr:nvSpPr>
        <xdr:cNvPr id="777" name="n_2mainValue【児童館】&#10;有形固定資産減価償却率">
          <a:extLst>
            <a:ext uri="{FF2B5EF4-FFF2-40B4-BE49-F238E27FC236}">
              <a16:creationId xmlns:a16="http://schemas.microsoft.com/office/drawing/2014/main" id="{49ABA76A-EFB3-4CA5-BDB1-AE7301322E7C}"/>
            </a:ext>
          </a:extLst>
        </xdr:cNvPr>
        <xdr:cNvSpPr txBox="1"/>
      </xdr:nvSpPr>
      <xdr:spPr>
        <a:xfrm>
          <a:off x="14389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124114</xdr:rowOff>
    </xdr:from>
    <xdr:ext cx="405111" cy="259045"/>
    <xdr:sp macro="" textlink="">
      <xdr:nvSpPr>
        <xdr:cNvPr id="778" name="n_3mainValue【児童館】&#10;有形固定資産減価償却率">
          <a:extLst>
            <a:ext uri="{FF2B5EF4-FFF2-40B4-BE49-F238E27FC236}">
              <a16:creationId xmlns:a16="http://schemas.microsoft.com/office/drawing/2014/main" id="{88DC1914-612F-4635-BFC1-78A1D1813999}"/>
            </a:ext>
          </a:extLst>
        </xdr:cNvPr>
        <xdr:cNvSpPr txBox="1"/>
      </xdr:nvSpPr>
      <xdr:spPr>
        <a:xfrm>
          <a:off x="13500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88191</xdr:rowOff>
    </xdr:from>
    <xdr:ext cx="405111" cy="259045"/>
    <xdr:sp macro="" textlink="">
      <xdr:nvSpPr>
        <xdr:cNvPr id="779" name="n_4mainValue【児童館】&#10;有形固定資産減価償却率">
          <a:extLst>
            <a:ext uri="{FF2B5EF4-FFF2-40B4-BE49-F238E27FC236}">
              <a16:creationId xmlns:a16="http://schemas.microsoft.com/office/drawing/2014/main" id="{2C13E94E-E91F-406C-8618-AE13D5E4054B}"/>
            </a:ext>
          </a:extLst>
        </xdr:cNvPr>
        <xdr:cNvSpPr txBox="1"/>
      </xdr:nvSpPr>
      <xdr:spPr>
        <a:xfrm>
          <a:off x="12611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8AC05CE5-D472-4514-96BB-469395F456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10ED24C2-25FA-4314-BC2C-3EC258EA1B2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DBFBAAA4-FF70-4160-93F2-314BE5C9F50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65A01CF7-F85D-4ED6-AA7E-C06AAED70B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57833063-FBF2-416F-B4C8-0127D7B662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E1C520E2-6F65-414E-ACAC-1DB8B74E8F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7B7F42E5-9337-4C0B-BDD4-5271428030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A1D0A88E-C1F1-4062-B61B-B3645ADA89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730FB5CC-C76A-49E5-AA56-8A4D1FB29C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F7B219AF-4547-4383-B393-17680AFFFDD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C4385CF7-CEC5-40A2-9021-C91C7CD458A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91593E5D-30B4-442F-9780-7E3D2B3D217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DBC315DE-4239-4C09-8BAA-A05E66DCAA9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764C66F4-93F1-44BD-85D0-8AC4623D90D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A6D0A293-92AA-4BC6-808B-EF570940AE3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BAA6A6F9-EEC4-4F51-8CA0-EC4940E8495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D5DA1585-BF42-45B6-9E93-BD803AFF997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68E31E0D-D30D-4F98-8BB1-7255258AADD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23F744FA-451B-400A-9654-DB66628BF2D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1D2A03D5-A64E-448B-842D-855023294ED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1DA96FA8-74B3-4EF4-B995-971384293D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a:extLst>
            <a:ext uri="{FF2B5EF4-FFF2-40B4-BE49-F238E27FC236}">
              <a16:creationId xmlns:a16="http://schemas.microsoft.com/office/drawing/2014/main" id="{49D76F62-81EC-433E-9EF2-B55B96495988}"/>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a:extLst>
            <a:ext uri="{FF2B5EF4-FFF2-40B4-BE49-F238E27FC236}">
              <a16:creationId xmlns:a16="http://schemas.microsoft.com/office/drawing/2014/main" id="{82840F03-0439-434C-A2F2-5F0347F72A9A}"/>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a:extLst>
            <a:ext uri="{FF2B5EF4-FFF2-40B4-BE49-F238E27FC236}">
              <a16:creationId xmlns:a16="http://schemas.microsoft.com/office/drawing/2014/main" id="{8F58C811-04E7-4773-8CD0-9AA51E9C276D}"/>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a:extLst>
            <a:ext uri="{FF2B5EF4-FFF2-40B4-BE49-F238E27FC236}">
              <a16:creationId xmlns:a16="http://schemas.microsoft.com/office/drawing/2014/main" id="{09284650-69C9-4297-80A2-5912732564ED}"/>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a:extLst>
            <a:ext uri="{FF2B5EF4-FFF2-40B4-BE49-F238E27FC236}">
              <a16:creationId xmlns:a16="http://schemas.microsoft.com/office/drawing/2014/main" id="{CAEA50C7-BE48-4587-A693-81AEB6C0449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806" name="【児童館】&#10;一人当たり面積平均値テキスト">
          <a:extLst>
            <a:ext uri="{FF2B5EF4-FFF2-40B4-BE49-F238E27FC236}">
              <a16:creationId xmlns:a16="http://schemas.microsoft.com/office/drawing/2014/main" id="{4AF0FEA6-5150-4EB7-A5A2-7A6CB654EB58}"/>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a:extLst>
            <a:ext uri="{FF2B5EF4-FFF2-40B4-BE49-F238E27FC236}">
              <a16:creationId xmlns:a16="http://schemas.microsoft.com/office/drawing/2014/main" id="{D96D64D1-C295-4A2C-B290-C05B5EBE4B9C}"/>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808" name="フローチャート: 判断 807">
          <a:extLst>
            <a:ext uri="{FF2B5EF4-FFF2-40B4-BE49-F238E27FC236}">
              <a16:creationId xmlns:a16="http://schemas.microsoft.com/office/drawing/2014/main" id="{8311EF53-F746-44F4-B50B-045226D1A473}"/>
            </a:ext>
          </a:extLst>
        </xdr:cNvPr>
        <xdr:cNvSpPr/>
      </xdr:nvSpPr>
      <xdr:spPr>
        <a:xfrm>
          <a:off x="21272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809" name="フローチャート: 判断 808">
          <a:extLst>
            <a:ext uri="{FF2B5EF4-FFF2-40B4-BE49-F238E27FC236}">
              <a16:creationId xmlns:a16="http://schemas.microsoft.com/office/drawing/2014/main" id="{76B340FC-D858-4435-A648-0BE9F24D7EB5}"/>
            </a:ext>
          </a:extLst>
        </xdr:cNvPr>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0" name="フローチャート: 判断 809">
          <a:extLst>
            <a:ext uri="{FF2B5EF4-FFF2-40B4-BE49-F238E27FC236}">
              <a16:creationId xmlns:a16="http://schemas.microsoft.com/office/drawing/2014/main" id="{F65542DB-E4C7-4D21-8A74-B01A1F22E5F9}"/>
            </a:ext>
          </a:extLst>
        </xdr:cNvPr>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811" name="フローチャート: 判断 810">
          <a:extLst>
            <a:ext uri="{FF2B5EF4-FFF2-40B4-BE49-F238E27FC236}">
              <a16:creationId xmlns:a16="http://schemas.microsoft.com/office/drawing/2014/main" id="{EB7CAA7F-C2E2-4DFB-BFC5-D4B4C810BFAD}"/>
            </a:ext>
          </a:extLst>
        </xdr:cNvPr>
        <xdr:cNvSpPr/>
      </xdr:nvSpPr>
      <xdr:spPr>
        <a:xfrm>
          <a:off x="18605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B7017ADB-9DA0-44C2-A8C1-4C2CEFD14AE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113A1ADA-F77F-4BE8-BF1F-3D6A0F19F45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CBF6CDA8-D2DB-4DE3-B249-DBF9CEAB57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8864A981-CAC8-41FA-B607-FB507680CA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309E7B4-D49C-40FB-94F0-7DA32F15C7F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817" name="楕円 816">
          <a:extLst>
            <a:ext uri="{FF2B5EF4-FFF2-40B4-BE49-F238E27FC236}">
              <a16:creationId xmlns:a16="http://schemas.microsoft.com/office/drawing/2014/main" id="{6333B80F-13FA-4604-8CA6-76ECD3832B89}"/>
            </a:ext>
          </a:extLst>
        </xdr:cNvPr>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818" name="【児童館】&#10;一人当たり面積該当値テキスト">
          <a:extLst>
            <a:ext uri="{FF2B5EF4-FFF2-40B4-BE49-F238E27FC236}">
              <a16:creationId xmlns:a16="http://schemas.microsoft.com/office/drawing/2014/main" id="{36EE23F8-CD79-4995-A950-AF212DA02DFE}"/>
            </a:ext>
          </a:extLst>
        </xdr:cNvPr>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819" name="楕円 818">
          <a:extLst>
            <a:ext uri="{FF2B5EF4-FFF2-40B4-BE49-F238E27FC236}">
              <a16:creationId xmlns:a16="http://schemas.microsoft.com/office/drawing/2014/main" id="{761D7557-D8EF-407D-8320-EC3EF89F3DF4}"/>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820" name="直線コネクタ 819">
          <a:extLst>
            <a:ext uri="{FF2B5EF4-FFF2-40B4-BE49-F238E27FC236}">
              <a16:creationId xmlns:a16="http://schemas.microsoft.com/office/drawing/2014/main" id="{2A7FF791-0937-43C8-A16D-50EE8F73223A}"/>
            </a:ext>
          </a:extLst>
        </xdr:cNvPr>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821" name="楕円 820">
          <a:extLst>
            <a:ext uri="{FF2B5EF4-FFF2-40B4-BE49-F238E27FC236}">
              <a16:creationId xmlns:a16="http://schemas.microsoft.com/office/drawing/2014/main" id="{F7A21448-6E26-4F10-81DF-65EA40D830E8}"/>
            </a:ext>
          </a:extLst>
        </xdr:cNvPr>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822" name="直線コネクタ 821">
          <a:extLst>
            <a:ext uri="{FF2B5EF4-FFF2-40B4-BE49-F238E27FC236}">
              <a16:creationId xmlns:a16="http://schemas.microsoft.com/office/drawing/2014/main" id="{A891AE3D-EFC3-450E-8763-65DAADB81374}"/>
            </a:ext>
          </a:extLst>
        </xdr:cNvPr>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823" name="楕円 822">
          <a:extLst>
            <a:ext uri="{FF2B5EF4-FFF2-40B4-BE49-F238E27FC236}">
              <a16:creationId xmlns:a16="http://schemas.microsoft.com/office/drawing/2014/main" id="{770E4D39-10D1-4419-8036-A403EC911E6C}"/>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824" name="直線コネクタ 823">
          <a:extLst>
            <a:ext uri="{FF2B5EF4-FFF2-40B4-BE49-F238E27FC236}">
              <a16:creationId xmlns:a16="http://schemas.microsoft.com/office/drawing/2014/main" id="{3BD8B706-B09A-4C2C-8E15-81320F8DBBE8}"/>
            </a:ext>
          </a:extLst>
        </xdr:cNvPr>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825" name="楕円 824">
          <a:extLst>
            <a:ext uri="{FF2B5EF4-FFF2-40B4-BE49-F238E27FC236}">
              <a16:creationId xmlns:a16="http://schemas.microsoft.com/office/drawing/2014/main" id="{D85AD3FF-4F41-4624-A0C6-D4E45DF4E7EC}"/>
            </a:ext>
          </a:extLst>
        </xdr:cNvPr>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826" name="直線コネクタ 825">
          <a:extLst>
            <a:ext uri="{FF2B5EF4-FFF2-40B4-BE49-F238E27FC236}">
              <a16:creationId xmlns:a16="http://schemas.microsoft.com/office/drawing/2014/main" id="{6A7679B7-BDD5-4DF2-94AC-902BB146CD65}"/>
            </a:ext>
          </a:extLst>
        </xdr:cNvPr>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167149</xdr:rowOff>
    </xdr:from>
    <xdr:ext cx="469744" cy="259045"/>
    <xdr:sp macro="" textlink="">
      <xdr:nvSpPr>
        <xdr:cNvPr id="827" name="n_1aveValue【児童館】&#10;一人当たり面積">
          <a:extLst>
            <a:ext uri="{FF2B5EF4-FFF2-40B4-BE49-F238E27FC236}">
              <a16:creationId xmlns:a16="http://schemas.microsoft.com/office/drawing/2014/main" id="{9A3CDEA0-2472-42EF-B2C0-F5C865C18ADA}"/>
            </a:ext>
          </a:extLst>
        </xdr:cNvPr>
        <xdr:cNvSpPr txBox="1"/>
      </xdr:nvSpPr>
      <xdr:spPr>
        <a:xfrm>
          <a:off x="210757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167149</xdr:rowOff>
    </xdr:from>
    <xdr:ext cx="469744" cy="259045"/>
    <xdr:sp macro="" textlink="">
      <xdr:nvSpPr>
        <xdr:cNvPr id="828" name="n_2aveValue【児童館】&#10;一人当たり面積">
          <a:extLst>
            <a:ext uri="{FF2B5EF4-FFF2-40B4-BE49-F238E27FC236}">
              <a16:creationId xmlns:a16="http://schemas.microsoft.com/office/drawing/2014/main" id="{ED629E80-6285-4B96-B259-BBBB968FF94E}"/>
            </a:ext>
          </a:extLst>
        </xdr:cNvPr>
        <xdr:cNvSpPr txBox="1"/>
      </xdr:nvSpPr>
      <xdr:spPr>
        <a:xfrm>
          <a:off x="20199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829" name="n_3aveValue【児童館】&#10;一人当たり面積">
          <a:extLst>
            <a:ext uri="{FF2B5EF4-FFF2-40B4-BE49-F238E27FC236}">
              <a16:creationId xmlns:a16="http://schemas.microsoft.com/office/drawing/2014/main" id="{A90F712D-B62D-4E98-B4AF-9977BABE2101}"/>
            </a:ext>
          </a:extLst>
        </xdr:cNvPr>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167149</xdr:rowOff>
    </xdr:from>
    <xdr:ext cx="469744" cy="259045"/>
    <xdr:sp macro="" textlink="">
      <xdr:nvSpPr>
        <xdr:cNvPr id="830" name="n_4aveValue【児童館】&#10;一人当たり面積">
          <a:extLst>
            <a:ext uri="{FF2B5EF4-FFF2-40B4-BE49-F238E27FC236}">
              <a16:creationId xmlns:a16="http://schemas.microsoft.com/office/drawing/2014/main" id="{09FB2B91-B2E6-4319-A2D3-D34C2F8E3872}"/>
            </a:ext>
          </a:extLst>
        </xdr:cNvPr>
        <xdr:cNvSpPr txBox="1"/>
      </xdr:nvSpPr>
      <xdr:spPr>
        <a:xfrm>
          <a:off x="18421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831" name="n_1mainValue【児童館】&#10;一人当たり面積">
          <a:extLst>
            <a:ext uri="{FF2B5EF4-FFF2-40B4-BE49-F238E27FC236}">
              <a16:creationId xmlns:a16="http://schemas.microsoft.com/office/drawing/2014/main" id="{62A8CA33-072E-46ED-8776-D663D3E90D52}"/>
            </a:ext>
          </a:extLst>
        </xdr:cNvPr>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832" name="n_2mainValue【児童館】&#10;一人当たり面積">
          <a:extLst>
            <a:ext uri="{FF2B5EF4-FFF2-40B4-BE49-F238E27FC236}">
              <a16:creationId xmlns:a16="http://schemas.microsoft.com/office/drawing/2014/main" id="{063B04BD-6DD3-41C0-996C-3517C8B7BF1B}"/>
            </a:ext>
          </a:extLst>
        </xdr:cNvPr>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833" name="n_3mainValue【児童館】&#10;一人当たり面積">
          <a:extLst>
            <a:ext uri="{FF2B5EF4-FFF2-40B4-BE49-F238E27FC236}">
              <a16:creationId xmlns:a16="http://schemas.microsoft.com/office/drawing/2014/main" id="{5016181F-7E7E-4548-9126-DAF4D51197CB}"/>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834" name="n_4mainValue【児童館】&#10;一人当たり面積">
          <a:extLst>
            <a:ext uri="{FF2B5EF4-FFF2-40B4-BE49-F238E27FC236}">
              <a16:creationId xmlns:a16="http://schemas.microsoft.com/office/drawing/2014/main" id="{F220810B-4539-44C9-83DB-08B02FA2C8B1}"/>
            </a:ext>
          </a:extLst>
        </xdr:cNvPr>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6E7B7934-A8F9-45A8-8AED-6C35B349272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E27DF4A7-A94D-44D2-87A2-8BAB295EEF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5C7CAB25-5F22-4367-848F-E4B074BD84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9594E7E6-04E3-4161-B923-8B48FA97AC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AC4A1D84-4B63-4B5E-B073-DF0B6896C78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FB03BE98-708A-4EDB-B4D2-D81B9382A2E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EF4448BF-5445-4D67-A9E0-5A03BDE7A4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210EF3DF-90AA-4A7E-826B-4B2C4BC22F7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a:extLst>
            <a:ext uri="{FF2B5EF4-FFF2-40B4-BE49-F238E27FC236}">
              <a16:creationId xmlns:a16="http://schemas.microsoft.com/office/drawing/2014/main" id="{B203F659-E4E6-48C3-AAC0-8944D0CEAC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a:extLst>
            <a:ext uri="{FF2B5EF4-FFF2-40B4-BE49-F238E27FC236}">
              <a16:creationId xmlns:a16="http://schemas.microsoft.com/office/drawing/2014/main" id="{C6F2A418-7460-45D5-BB92-1390C2668D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a:extLst>
            <a:ext uri="{FF2B5EF4-FFF2-40B4-BE49-F238E27FC236}">
              <a16:creationId xmlns:a16="http://schemas.microsoft.com/office/drawing/2014/main" id="{B6928BD2-8853-4917-873D-324D3E5F4B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a:extLst>
            <a:ext uri="{FF2B5EF4-FFF2-40B4-BE49-F238E27FC236}">
              <a16:creationId xmlns:a16="http://schemas.microsoft.com/office/drawing/2014/main" id="{17807FA3-ADDB-49C7-9D8B-76A9BB5811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a:extLst>
            <a:ext uri="{FF2B5EF4-FFF2-40B4-BE49-F238E27FC236}">
              <a16:creationId xmlns:a16="http://schemas.microsoft.com/office/drawing/2014/main" id="{5A3DDA21-8485-43FE-B581-7543AA77FB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a:extLst>
            <a:ext uri="{FF2B5EF4-FFF2-40B4-BE49-F238E27FC236}">
              <a16:creationId xmlns:a16="http://schemas.microsoft.com/office/drawing/2014/main" id="{C74A0A91-0B9B-4C23-BB8B-2D5954C8D4D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a:extLst>
            <a:ext uri="{FF2B5EF4-FFF2-40B4-BE49-F238E27FC236}">
              <a16:creationId xmlns:a16="http://schemas.microsoft.com/office/drawing/2014/main" id="{0FC91D3F-96C2-4D25-9B7B-66D7D9EC36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a:extLst>
            <a:ext uri="{FF2B5EF4-FFF2-40B4-BE49-F238E27FC236}">
              <a16:creationId xmlns:a16="http://schemas.microsoft.com/office/drawing/2014/main" id="{BC736E4A-C08D-4D0B-AA6F-4305F232520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4202E8A0-0993-4069-B784-11771ED6C0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47AE43F2-CFBE-4551-A8DC-C6032549F4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BDA0B416-37A1-46D3-9936-BBD62F84D8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類似団体と比較して</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有形固定資産減価償却率が高い水準にある。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幼稚園・保育所、児童館については、建築後</a:t>
          </a:r>
          <a:r>
            <a:rPr kumimoji="1" lang="en-US" altLang="ja-JP" sz="1100">
              <a:solidFill>
                <a:schemeClr val="tx1"/>
              </a:solidFill>
              <a:effectLst/>
              <a:latin typeface="+mn-lt"/>
              <a:ea typeface="+mn-ea"/>
              <a:cs typeface="+mn-cs"/>
            </a:rPr>
            <a:t>40</a:t>
          </a:r>
          <a:r>
            <a:rPr kumimoji="1" lang="ja-JP" altLang="ja-JP" sz="1100">
              <a:solidFill>
                <a:schemeClr val="tx1"/>
              </a:solidFill>
              <a:effectLst/>
              <a:latin typeface="+mn-lt"/>
              <a:ea typeface="+mn-ea"/>
              <a:cs typeface="+mn-cs"/>
            </a:rPr>
            <a:t>年以上経過し老朽化が進み、有形固定資産減価償却率が増加している。引き続き子育て世帯のニーズに対応しながら、施設の集約等について検討を進める。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学校施設については、建築後</a:t>
          </a:r>
          <a:r>
            <a:rPr lang="en-US" altLang="ja-JP" sz="1100" b="0" i="0" baseline="0">
              <a:solidFill>
                <a:schemeClr val="tx1"/>
              </a:solidFill>
              <a:effectLst/>
              <a:latin typeface="+mn-lt"/>
              <a:ea typeface="+mn-ea"/>
              <a:cs typeface="+mn-cs"/>
            </a:rPr>
            <a:t>40</a:t>
          </a:r>
          <a:r>
            <a:rPr lang="ja-JP" altLang="ja-JP" sz="1100" b="0" i="0" baseline="0">
              <a:solidFill>
                <a:schemeClr val="tx1"/>
              </a:solidFill>
              <a:effectLst/>
              <a:latin typeface="+mn-lt"/>
              <a:ea typeface="+mn-ea"/>
              <a:cs typeface="+mn-cs"/>
            </a:rPr>
            <a:t>年以上経過している施設が約半数</a:t>
          </a:r>
          <a:r>
            <a:rPr lang="ja-JP" altLang="en-US" sz="1100" b="0" i="0" baseline="0">
              <a:solidFill>
                <a:schemeClr val="tx1"/>
              </a:solidFill>
              <a:effectLst/>
              <a:latin typeface="+mn-lt"/>
              <a:ea typeface="+mn-ea"/>
              <a:cs typeface="+mn-cs"/>
            </a:rPr>
            <a:t>以上</a:t>
          </a:r>
          <a:r>
            <a:rPr lang="ja-JP" altLang="ja-JP" sz="1100" b="0" i="0" baseline="0">
              <a:solidFill>
                <a:schemeClr val="tx1"/>
              </a:solidFill>
              <a:effectLst/>
              <a:latin typeface="+mn-lt"/>
              <a:ea typeface="+mn-ea"/>
              <a:cs typeface="+mn-cs"/>
            </a:rPr>
            <a:t>を占めている。</a:t>
          </a:r>
          <a:r>
            <a:rPr kumimoji="1" lang="ja-JP" altLang="ja-JP" sz="1100">
              <a:solidFill>
                <a:schemeClr val="tx1"/>
              </a:solidFill>
              <a:effectLst/>
              <a:latin typeface="+mn-lt"/>
              <a:ea typeface="+mn-ea"/>
              <a:cs typeface="+mn-cs"/>
            </a:rPr>
            <a:t>今後は令和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月策定の学校施設長寿命化計画に基づき、</a:t>
          </a:r>
          <a:r>
            <a:rPr lang="ja-JP" altLang="ja-JP" sz="1100" b="0" i="0" baseline="0">
              <a:solidFill>
                <a:schemeClr val="tx1"/>
              </a:solidFill>
              <a:effectLst/>
              <a:latin typeface="+mn-lt"/>
              <a:ea typeface="+mn-ea"/>
              <a:cs typeface="+mn-cs"/>
            </a:rPr>
            <a:t>計画的な施設の点検・修繕により不具合を未然に防止するとともに、適切な維持管理を行っていく。　　　</a:t>
          </a:r>
          <a:r>
            <a:rPr lang="ja-JP" altLang="ja-JP" sz="1100" b="0" i="0" baseline="0">
              <a:solidFill>
                <a:srgbClr val="FF0000"/>
              </a:solidFill>
              <a:effectLst/>
              <a:latin typeface="+mn-lt"/>
              <a:ea typeface="+mn-ea"/>
              <a:cs typeface="+mn-cs"/>
            </a:rPr>
            <a:t>　　　　　　　　　　　　　　　　　　　　　</a:t>
          </a:r>
          <a:endParaRPr lang="ja-JP" altLang="ja-JP" sz="1400">
            <a:solidFill>
              <a:srgbClr val="FF0000"/>
            </a:solidFill>
            <a:effectLst/>
          </a:endParaRPr>
        </a:p>
        <a:p>
          <a:r>
            <a:rPr kumimoji="1" lang="ja-JP" altLang="ja-JP" sz="1100" b="0" i="0" baseline="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公営住宅については、一人当たり面積が</a:t>
          </a:r>
          <a:r>
            <a:rPr kumimoji="1" lang="ja-JP" altLang="en-US" sz="1100">
              <a:solidFill>
                <a:schemeClr val="tx1"/>
              </a:solidFill>
              <a:effectLst/>
              <a:latin typeface="+mn-lt"/>
              <a:ea typeface="+mn-ea"/>
              <a:cs typeface="+mn-cs"/>
            </a:rPr>
            <a:t>類似団体平均、全国平均、山口県平均</a:t>
          </a:r>
          <a:r>
            <a:rPr kumimoji="1" lang="ja-JP" altLang="ja-JP" sz="1100">
              <a:solidFill>
                <a:schemeClr val="tx1"/>
              </a:solidFill>
              <a:effectLst/>
              <a:latin typeface="+mn-lt"/>
              <a:ea typeface="+mn-ea"/>
              <a:cs typeface="+mn-cs"/>
            </a:rPr>
            <a:t>に比べて高い数値となって</a:t>
          </a:r>
          <a:r>
            <a:rPr kumimoji="1" lang="ja-JP" altLang="en-US" sz="1100">
              <a:solidFill>
                <a:schemeClr val="tx1"/>
              </a:solidFill>
              <a:effectLst/>
              <a:latin typeface="+mn-lt"/>
              <a:ea typeface="+mn-ea"/>
              <a:cs typeface="+mn-cs"/>
            </a:rPr>
            <a:t>いる。</a:t>
          </a:r>
          <a:r>
            <a:rPr kumimoji="1" lang="ja-JP" altLang="ja-JP" sz="1100">
              <a:solidFill>
                <a:schemeClr val="tx1"/>
              </a:solidFill>
              <a:effectLst/>
              <a:latin typeface="+mn-lt"/>
              <a:ea typeface="+mn-ea"/>
              <a:cs typeface="+mn-cs"/>
            </a:rPr>
            <a:t>引き続き、公共施設等総合管理計画に基づく保有総量の縮減を進める。</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0CF6A7-A8B9-495E-8608-E4596E44EF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62D7AD-F384-4A88-83B0-9739027894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2196F6-E3B8-420F-97C8-81FD373B2D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EC660A-40B2-4693-A1CE-B4C130938F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2623B1-EEA1-4DA5-92DB-5111AA0464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CD6B39-12B6-48CA-8143-BF121B821A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54516F-0CCF-4AC6-AD60-EDA711093D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BF30F2-3789-4667-B11C-E5629B9C3B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420C20-EFEC-43FD-9B4B-6DF5F2D6A2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6BF99AF-6ADE-4076-A222-B40C6269A8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50,431
49,975
92.13
27,211,995
26,368,176
765,286
12,946,215
23,611,484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641D11-140D-4998-A6E1-315BD05B11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1FF965-2D8A-4CC4-A91B-D2CE803BAB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E972B16-4AFA-45AE-A02E-7BA97BF005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A6A408-A39A-4F27-8EB0-3E87D288E23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EA7288-EA30-4A31-B512-42A50AFBFE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A472D0E-4151-4B64-A17D-7521FCE480F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75A0D1-C1EA-477E-B2CD-66EC8CB1C1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C734CD-66B5-403B-95BE-7DACBB5C5C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3E0F5C-C322-4F5A-8CE7-A4F10ACE2C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3F27FB-8CFB-49F6-B39D-E808357696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3427EF-C91D-415F-A2C7-DD58DBBC60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9DCCEF-196C-4F99-B06A-13971E96E2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08F110-072B-4E99-84EB-7AB8EE01DD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73FBDA0-A8B5-4455-B8C9-9E0E43A3F4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5447BC-00B7-487B-ABD3-3DED122A08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DDDE9B-821C-4CE7-BFA0-95596ADA1E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94799F-DC5E-4CE3-826B-EC3D6F3C8D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3FFA48-56EE-4C51-8AC0-0422D79AC8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62830F-AEB4-45CF-A27D-0126B60E5F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F775590-0BDE-4E75-9776-FA23CD6FCE4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C1FEBF-AEE6-480E-BE3B-E2FD8D95DCB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8166AAB-556A-4A99-BA1B-8AE641F05C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D840692-C750-4ECE-B7DE-65FAEF26064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3C689B-2B58-4BB2-BC01-B4F83B8B65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636E8B-3461-4FE6-97B7-8C31999ECF5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6905CA8-34FF-4A55-8D38-1BE508BA0F9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93EDE5-5B93-481B-94F2-A4CE3619E0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CBCC3D-E020-43A5-B875-064822D03D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DBF6E20-1A48-4D09-9CED-9CE75B9205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C88A23D-F623-4A9C-9109-4D0DCEF0485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55D917-4F74-4C77-B19A-166ADC3714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E6CC221-8A64-40A4-B98D-D2C3D6EEE82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1DA5B48-641A-4342-B732-CD6BC2DB244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8846008-F9B0-451B-A951-2A1D086840F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1BADF43-BB57-4B77-9F60-75997127009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8CE9DD3-613E-408A-938C-057BC4F0525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4E917B6-F84A-451C-AC9C-9D2C98F7F29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7D74636-28C8-48CC-8356-DA55FF731C5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DC8500F-DDEE-42C0-9BAE-DEB19E8AF08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2148A75-4C6F-496F-89CB-3DEC85EB7DE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111981D-920C-4D78-964D-BC76869BE2C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FD0DC67-F161-41DA-B10E-DD9BE509949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C7DBE7-81EC-4EB2-A71F-4D56824247B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E529487-C021-431E-A400-F1C36395C29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E3A378A-9063-471C-BFAC-4DA54DEB56E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1B2A294-8546-4C70-BBBD-EA537BFB8FA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D0A7627-F86E-4773-85AE-F5D07235EFD3}"/>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DD57C12-A7DA-4E55-ACCF-8D6BA61C0DF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47577FF-0DF5-41BB-A004-D6D9742C928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CDC2ECDC-E461-4BFD-8980-DC7276518151}"/>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FA66C9D4-025A-4972-9605-FF98D0BD8736}"/>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2F8E46E6-BCF4-455B-AA95-BFA74A3CB52D}"/>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201DA65D-C808-4DB8-9067-B62679FB99B7}"/>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22508205-499D-4C7F-BEA7-4DD37A7AE612}"/>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E398EECA-BD7B-4E63-AF17-3CF4E325814F}"/>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704515D8-BCE5-491A-836E-98CE3EB64951}"/>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E38DE9A6-2428-49A6-B409-F7B6FE898D55}"/>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E2A499-F89D-41A6-891A-E6CF4340FC7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51EB9F-42F1-4A4A-8B5A-65CBCF37C7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E871B06-21F1-4520-8A1C-2BE0D132EE2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3730B2-9BCD-43EB-A451-B67F981D27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CCB595B-6327-4273-9D6C-180694A799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138067</xdr:rowOff>
    </xdr:from>
    <xdr:to>
      <xdr:col>24</xdr:col>
      <xdr:colOff>114300</xdr:colOff>
      <xdr:row>40</xdr:row>
      <xdr:rowOff>68217</xdr:rowOff>
    </xdr:to>
    <xdr:sp macro="" textlink="">
      <xdr:nvSpPr>
        <xdr:cNvPr id="74" name="楕円 73">
          <a:extLst>
            <a:ext uri="{FF2B5EF4-FFF2-40B4-BE49-F238E27FC236}">
              <a16:creationId xmlns:a16="http://schemas.microsoft.com/office/drawing/2014/main" id="{8CABAB9D-5831-4282-8420-E134C7A1CAB2}"/>
            </a:ext>
          </a:extLst>
        </xdr:cNvPr>
        <xdr:cNvSpPr/>
      </xdr:nvSpPr>
      <xdr:spPr>
        <a:xfrm>
          <a:off x="4584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116494</xdr:rowOff>
    </xdr:from>
    <xdr:ext cx="405111" cy="259045"/>
    <xdr:sp macro="" textlink="">
      <xdr:nvSpPr>
        <xdr:cNvPr id="75" name="【図書館】&#10;有形固定資産減価償却率該当値テキスト">
          <a:extLst>
            <a:ext uri="{FF2B5EF4-FFF2-40B4-BE49-F238E27FC236}">
              <a16:creationId xmlns:a16="http://schemas.microsoft.com/office/drawing/2014/main" id="{B7FF67B3-EDDF-4FB2-9E53-94F118A373D7}"/>
            </a:ext>
          </a:extLst>
        </xdr:cNvPr>
        <xdr:cNvSpPr txBox="1"/>
      </xdr:nvSpPr>
      <xdr:spPr>
        <a:xfrm>
          <a:off x="4673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6" name="楕円 75">
          <a:extLst>
            <a:ext uri="{FF2B5EF4-FFF2-40B4-BE49-F238E27FC236}">
              <a16:creationId xmlns:a16="http://schemas.microsoft.com/office/drawing/2014/main" id="{813C720B-17D0-4BD4-8B13-97DA05EFA3DD}"/>
            </a:ext>
          </a:extLst>
        </xdr:cNvPr>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17417</xdr:rowOff>
    </xdr:to>
    <xdr:cxnSp macro="">
      <xdr:nvCxnSpPr>
        <xdr:cNvPr id="77" name="直線コネクタ 76">
          <a:extLst>
            <a:ext uri="{FF2B5EF4-FFF2-40B4-BE49-F238E27FC236}">
              <a16:creationId xmlns:a16="http://schemas.microsoft.com/office/drawing/2014/main" id="{AB6C3F68-319B-45DE-A4C0-F80DC243235D}"/>
            </a:ext>
          </a:extLst>
        </xdr:cNvPr>
        <xdr:cNvCxnSpPr/>
      </xdr:nvCxnSpPr>
      <xdr:spPr>
        <a:xfrm>
          <a:off x="3797300" y="68427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8" name="楕円 77">
          <a:extLst>
            <a:ext uri="{FF2B5EF4-FFF2-40B4-BE49-F238E27FC236}">
              <a16:creationId xmlns:a16="http://schemas.microsoft.com/office/drawing/2014/main" id="{74AF1602-B964-4976-B773-0E25FE6003EC}"/>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76200</xdr:rowOff>
    </xdr:to>
    <xdr:cxnSp macro="">
      <xdr:nvCxnSpPr>
        <xdr:cNvPr id="79" name="直線コネクタ 78">
          <a:extLst>
            <a:ext uri="{FF2B5EF4-FFF2-40B4-BE49-F238E27FC236}">
              <a16:creationId xmlns:a16="http://schemas.microsoft.com/office/drawing/2014/main" id="{0D0D028C-A400-466C-A6B9-A23D471F5124}"/>
            </a:ext>
          </a:extLst>
        </xdr:cNvPr>
        <xdr:cNvCxnSpPr/>
      </xdr:nvCxnSpPr>
      <xdr:spPr>
        <a:xfrm flipV="1">
          <a:off x="2908300" y="6842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159294</xdr:rowOff>
    </xdr:from>
    <xdr:to>
      <xdr:col>10</xdr:col>
      <xdr:colOff>165100</xdr:colOff>
      <xdr:row>40</xdr:row>
      <xdr:rowOff>89444</xdr:rowOff>
    </xdr:to>
    <xdr:sp macro="" textlink="">
      <xdr:nvSpPr>
        <xdr:cNvPr id="80" name="楕円 79">
          <a:extLst>
            <a:ext uri="{FF2B5EF4-FFF2-40B4-BE49-F238E27FC236}">
              <a16:creationId xmlns:a16="http://schemas.microsoft.com/office/drawing/2014/main" id="{827F1A2E-F2A1-4A12-96E0-60C1B15DC5E6}"/>
            </a:ext>
          </a:extLst>
        </xdr:cNvPr>
        <xdr:cNvSpPr/>
      </xdr:nvSpPr>
      <xdr:spPr>
        <a:xfrm>
          <a:off x="1968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38644</xdr:rowOff>
    </xdr:from>
    <xdr:to>
      <xdr:col>15</xdr:col>
      <xdr:colOff>50800</xdr:colOff>
      <xdr:row>40</xdr:row>
      <xdr:rowOff>76200</xdr:rowOff>
    </xdr:to>
    <xdr:cxnSp macro="">
      <xdr:nvCxnSpPr>
        <xdr:cNvPr id="81" name="直線コネクタ 80">
          <a:extLst>
            <a:ext uri="{FF2B5EF4-FFF2-40B4-BE49-F238E27FC236}">
              <a16:creationId xmlns:a16="http://schemas.microsoft.com/office/drawing/2014/main" id="{DA8BBDA0-B5BC-40D5-8DF9-3CB7C9C8ED48}"/>
            </a:ext>
          </a:extLst>
        </xdr:cNvPr>
        <xdr:cNvCxnSpPr/>
      </xdr:nvCxnSpPr>
      <xdr:spPr>
        <a:xfrm>
          <a:off x="2019300" y="68966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129903</xdr:rowOff>
    </xdr:from>
    <xdr:to>
      <xdr:col>6</xdr:col>
      <xdr:colOff>38100</xdr:colOff>
      <xdr:row>40</xdr:row>
      <xdr:rowOff>60053</xdr:rowOff>
    </xdr:to>
    <xdr:sp macro="" textlink="">
      <xdr:nvSpPr>
        <xdr:cNvPr id="82" name="楕円 81">
          <a:extLst>
            <a:ext uri="{FF2B5EF4-FFF2-40B4-BE49-F238E27FC236}">
              <a16:creationId xmlns:a16="http://schemas.microsoft.com/office/drawing/2014/main" id="{C31043FA-54D3-4859-9D71-9A3059C91D14}"/>
            </a:ext>
          </a:extLst>
        </xdr:cNvPr>
        <xdr:cNvSpPr/>
      </xdr:nvSpPr>
      <xdr:spPr>
        <a:xfrm>
          <a:off x="1079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9253</xdr:rowOff>
    </xdr:from>
    <xdr:to>
      <xdr:col>10</xdr:col>
      <xdr:colOff>114300</xdr:colOff>
      <xdr:row>40</xdr:row>
      <xdr:rowOff>38644</xdr:rowOff>
    </xdr:to>
    <xdr:cxnSp macro="">
      <xdr:nvCxnSpPr>
        <xdr:cNvPr id="83" name="直線コネクタ 82">
          <a:extLst>
            <a:ext uri="{FF2B5EF4-FFF2-40B4-BE49-F238E27FC236}">
              <a16:creationId xmlns:a16="http://schemas.microsoft.com/office/drawing/2014/main" id="{40F08A92-87C2-4259-B07E-08663E658722}"/>
            </a:ext>
          </a:extLst>
        </xdr:cNvPr>
        <xdr:cNvCxnSpPr/>
      </xdr:nvCxnSpPr>
      <xdr:spPr>
        <a:xfrm>
          <a:off x="1130300" y="68672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F3EAC82D-3DD8-443E-8DE6-D2683D4D6529}"/>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42CA034B-75CF-430B-A3B5-68D4566C5154}"/>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E38AFE41-EE65-4681-8D86-29ED32521E71}"/>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0731DA1D-1D67-40C9-927F-7C33DCF24096}"/>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8" name="n_1mainValue【図書館】&#10;有形固定資産減価償却率">
          <a:extLst>
            <a:ext uri="{FF2B5EF4-FFF2-40B4-BE49-F238E27FC236}">
              <a16:creationId xmlns:a16="http://schemas.microsoft.com/office/drawing/2014/main" id="{4C4AB453-8146-4435-BDC7-C67C31B16511}"/>
            </a:ext>
          </a:extLst>
        </xdr:cNvPr>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9" name="n_2mainValue【図書館】&#10;有形固定資産減価償却率">
          <a:extLst>
            <a:ext uri="{FF2B5EF4-FFF2-40B4-BE49-F238E27FC236}">
              <a16:creationId xmlns:a16="http://schemas.microsoft.com/office/drawing/2014/main" id="{3D6E013F-3139-4B75-8E50-0FD38BF0FD75}"/>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80571</xdr:rowOff>
    </xdr:from>
    <xdr:ext cx="405111" cy="259045"/>
    <xdr:sp macro="" textlink="">
      <xdr:nvSpPr>
        <xdr:cNvPr id="90" name="n_3mainValue【図書館】&#10;有形固定資産減価償却率">
          <a:extLst>
            <a:ext uri="{FF2B5EF4-FFF2-40B4-BE49-F238E27FC236}">
              <a16:creationId xmlns:a16="http://schemas.microsoft.com/office/drawing/2014/main" id="{ED4BF521-3181-4451-A6E4-5276690D5B0B}"/>
            </a:ext>
          </a:extLst>
        </xdr:cNvPr>
        <xdr:cNvSpPr txBox="1"/>
      </xdr:nvSpPr>
      <xdr:spPr>
        <a:xfrm>
          <a:off x="1816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51180</xdr:rowOff>
    </xdr:from>
    <xdr:ext cx="405111" cy="259045"/>
    <xdr:sp macro="" textlink="">
      <xdr:nvSpPr>
        <xdr:cNvPr id="91" name="n_4mainValue【図書館】&#10;有形固定資産減価償却率">
          <a:extLst>
            <a:ext uri="{FF2B5EF4-FFF2-40B4-BE49-F238E27FC236}">
              <a16:creationId xmlns:a16="http://schemas.microsoft.com/office/drawing/2014/main" id="{C4AA8018-DB6C-4055-B79B-FC4418971AE8}"/>
            </a:ext>
          </a:extLst>
        </xdr:cNvPr>
        <xdr:cNvSpPr txBox="1"/>
      </xdr:nvSpPr>
      <xdr:spPr>
        <a:xfrm>
          <a:off x="927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8EE0CA2-9892-4287-8FB6-85A07BF433A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766E52E-6BAB-4BAB-8967-6DB68D15A2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5DC3132-6929-40F1-A175-D0C47C8999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60D49DB-1D92-4F2F-BA84-509B4C43DC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78F0AB2-2897-4A90-99CE-CD1BC1CA6D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AC88A4F-8D8D-4045-8975-0907268EE5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C43E888-4873-481F-9E89-0DDF530858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0C63162-08F6-4375-81DE-AA2953F0DE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4CEBC7C-5B64-4AAA-A172-CB3E964D74C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2D03BE3-6BD5-44D3-964D-A6A2BD8562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446A384-1ABF-49A9-9D07-E4565ABA116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12988F8-102C-4BBA-95E1-616ECF0C726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B5D7161-9710-408F-82B3-3DE68580629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1C35B41B-1AAD-4E90-881A-CD2853740871}"/>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DA6815F-47EE-4952-BD84-59B01398977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AFD1E18-F82A-4091-BC78-6656CC851AB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FF7EDB0-95D4-4DB3-AF94-EB4325AB665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B657E237-BFEE-45B2-BF56-C80C4A8874E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B172548-2D5C-49E6-8ECB-4732D589B94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A6CEFA26-50F9-4B03-937D-BD062EB363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BAA05B97-FD4B-49F1-8764-F5FC31F9DB9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664CB8A6-6D2F-4500-B4C8-69013660E8DD}"/>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D6561D03-FD28-4223-AD8D-B3CFD21531EE}"/>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53298C66-14CE-44B2-9334-EB7DA8A3C848}"/>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8F5C62AD-EBD9-42F0-A827-4CA01A7589DA}"/>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3E9E3FED-9536-4B2B-9CDB-CF943F8D2CD1}"/>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2CBB9719-1150-4908-AA19-DBA19FDF2A90}"/>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275C61D7-43C2-464F-91FC-EC2CF65AAB93}"/>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a:extLst>
            <a:ext uri="{FF2B5EF4-FFF2-40B4-BE49-F238E27FC236}">
              <a16:creationId xmlns:a16="http://schemas.microsoft.com/office/drawing/2014/main" id="{3AFD4B95-362A-474B-830A-2905E579E8E6}"/>
            </a:ext>
          </a:extLst>
        </xdr:cNvPr>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a:extLst>
            <a:ext uri="{FF2B5EF4-FFF2-40B4-BE49-F238E27FC236}">
              <a16:creationId xmlns:a16="http://schemas.microsoft.com/office/drawing/2014/main" id="{861FE661-6B86-4C32-A8CD-48BCD827FB7E}"/>
            </a:ext>
          </a:extLst>
        </xdr:cNvPr>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6C69D090-3B6D-499D-9C71-51B79D52F756}"/>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a:extLst>
            <a:ext uri="{FF2B5EF4-FFF2-40B4-BE49-F238E27FC236}">
              <a16:creationId xmlns:a16="http://schemas.microsoft.com/office/drawing/2014/main" id="{839C775F-0EAB-4C23-A62E-ABC038A8C790}"/>
            </a:ext>
          </a:extLst>
        </xdr:cNvPr>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44D3129-50AB-47E5-8360-840C87E250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A01DCD6-D2A9-43D3-A11A-35AD9C08307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1190406-C71C-4E80-B78D-42A531F5226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C18A1C8-8F49-4483-A6B8-BF015BAD1E4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6FAE379-3058-4643-8466-8FF7EAF5810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160274</xdr:rowOff>
    </xdr:from>
    <xdr:to>
      <xdr:col>55</xdr:col>
      <xdr:colOff>50800</xdr:colOff>
      <xdr:row>40</xdr:row>
      <xdr:rowOff>90424</xdr:rowOff>
    </xdr:to>
    <xdr:sp macro="" textlink="">
      <xdr:nvSpPr>
        <xdr:cNvPr id="129" name="楕円 128">
          <a:extLst>
            <a:ext uri="{FF2B5EF4-FFF2-40B4-BE49-F238E27FC236}">
              <a16:creationId xmlns:a16="http://schemas.microsoft.com/office/drawing/2014/main" id="{55E00F3A-FF7F-44BD-A967-5E31A2F821AB}"/>
            </a:ext>
          </a:extLst>
        </xdr:cNvPr>
        <xdr:cNvSpPr/>
      </xdr:nvSpPr>
      <xdr:spPr>
        <a:xfrm>
          <a:off x="10426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138701</xdr:rowOff>
    </xdr:from>
    <xdr:ext cx="469744" cy="259045"/>
    <xdr:sp macro="" textlink="">
      <xdr:nvSpPr>
        <xdr:cNvPr id="130" name="【図書館】&#10;一人当たり面積該当値テキスト">
          <a:extLst>
            <a:ext uri="{FF2B5EF4-FFF2-40B4-BE49-F238E27FC236}">
              <a16:creationId xmlns:a16="http://schemas.microsoft.com/office/drawing/2014/main" id="{522D1CDA-B963-4C66-9CC6-0F83E457C6FC}"/>
            </a:ext>
          </a:extLst>
        </xdr:cNvPr>
        <xdr:cNvSpPr txBox="1"/>
      </xdr:nvSpPr>
      <xdr:spPr>
        <a:xfrm>
          <a:off x="10515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160274</xdr:rowOff>
    </xdr:from>
    <xdr:to>
      <xdr:col>50</xdr:col>
      <xdr:colOff>165100</xdr:colOff>
      <xdr:row>40</xdr:row>
      <xdr:rowOff>90424</xdr:rowOff>
    </xdr:to>
    <xdr:sp macro="" textlink="">
      <xdr:nvSpPr>
        <xdr:cNvPr id="131" name="楕円 130">
          <a:extLst>
            <a:ext uri="{FF2B5EF4-FFF2-40B4-BE49-F238E27FC236}">
              <a16:creationId xmlns:a16="http://schemas.microsoft.com/office/drawing/2014/main" id="{6310A929-C479-4794-AB00-F0E58E70805B}"/>
            </a:ext>
          </a:extLst>
        </xdr:cNvPr>
        <xdr:cNvSpPr/>
      </xdr:nvSpPr>
      <xdr:spPr>
        <a:xfrm>
          <a:off x="9588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39624</xdr:rowOff>
    </xdr:from>
    <xdr:to>
      <xdr:col>55</xdr:col>
      <xdr:colOff>0</xdr:colOff>
      <xdr:row>40</xdr:row>
      <xdr:rowOff>39624</xdr:rowOff>
    </xdr:to>
    <xdr:cxnSp macro="">
      <xdr:nvCxnSpPr>
        <xdr:cNvPr id="132" name="直線コネクタ 131">
          <a:extLst>
            <a:ext uri="{FF2B5EF4-FFF2-40B4-BE49-F238E27FC236}">
              <a16:creationId xmlns:a16="http://schemas.microsoft.com/office/drawing/2014/main" id="{E31E8486-1264-4D88-8E02-A462946629B4}"/>
            </a:ext>
          </a:extLst>
        </xdr:cNvPr>
        <xdr:cNvCxnSpPr/>
      </xdr:nvCxnSpPr>
      <xdr:spPr>
        <a:xfrm>
          <a:off x="9639300" y="689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3" name="楕円 132">
          <a:extLst>
            <a:ext uri="{FF2B5EF4-FFF2-40B4-BE49-F238E27FC236}">
              <a16:creationId xmlns:a16="http://schemas.microsoft.com/office/drawing/2014/main" id="{7309EC3A-9CE7-40A2-A603-C809828EB475}"/>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39624</xdr:rowOff>
    </xdr:to>
    <xdr:cxnSp macro="">
      <xdr:nvCxnSpPr>
        <xdr:cNvPr id="134" name="直線コネクタ 133">
          <a:extLst>
            <a:ext uri="{FF2B5EF4-FFF2-40B4-BE49-F238E27FC236}">
              <a16:creationId xmlns:a16="http://schemas.microsoft.com/office/drawing/2014/main" id="{70FADABD-B042-431C-9FD7-1F25E1D06234}"/>
            </a:ext>
          </a:extLst>
        </xdr:cNvPr>
        <xdr:cNvCxnSpPr/>
      </xdr:nvCxnSpPr>
      <xdr:spPr>
        <a:xfrm>
          <a:off x="8750300" y="6888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5" name="楕円 134">
          <a:extLst>
            <a:ext uri="{FF2B5EF4-FFF2-40B4-BE49-F238E27FC236}">
              <a16:creationId xmlns:a16="http://schemas.microsoft.com/office/drawing/2014/main" id="{395897B6-E5F4-4D20-9788-2913D32618BF}"/>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6" name="直線コネクタ 135">
          <a:extLst>
            <a:ext uri="{FF2B5EF4-FFF2-40B4-BE49-F238E27FC236}">
              <a16:creationId xmlns:a16="http://schemas.microsoft.com/office/drawing/2014/main" id="{0002960B-D6A1-43C6-AED0-0F4AD190F151}"/>
            </a:ext>
          </a:extLst>
        </xdr:cNvPr>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7" name="楕円 136">
          <a:extLst>
            <a:ext uri="{FF2B5EF4-FFF2-40B4-BE49-F238E27FC236}">
              <a16:creationId xmlns:a16="http://schemas.microsoft.com/office/drawing/2014/main" id="{02DEC652-0790-4BA8-87AF-47E5263688FE}"/>
            </a:ext>
          </a:extLst>
        </xdr:cNvPr>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30480</xdr:rowOff>
    </xdr:to>
    <xdr:cxnSp macro="">
      <xdr:nvCxnSpPr>
        <xdr:cNvPr id="138" name="直線コネクタ 137">
          <a:extLst>
            <a:ext uri="{FF2B5EF4-FFF2-40B4-BE49-F238E27FC236}">
              <a16:creationId xmlns:a16="http://schemas.microsoft.com/office/drawing/2014/main" id="{D32C3B80-81FE-46FC-98C5-6AD7A82DCE3C}"/>
            </a:ext>
          </a:extLst>
        </xdr:cNvPr>
        <xdr:cNvCxnSpPr/>
      </xdr:nvCxnSpPr>
      <xdr:spPr>
        <a:xfrm>
          <a:off x="6972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104665</xdr:rowOff>
    </xdr:from>
    <xdr:ext cx="469744" cy="259045"/>
    <xdr:sp macro="" textlink="">
      <xdr:nvSpPr>
        <xdr:cNvPr id="139" name="n_1aveValue【図書館】&#10;一人当たり面積">
          <a:extLst>
            <a:ext uri="{FF2B5EF4-FFF2-40B4-BE49-F238E27FC236}">
              <a16:creationId xmlns:a16="http://schemas.microsoft.com/office/drawing/2014/main" id="{935F183A-F605-49D7-B127-1F3A33E9CDDA}"/>
            </a:ext>
          </a:extLst>
        </xdr:cNvPr>
        <xdr:cNvSpPr txBox="1"/>
      </xdr:nvSpPr>
      <xdr:spPr>
        <a:xfrm>
          <a:off x="9391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40" name="n_2aveValue【図書館】&#10;一人当たり面積">
          <a:extLst>
            <a:ext uri="{FF2B5EF4-FFF2-40B4-BE49-F238E27FC236}">
              <a16:creationId xmlns:a16="http://schemas.microsoft.com/office/drawing/2014/main" id="{D2F241D9-20B4-403A-BD8E-C6E9910BB5CA}"/>
            </a:ext>
          </a:extLst>
        </xdr:cNvPr>
        <xdr:cNvSpPr txBox="1"/>
      </xdr:nvSpPr>
      <xdr:spPr>
        <a:xfrm>
          <a:off x="8515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C5AC073F-F222-48BE-8E5C-551F00299165}"/>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104665</xdr:rowOff>
    </xdr:from>
    <xdr:ext cx="469744" cy="259045"/>
    <xdr:sp macro="" textlink="">
      <xdr:nvSpPr>
        <xdr:cNvPr id="142" name="n_4aveValue【図書館】&#10;一人当たり面積">
          <a:extLst>
            <a:ext uri="{FF2B5EF4-FFF2-40B4-BE49-F238E27FC236}">
              <a16:creationId xmlns:a16="http://schemas.microsoft.com/office/drawing/2014/main" id="{3A639393-607C-4C06-9CF7-8D3154463837}"/>
            </a:ext>
          </a:extLst>
        </xdr:cNvPr>
        <xdr:cNvSpPr txBox="1"/>
      </xdr:nvSpPr>
      <xdr:spPr>
        <a:xfrm>
          <a:off x="6737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81551</xdr:rowOff>
    </xdr:from>
    <xdr:ext cx="469744" cy="259045"/>
    <xdr:sp macro="" textlink="">
      <xdr:nvSpPr>
        <xdr:cNvPr id="143" name="n_1mainValue【図書館】&#10;一人当たり面積">
          <a:extLst>
            <a:ext uri="{FF2B5EF4-FFF2-40B4-BE49-F238E27FC236}">
              <a16:creationId xmlns:a16="http://schemas.microsoft.com/office/drawing/2014/main" id="{8B120246-F529-47A8-83B7-D2178015908D}"/>
            </a:ext>
          </a:extLst>
        </xdr:cNvPr>
        <xdr:cNvSpPr txBox="1"/>
      </xdr:nvSpPr>
      <xdr:spPr>
        <a:xfrm>
          <a:off x="9391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4" name="n_2mainValue【図書館】&#10;一人当たり面積">
          <a:extLst>
            <a:ext uri="{FF2B5EF4-FFF2-40B4-BE49-F238E27FC236}">
              <a16:creationId xmlns:a16="http://schemas.microsoft.com/office/drawing/2014/main" id="{26A392EA-3FAC-4325-A923-4769014AD6D8}"/>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5" name="n_3mainValue【図書館】&#10;一人当たり面積">
          <a:extLst>
            <a:ext uri="{FF2B5EF4-FFF2-40B4-BE49-F238E27FC236}">
              <a16:creationId xmlns:a16="http://schemas.microsoft.com/office/drawing/2014/main" id="{0E91F94C-1D0D-4C01-BF8D-58534235A8AE}"/>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6" name="n_4mainValue【図書館】&#10;一人当たり面積">
          <a:extLst>
            <a:ext uri="{FF2B5EF4-FFF2-40B4-BE49-F238E27FC236}">
              <a16:creationId xmlns:a16="http://schemas.microsoft.com/office/drawing/2014/main" id="{753B9141-CE7A-4D0F-9FCC-951AABF7456B}"/>
            </a:ext>
          </a:extLst>
        </xdr:cNvPr>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D9C32E8-EC08-4B2C-804C-C316966F147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F47F146-C249-4966-925B-816039A6F9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E8C01E8-E6CD-4AB8-BCEF-79F9275DA1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1797831-9CC9-469C-B246-93B79A0757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F428B20-488F-4D3C-B277-AE3D7A44DF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7B2D00E-A446-4F50-B6B9-F713936D79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547CD4E-D738-4CE0-8098-B5E9CEA733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E15FFE2-E2C9-45CF-9AF5-D236324497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FBC48EF-91A1-4DD7-BDDB-764A9FE08F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631A2A3-B374-40D9-9758-DFA8832428D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AD7BB5A-F478-4BC1-945B-377A4B28D28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C88ABD7-BE91-43E6-BB44-5A3DAB440ED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89AE4A6C-E592-4F7C-B756-0E0ADBD279C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5BAA1A2-AF36-44D5-9EA8-08D75D313A7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CAA7E667-8032-450D-82D3-98C199094AE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86A1F3D-80B9-453C-A84E-EC5F17356AF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C63D6425-5571-4098-9658-5520BA487C4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BA72C432-3D2B-4699-AB24-E3BDE584FD4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5CAC7DD3-76A8-45D0-9402-696F9B6A594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8FC63E29-14AC-4DE0-99F6-7763FD6B3B1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EF17B95A-BFEB-4E4A-9E2C-4DBE9B6CD69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0BC1B87-4B33-4CA7-A4A9-766AAF8E57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BA2E4365-9C84-42D9-A2F3-E22098BD77E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6516C58-3A1F-4D7E-9389-8C6D45C0E3C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AFFFA51A-C70D-4CDC-BE19-AA9F7DA71FEC}"/>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48056C1B-F1CD-4C68-BA64-1C5E07C85332}"/>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C107CE90-2989-4880-A390-2CEBE947C833}"/>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C7C64D1-24F9-4A8E-B33B-0D5A8F5BD8D9}"/>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5ADDA78C-A9A0-4140-8D49-530534A71949}"/>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ADB2FD8-F011-433D-AC75-1DDFA42D0CE9}"/>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EDE94ADF-8694-4403-83B6-4D771B29397D}"/>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0B7AA285-485A-4CE6-B51F-57C4F8FE206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a:extLst>
            <a:ext uri="{FF2B5EF4-FFF2-40B4-BE49-F238E27FC236}">
              <a16:creationId xmlns:a16="http://schemas.microsoft.com/office/drawing/2014/main" id="{AEE20505-0F98-40BF-B1B5-90AB07BBBED9}"/>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a:extLst>
            <a:ext uri="{FF2B5EF4-FFF2-40B4-BE49-F238E27FC236}">
              <a16:creationId xmlns:a16="http://schemas.microsoft.com/office/drawing/2014/main" id="{ECA9A060-D749-4DE9-ADA7-5316C28446B8}"/>
            </a:ext>
          </a:extLst>
        </xdr:cNvPr>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a:extLst>
            <a:ext uri="{FF2B5EF4-FFF2-40B4-BE49-F238E27FC236}">
              <a16:creationId xmlns:a16="http://schemas.microsoft.com/office/drawing/2014/main" id="{672838B8-C7C3-42BF-9E34-842A44EF910B}"/>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3600151-32A6-4D60-8D69-EE7039459D5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A9879CB-8EF2-411C-A8DB-FF9EBA7BB99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67BF50C-CCFF-412B-866E-1FA9BE46B8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661502-D46C-427B-BE6E-6F584B39EE0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4AA0A60-9286-4F32-84FE-F237CBE3AD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7" name="楕円 186">
          <a:extLst>
            <a:ext uri="{FF2B5EF4-FFF2-40B4-BE49-F238E27FC236}">
              <a16:creationId xmlns:a16="http://schemas.microsoft.com/office/drawing/2014/main" id="{AC5CBE29-C163-41AB-9391-F5F7793A19FD}"/>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706BB27F-43D3-4F3C-A95B-F4C9E5722536}"/>
            </a:ext>
          </a:extLst>
        </xdr:cNvPr>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89" name="楕円 188">
          <a:extLst>
            <a:ext uri="{FF2B5EF4-FFF2-40B4-BE49-F238E27FC236}">
              <a16:creationId xmlns:a16="http://schemas.microsoft.com/office/drawing/2014/main" id="{6732BD64-BB88-433D-B1AB-48326D089122}"/>
            </a:ext>
          </a:extLst>
        </xdr:cNvPr>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114300</xdr:rowOff>
    </xdr:to>
    <xdr:cxnSp macro="">
      <xdr:nvCxnSpPr>
        <xdr:cNvPr id="190" name="直線コネクタ 189">
          <a:extLst>
            <a:ext uri="{FF2B5EF4-FFF2-40B4-BE49-F238E27FC236}">
              <a16:creationId xmlns:a16="http://schemas.microsoft.com/office/drawing/2014/main" id="{E352605B-E9B0-4547-9650-6AB247A1F739}"/>
            </a:ext>
          </a:extLst>
        </xdr:cNvPr>
        <xdr:cNvCxnSpPr/>
      </xdr:nvCxnSpPr>
      <xdr:spPr>
        <a:xfrm>
          <a:off x="3797300" y="103879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91" name="楕円 190">
          <a:extLst>
            <a:ext uri="{FF2B5EF4-FFF2-40B4-BE49-F238E27FC236}">
              <a16:creationId xmlns:a16="http://schemas.microsoft.com/office/drawing/2014/main" id="{4D0B94FC-4543-463E-BD13-F7DCC0D3ACAE}"/>
            </a:ext>
          </a:extLst>
        </xdr:cNvPr>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100965</xdr:rowOff>
    </xdr:to>
    <xdr:cxnSp macro="">
      <xdr:nvCxnSpPr>
        <xdr:cNvPr id="192" name="直線コネクタ 191">
          <a:extLst>
            <a:ext uri="{FF2B5EF4-FFF2-40B4-BE49-F238E27FC236}">
              <a16:creationId xmlns:a16="http://schemas.microsoft.com/office/drawing/2014/main" id="{596C4527-80F1-4D39-8B71-D81756B8A7A6}"/>
            </a:ext>
          </a:extLst>
        </xdr:cNvPr>
        <xdr:cNvCxnSpPr/>
      </xdr:nvCxnSpPr>
      <xdr:spPr>
        <a:xfrm>
          <a:off x="2908300" y="10349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147320</xdr:rowOff>
    </xdr:from>
    <xdr:to>
      <xdr:col>10</xdr:col>
      <xdr:colOff>165100</xdr:colOff>
      <xdr:row>60</xdr:row>
      <xdr:rowOff>77470</xdr:rowOff>
    </xdr:to>
    <xdr:sp macro="" textlink="">
      <xdr:nvSpPr>
        <xdr:cNvPr id="193" name="楕円 192">
          <a:extLst>
            <a:ext uri="{FF2B5EF4-FFF2-40B4-BE49-F238E27FC236}">
              <a16:creationId xmlns:a16="http://schemas.microsoft.com/office/drawing/2014/main" id="{80462051-CE27-4272-B0CF-9D984DEEBEDB}"/>
            </a:ext>
          </a:extLst>
        </xdr:cNvPr>
        <xdr:cNvSpPr/>
      </xdr:nvSpPr>
      <xdr:spPr>
        <a:xfrm>
          <a:off x="196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62865</xdr:rowOff>
    </xdr:to>
    <xdr:cxnSp macro="">
      <xdr:nvCxnSpPr>
        <xdr:cNvPr id="194" name="直線コネクタ 193">
          <a:extLst>
            <a:ext uri="{FF2B5EF4-FFF2-40B4-BE49-F238E27FC236}">
              <a16:creationId xmlns:a16="http://schemas.microsoft.com/office/drawing/2014/main" id="{55A10EF2-39D7-4581-AE88-7F345DAC01A2}"/>
            </a:ext>
          </a:extLst>
        </xdr:cNvPr>
        <xdr:cNvCxnSpPr/>
      </xdr:nvCxnSpPr>
      <xdr:spPr>
        <a:xfrm>
          <a:off x="2019300" y="103136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195" name="楕円 194">
          <a:extLst>
            <a:ext uri="{FF2B5EF4-FFF2-40B4-BE49-F238E27FC236}">
              <a16:creationId xmlns:a16="http://schemas.microsoft.com/office/drawing/2014/main" id="{40A43B5C-DE02-4A30-905C-773887580F4C}"/>
            </a:ext>
          </a:extLst>
        </xdr:cNvPr>
        <xdr:cNvSpPr/>
      </xdr:nvSpPr>
      <xdr:spPr>
        <a:xfrm>
          <a:off x="107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167640</xdr:rowOff>
    </xdr:from>
    <xdr:to>
      <xdr:col>10</xdr:col>
      <xdr:colOff>114300</xdr:colOff>
      <xdr:row>60</xdr:row>
      <xdr:rowOff>26670</xdr:rowOff>
    </xdr:to>
    <xdr:cxnSp macro="">
      <xdr:nvCxnSpPr>
        <xdr:cNvPr id="196" name="直線コネクタ 195">
          <a:extLst>
            <a:ext uri="{FF2B5EF4-FFF2-40B4-BE49-F238E27FC236}">
              <a16:creationId xmlns:a16="http://schemas.microsoft.com/office/drawing/2014/main" id="{1F468577-8A63-46D1-B4D4-5F9D8DE28258}"/>
            </a:ext>
          </a:extLst>
        </xdr:cNvPr>
        <xdr:cNvCxnSpPr/>
      </xdr:nvCxnSpPr>
      <xdr:spPr>
        <a:xfrm>
          <a:off x="1130300" y="102831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3A2B9270-9963-4414-A5B1-C26005BA400F}"/>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3035097B-2BBF-47F6-A7C4-23B53A63EA27}"/>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9" name="n_3aveValue【体育館・プール】&#10;有形固定資産減価償却率">
          <a:extLst>
            <a:ext uri="{FF2B5EF4-FFF2-40B4-BE49-F238E27FC236}">
              <a16:creationId xmlns:a16="http://schemas.microsoft.com/office/drawing/2014/main" id="{4AE848A1-D047-47BE-900B-E3AD61DB9F53}"/>
            </a:ext>
          </a:extLst>
        </xdr:cNvPr>
        <xdr:cNvSpPr txBox="1"/>
      </xdr:nvSpPr>
      <xdr:spPr>
        <a:xfrm>
          <a:off x="1816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0" name="n_4aveValue【体育館・プール】&#10;有形固定資産減価償却率">
          <a:extLst>
            <a:ext uri="{FF2B5EF4-FFF2-40B4-BE49-F238E27FC236}">
              <a16:creationId xmlns:a16="http://schemas.microsoft.com/office/drawing/2014/main" id="{0C05F05D-C309-488E-91A3-E6323FAD8741}"/>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201" name="n_1mainValue【体育館・プール】&#10;有形固定資産減価償却率">
          <a:extLst>
            <a:ext uri="{FF2B5EF4-FFF2-40B4-BE49-F238E27FC236}">
              <a16:creationId xmlns:a16="http://schemas.microsoft.com/office/drawing/2014/main" id="{93CE5BC5-321D-4232-B5AB-39DB0EF73248}"/>
            </a:ext>
          </a:extLst>
        </xdr:cNvPr>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202" name="n_2mainValue【体育館・プール】&#10;有形固定資産減価償却率">
          <a:extLst>
            <a:ext uri="{FF2B5EF4-FFF2-40B4-BE49-F238E27FC236}">
              <a16:creationId xmlns:a16="http://schemas.microsoft.com/office/drawing/2014/main" id="{56FF69BF-0A17-43D2-99A1-DE1D33815410}"/>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68597</xdr:rowOff>
    </xdr:from>
    <xdr:ext cx="405111" cy="259045"/>
    <xdr:sp macro="" textlink="">
      <xdr:nvSpPr>
        <xdr:cNvPr id="203" name="n_3mainValue【体育館・プール】&#10;有形固定資産減価償却率">
          <a:extLst>
            <a:ext uri="{FF2B5EF4-FFF2-40B4-BE49-F238E27FC236}">
              <a16:creationId xmlns:a16="http://schemas.microsoft.com/office/drawing/2014/main" id="{3EA41EF2-3706-4BB9-BD6D-B508E7706E9F}"/>
            </a:ext>
          </a:extLst>
        </xdr:cNvPr>
        <xdr:cNvSpPr txBox="1"/>
      </xdr:nvSpPr>
      <xdr:spPr>
        <a:xfrm>
          <a:off x="1816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204" name="n_4mainValue【体育館・プール】&#10;有形固定資産減価償却率">
          <a:extLst>
            <a:ext uri="{FF2B5EF4-FFF2-40B4-BE49-F238E27FC236}">
              <a16:creationId xmlns:a16="http://schemas.microsoft.com/office/drawing/2014/main" id="{086672E5-E886-4552-915C-E95AB6DA26D8}"/>
            </a:ext>
          </a:extLst>
        </xdr:cNvPr>
        <xdr:cNvSpPr txBox="1"/>
      </xdr:nvSpPr>
      <xdr:spPr>
        <a:xfrm>
          <a:off x="927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3300619-F56D-4FDE-A774-364998C5C5D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D876655-0CD3-4DEA-BA4D-0528CDF6031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802ACAB-5A3C-44B2-9AB1-2D1C810CD7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094BCA9-28A1-431F-8A7A-94C45FF27F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E5755F4-3AA0-4265-B7A7-17ACD40C98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455D8E4-8E2B-4B58-8978-7977C10806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DAF046A-9FDD-4A39-8D32-70FAF07352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E46E9F9-BFB1-4DCA-829B-623BAA54DB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ED98EFE-79AD-4145-9C65-FBA80059B4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2108535-DDED-4850-BE26-38FB79CA753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FA1937B-34F1-4ED8-BCCC-6033AC49247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209F8E0F-B208-4EE0-AC2A-0279449BE15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94F1A38-A925-44D9-A8F2-8F0B7FBE1F4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FA1028B4-066D-42D5-8B4B-D6480787F0D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A17CFC4-C103-4AE9-B3D0-B99A3609ADB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ADB13F99-CEF7-49ED-842D-4DF47844A49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761E275-2D8A-46E4-930D-601A14FE471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70C8240B-8C0A-4F5D-BF9A-F34A7ED6C51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25828EA-45B8-4B4F-935D-8C0C7BAF59E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B1A17E3C-7046-4552-B8E1-25DC40461AC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682C52C-D9DB-44B5-B798-F69CED3EA7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7328C960-FB5B-4779-9E9D-931F8A9042D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B396393A-51A9-441C-B60D-155D2EAFA6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607891F-463B-46CE-A973-79FD6A68B12E}"/>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C7B2E692-FAE0-442F-B4AC-B792C3C8424D}"/>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B77DE909-25B0-40CC-85AA-4B792FA8F5A5}"/>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390BECBF-00DB-49C3-A238-ED98988E818A}"/>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5A32DBD0-60F5-4E4D-9FF1-53924A3C811A}"/>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38C19E93-F324-479B-94CF-7E402E159ECE}"/>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32027F0E-9B9F-46FB-BAAC-469864489B4B}"/>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a:extLst>
            <a:ext uri="{FF2B5EF4-FFF2-40B4-BE49-F238E27FC236}">
              <a16:creationId xmlns:a16="http://schemas.microsoft.com/office/drawing/2014/main" id="{3D109F17-0851-4336-A819-82A2D168D86F}"/>
            </a:ext>
          </a:extLst>
        </xdr:cNvPr>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a:extLst>
            <a:ext uri="{FF2B5EF4-FFF2-40B4-BE49-F238E27FC236}">
              <a16:creationId xmlns:a16="http://schemas.microsoft.com/office/drawing/2014/main" id="{5ABA801B-00AA-409F-BA57-529431108CAA}"/>
            </a:ext>
          </a:extLst>
        </xdr:cNvPr>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a:extLst>
            <a:ext uri="{FF2B5EF4-FFF2-40B4-BE49-F238E27FC236}">
              <a16:creationId xmlns:a16="http://schemas.microsoft.com/office/drawing/2014/main" id="{C168B913-B68A-4892-84E9-70D3C3B2345F}"/>
            </a:ext>
          </a:extLst>
        </xdr:cNvPr>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a:extLst>
            <a:ext uri="{FF2B5EF4-FFF2-40B4-BE49-F238E27FC236}">
              <a16:creationId xmlns:a16="http://schemas.microsoft.com/office/drawing/2014/main" id="{5CE60966-C186-4879-87B2-203CAB0865ED}"/>
            </a:ext>
          </a:extLst>
        </xdr:cNvPr>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F0089EF-B494-4C8A-A0F3-0B3C8F9ED4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C699289-8D18-4F9A-A17B-C5C974CD5D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D149EC9-4220-40C2-990D-6DB446F4D8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9633CDC-9DF3-4DC4-BD25-A60461D5374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68DAF21-67C9-4D2C-BD2D-177CFDA32E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141986</xdr:rowOff>
    </xdr:from>
    <xdr:to>
      <xdr:col>55</xdr:col>
      <xdr:colOff>50800</xdr:colOff>
      <xdr:row>63</xdr:row>
      <xdr:rowOff>72136</xdr:rowOff>
    </xdr:to>
    <xdr:sp macro="" textlink="">
      <xdr:nvSpPr>
        <xdr:cNvPr id="244" name="楕円 243">
          <a:extLst>
            <a:ext uri="{FF2B5EF4-FFF2-40B4-BE49-F238E27FC236}">
              <a16:creationId xmlns:a16="http://schemas.microsoft.com/office/drawing/2014/main" id="{EADCCBCE-23B1-4E79-8BFD-3C64B142CEC0}"/>
            </a:ext>
          </a:extLst>
        </xdr:cNvPr>
        <xdr:cNvSpPr/>
      </xdr:nvSpPr>
      <xdr:spPr>
        <a:xfrm>
          <a:off x="104267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120413</xdr:rowOff>
    </xdr:from>
    <xdr:ext cx="469744" cy="259045"/>
    <xdr:sp macro="" textlink="">
      <xdr:nvSpPr>
        <xdr:cNvPr id="245" name="【体育館・プール】&#10;一人当たり面積該当値テキスト">
          <a:extLst>
            <a:ext uri="{FF2B5EF4-FFF2-40B4-BE49-F238E27FC236}">
              <a16:creationId xmlns:a16="http://schemas.microsoft.com/office/drawing/2014/main" id="{5B61D651-635E-45E0-95FC-611531FD5893}"/>
            </a:ext>
          </a:extLst>
        </xdr:cNvPr>
        <xdr:cNvSpPr txBox="1"/>
      </xdr:nvSpPr>
      <xdr:spPr>
        <a:xfrm>
          <a:off x="10515600" y="107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157988</xdr:rowOff>
    </xdr:from>
    <xdr:to>
      <xdr:col>50</xdr:col>
      <xdr:colOff>165100</xdr:colOff>
      <xdr:row>63</xdr:row>
      <xdr:rowOff>88138</xdr:rowOff>
    </xdr:to>
    <xdr:sp macro="" textlink="">
      <xdr:nvSpPr>
        <xdr:cNvPr id="246" name="楕円 245">
          <a:extLst>
            <a:ext uri="{FF2B5EF4-FFF2-40B4-BE49-F238E27FC236}">
              <a16:creationId xmlns:a16="http://schemas.microsoft.com/office/drawing/2014/main" id="{B913743F-38A2-4276-B115-C344680C0B11}"/>
            </a:ext>
          </a:extLst>
        </xdr:cNvPr>
        <xdr:cNvSpPr/>
      </xdr:nvSpPr>
      <xdr:spPr>
        <a:xfrm>
          <a:off x="9588500" y="107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21336</xdr:rowOff>
    </xdr:from>
    <xdr:to>
      <xdr:col>55</xdr:col>
      <xdr:colOff>0</xdr:colOff>
      <xdr:row>63</xdr:row>
      <xdr:rowOff>37338</xdr:rowOff>
    </xdr:to>
    <xdr:cxnSp macro="">
      <xdr:nvCxnSpPr>
        <xdr:cNvPr id="247" name="直線コネクタ 246">
          <a:extLst>
            <a:ext uri="{FF2B5EF4-FFF2-40B4-BE49-F238E27FC236}">
              <a16:creationId xmlns:a16="http://schemas.microsoft.com/office/drawing/2014/main" id="{879FD719-9ED6-4257-A383-8A42A78F9289}"/>
            </a:ext>
          </a:extLst>
        </xdr:cNvPr>
        <xdr:cNvCxnSpPr/>
      </xdr:nvCxnSpPr>
      <xdr:spPr>
        <a:xfrm flipV="1">
          <a:off x="9639300" y="1082268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159512</xdr:rowOff>
    </xdr:from>
    <xdr:to>
      <xdr:col>46</xdr:col>
      <xdr:colOff>38100</xdr:colOff>
      <xdr:row>63</xdr:row>
      <xdr:rowOff>89662</xdr:rowOff>
    </xdr:to>
    <xdr:sp macro="" textlink="">
      <xdr:nvSpPr>
        <xdr:cNvPr id="248" name="楕円 247">
          <a:extLst>
            <a:ext uri="{FF2B5EF4-FFF2-40B4-BE49-F238E27FC236}">
              <a16:creationId xmlns:a16="http://schemas.microsoft.com/office/drawing/2014/main" id="{80B2BD35-0049-4B88-914D-BCA48C0E9E85}"/>
            </a:ext>
          </a:extLst>
        </xdr:cNvPr>
        <xdr:cNvSpPr/>
      </xdr:nvSpPr>
      <xdr:spPr>
        <a:xfrm>
          <a:off x="8699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37338</xdr:rowOff>
    </xdr:from>
    <xdr:to>
      <xdr:col>50</xdr:col>
      <xdr:colOff>114300</xdr:colOff>
      <xdr:row>63</xdr:row>
      <xdr:rowOff>38862</xdr:rowOff>
    </xdr:to>
    <xdr:cxnSp macro="">
      <xdr:nvCxnSpPr>
        <xdr:cNvPr id="249" name="直線コネクタ 248">
          <a:extLst>
            <a:ext uri="{FF2B5EF4-FFF2-40B4-BE49-F238E27FC236}">
              <a16:creationId xmlns:a16="http://schemas.microsoft.com/office/drawing/2014/main" id="{7FA1097A-BACA-4AD7-B8DC-48F64C929333}"/>
            </a:ext>
          </a:extLst>
        </xdr:cNvPr>
        <xdr:cNvCxnSpPr/>
      </xdr:nvCxnSpPr>
      <xdr:spPr>
        <a:xfrm flipV="1">
          <a:off x="8750300" y="108386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161798</xdr:rowOff>
    </xdr:from>
    <xdr:to>
      <xdr:col>41</xdr:col>
      <xdr:colOff>101600</xdr:colOff>
      <xdr:row>63</xdr:row>
      <xdr:rowOff>91948</xdr:rowOff>
    </xdr:to>
    <xdr:sp macro="" textlink="">
      <xdr:nvSpPr>
        <xdr:cNvPr id="250" name="楕円 249">
          <a:extLst>
            <a:ext uri="{FF2B5EF4-FFF2-40B4-BE49-F238E27FC236}">
              <a16:creationId xmlns:a16="http://schemas.microsoft.com/office/drawing/2014/main" id="{41190522-CF49-4D4A-8F01-23748A4765FD}"/>
            </a:ext>
          </a:extLst>
        </xdr:cNvPr>
        <xdr:cNvSpPr/>
      </xdr:nvSpPr>
      <xdr:spPr>
        <a:xfrm>
          <a:off x="7810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38862</xdr:rowOff>
    </xdr:from>
    <xdr:to>
      <xdr:col>45</xdr:col>
      <xdr:colOff>177800</xdr:colOff>
      <xdr:row>63</xdr:row>
      <xdr:rowOff>41148</xdr:rowOff>
    </xdr:to>
    <xdr:cxnSp macro="">
      <xdr:nvCxnSpPr>
        <xdr:cNvPr id="251" name="直線コネクタ 250">
          <a:extLst>
            <a:ext uri="{FF2B5EF4-FFF2-40B4-BE49-F238E27FC236}">
              <a16:creationId xmlns:a16="http://schemas.microsoft.com/office/drawing/2014/main" id="{6332A794-9550-4052-AE37-57C0325F286E}"/>
            </a:ext>
          </a:extLst>
        </xdr:cNvPr>
        <xdr:cNvCxnSpPr/>
      </xdr:nvCxnSpPr>
      <xdr:spPr>
        <a:xfrm flipV="1">
          <a:off x="7861300" y="1084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xdr:rowOff>
    </xdr:from>
    <xdr:to>
      <xdr:col>36</xdr:col>
      <xdr:colOff>165100</xdr:colOff>
      <xdr:row>63</xdr:row>
      <xdr:rowOff>101854</xdr:rowOff>
    </xdr:to>
    <xdr:sp macro="" textlink="">
      <xdr:nvSpPr>
        <xdr:cNvPr id="252" name="楕円 251">
          <a:extLst>
            <a:ext uri="{FF2B5EF4-FFF2-40B4-BE49-F238E27FC236}">
              <a16:creationId xmlns:a16="http://schemas.microsoft.com/office/drawing/2014/main" id="{BDA92855-F9BD-474A-B93B-7ACF9086A903}"/>
            </a:ext>
          </a:extLst>
        </xdr:cNvPr>
        <xdr:cNvSpPr/>
      </xdr:nvSpPr>
      <xdr:spPr>
        <a:xfrm>
          <a:off x="6921500" y="108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41148</xdr:rowOff>
    </xdr:from>
    <xdr:to>
      <xdr:col>41</xdr:col>
      <xdr:colOff>50800</xdr:colOff>
      <xdr:row>63</xdr:row>
      <xdr:rowOff>51054</xdr:rowOff>
    </xdr:to>
    <xdr:cxnSp macro="">
      <xdr:nvCxnSpPr>
        <xdr:cNvPr id="253" name="直線コネクタ 252">
          <a:extLst>
            <a:ext uri="{FF2B5EF4-FFF2-40B4-BE49-F238E27FC236}">
              <a16:creationId xmlns:a16="http://schemas.microsoft.com/office/drawing/2014/main" id="{AF7630AF-0252-42C9-ABE9-7995DA8436A2}"/>
            </a:ext>
          </a:extLst>
        </xdr:cNvPr>
        <xdr:cNvCxnSpPr/>
      </xdr:nvCxnSpPr>
      <xdr:spPr>
        <a:xfrm flipV="1">
          <a:off x="6972300" y="1084249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54" name="n_1aveValue【体育館・プール】&#10;一人当たり面積">
          <a:extLst>
            <a:ext uri="{FF2B5EF4-FFF2-40B4-BE49-F238E27FC236}">
              <a16:creationId xmlns:a16="http://schemas.microsoft.com/office/drawing/2014/main" id="{4F453CF6-9AD2-429A-8DC4-86B0C03B1743}"/>
            </a:ext>
          </a:extLst>
        </xdr:cNvPr>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55" name="n_2aveValue【体育館・プール】&#10;一人当たり面積">
          <a:extLst>
            <a:ext uri="{FF2B5EF4-FFF2-40B4-BE49-F238E27FC236}">
              <a16:creationId xmlns:a16="http://schemas.microsoft.com/office/drawing/2014/main" id="{25CDB3DE-82F4-471B-BB86-1743E5AA95B4}"/>
            </a:ext>
          </a:extLst>
        </xdr:cNvPr>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115079</xdr:rowOff>
    </xdr:from>
    <xdr:ext cx="469744" cy="259045"/>
    <xdr:sp macro="" textlink="">
      <xdr:nvSpPr>
        <xdr:cNvPr id="256" name="n_3aveValue【体育館・プール】&#10;一人当たり面積">
          <a:extLst>
            <a:ext uri="{FF2B5EF4-FFF2-40B4-BE49-F238E27FC236}">
              <a16:creationId xmlns:a16="http://schemas.microsoft.com/office/drawing/2014/main" id="{0770B06F-5B70-404B-894A-1EBCA90A2920}"/>
            </a:ext>
          </a:extLst>
        </xdr:cNvPr>
        <xdr:cNvSpPr txBox="1"/>
      </xdr:nvSpPr>
      <xdr:spPr>
        <a:xfrm>
          <a:off x="7626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159275</xdr:rowOff>
    </xdr:from>
    <xdr:ext cx="469744" cy="259045"/>
    <xdr:sp macro="" textlink="">
      <xdr:nvSpPr>
        <xdr:cNvPr id="257" name="n_4aveValue【体育館・プール】&#10;一人当たり面積">
          <a:extLst>
            <a:ext uri="{FF2B5EF4-FFF2-40B4-BE49-F238E27FC236}">
              <a16:creationId xmlns:a16="http://schemas.microsoft.com/office/drawing/2014/main" id="{94F6C565-3528-492E-8A81-8A8AD6593AFC}"/>
            </a:ext>
          </a:extLst>
        </xdr:cNvPr>
        <xdr:cNvSpPr txBox="1"/>
      </xdr:nvSpPr>
      <xdr:spPr>
        <a:xfrm>
          <a:off x="6737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104665</xdr:rowOff>
    </xdr:from>
    <xdr:ext cx="469744" cy="259045"/>
    <xdr:sp macro="" textlink="">
      <xdr:nvSpPr>
        <xdr:cNvPr id="258" name="n_1mainValue【体育館・プール】&#10;一人当たり面積">
          <a:extLst>
            <a:ext uri="{FF2B5EF4-FFF2-40B4-BE49-F238E27FC236}">
              <a16:creationId xmlns:a16="http://schemas.microsoft.com/office/drawing/2014/main" id="{EB81599B-A510-46A3-95BD-78AF7A568A92}"/>
            </a:ext>
          </a:extLst>
        </xdr:cNvPr>
        <xdr:cNvSpPr txBox="1"/>
      </xdr:nvSpPr>
      <xdr:spPr>
        <a:xfrm>
          <a:off x="9391727" y="1056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106189</xdr:rowOff>
    </xdr:from>
    <xdr:ext cx="469744" cy="259045"/>
    <xdr:sp macro="" textlink="">
      <xdr:nvSpPr>
        <xdr:cNvPr id="259" name="n_2mainValue【体育館・プール】&#10;一人当たり面積">
          <a:extLst>
            <a:ext uri="{FF2B5EF4-FFF2-40B4-BE49-F238E27FC236}">
              <a16:creationId xmlns:a16="http://schemas.microsoft.com/office/drawing/2014/main" id="{4E568B3B-465D-4D58-A7B1-CD8432FCC3E7}"/>
            </a:ext>
          </a:extLst>
        </xdr:cNvPr>
        <xdr:cNvSpPr txBox="1"/>
      </xdr:nvSpPr>
      <xdr:spPr>
        <a:xfrm>
          <a:off x="8515427"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108475</xdr:rowOff>
    </xdr:from>
    <xdr:ext cx="469744" cy="259045"/>
    <xdr:sp macro="" textlink="">
      <xdr:nvSpPr>
        <xdr:cNvPr id="260" name="n_3mainValue【体育館・プール】&#10;一人当たり面積">
          <a:extLst>
            <a:ext uri="{FF2B5EF4-FFF2-40B4-BE49-F238E27FC236}">
              <a16:creationId xmlns:a16="http://schemas.microsoft.com/office/drawing/2014/main" id="{AAB4FCB8-B48D-431E-92A2-021D7B6CBCA3}"/>
            </a:ext>
          </a:extLst>
        </xdr:cNvPr>
        <xdr:cNvSpPr txBox="1"/>
      </xdr:nvSpPr>
      <xdr:spPr>
        <a:xfrm>
          <a:off x="7626427" y="105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118381</xdr:rowOff>
    </xdr:from>
    <xdr:ext cx="469744" cy="259045"/>
    <xdr:sp macro="" textlink="">
      <xdr:nvSpPr>
        <xdr:cNvPr id="261" name="n_4mainValue【体育館・プール】&#10;一人当たり面積">
          <a:extLst>
            <a:ext uri="{FF2B5EF4-FFF2-40B4-BE49-F238E27FC236}">
              <a16:creationId xmlns:a16="http://schemas.microsoft.com/office/drawing/2014/main" id="{9492D163-3999-4A24-9A56-C8B9876B4FD2}"/>
            </a:ext>
          </a:extLst>
        </xdr:cNvPr>
        <xdr:cNvSpPr txBox="1"/>
      </xdr:nvSpPr>
      <xdr:spPr>
        <a:xfrm>
          <a:off x="6737427" y="1057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0AFBF3D-FB86-4E41-966E-4FB2611931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919C71E-5EA8-483D-AE60-5E8A1277C34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221EBEB-BC20-4627-9E88-23952A9A32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1745CF7-84ED-40BF-9683-2B92AB8E06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20CE253-3919-4FEE-BB65-D219B67F67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18B391AE-EF97-41C7-98B7-BFDC46AB21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6EB2A0A-6C82-46C4-A967-2132D926AF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E3D729A-B560-434B-B757-EC19048E17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720FE78-2ADA-418F-8AAB-47653D16D79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3443E5A-A1CD-4313-8AD8-9E2A3FDA4BC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E226A01-B556-4219-9855-9CFA710158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D2989EBA-35F2-4053-B9EA-31DEB3070FD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9AF27C2C-6C57-4CED-9C9C-B5DE34DEDE4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BA700DF2-4687-48CE-BE5D-CE54BC78F55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EFD56863-81E3-465B-99E6-64CCE361F7D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1ABA15C6-4858-4EF0-83AE-F5702358E58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C415D011-A805-42B1-B82F-32B9527F172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2ED51C48-D562-4C24-833C-51926AA066D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D3B5BCD-22FA-44BB-939E-C71EE9DDA25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E7306E8B-4308-4069-A1D5-97894ECF022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D4D78210-70F6-4810-83D4-C17F5206CC4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1026A5FA-FBE1-4D0C-9458-6B011A0B1D7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79A212E8-F4E6-4888-8133-ABB021F4C93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48B9E24F-C4B1-4C99-8D57-211C64B32D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146FDA0C-6676-457D-AA85-E8748C68EA0C}"/>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9F4B8817-F0A4-495D-B0F7-B1934167181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BB70B86B-0583-4154-A731-1CA23D1BC3BE}"/>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C53A650F-EB35-48AF-8778-C17BB487AB2F}"/>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42D64A25-219C-4F25-99BE-D43EFAA80411}"/>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B2352198-D619-4386-A1E4-043883B99F6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96E82FEA-946B-493E-A8F7-866C67E63E3F}"/>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a:extLst>
            <a:ext uri="{FF2B5EF4-FFF2-40B4-BE49-F238E27FC236}">
              <a16:creationId xmlns:a16="http://schemas.microsoft.com/office/drawing/2014/main" id="{6DA04D75-DD94-4D29-B7A3-42DF027C6FC5}"/>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a:extLst>
            <a:ext uri="{FF2B5EF4-FFF2-40B4-BE49-F238E27FC236}">
              <a16:creationId xmlns:a16="http://schemas.microsoft.com/office/drawing/2014/main" id="{FFCD6671-FCE4-41B0-B959-93437F29995A}"/>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a:extLst>
            <a:ext uri="{FF2B5EF4-FFF2-40B4-BE49-F238E27FC236}">
              <a16:creationId xmlns:a16="http://schemas.microsoft.com/office/drawing/2014/main" id="{0632FFB7-5D75-48E6-9389-F4A3D8FCC011}"/>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a:extLst>
            <a:ext uri="{FF2B5EF4-FFF2-40B4-BE49-F238E27FC236}">
              <a16:creationId xmlns:a16="http://schemas.microsoft.com/office/drawing/2014/main" id="{B358EE17-BF7F-4EA2-8E6B-BC2C06FA942E}"/>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93CEBD6-6AD6-4331-9852-6BB8D99B8CA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5EC66FD-D97E-4099-9FB7-E4F7DA099A6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464C240-D181-4B41-A476-D9455DB7B4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60A4B1E-663A-49FB-814A-7A521AE6D2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72EDBF2-B527-4BCB-8E3D-D1616FCB58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302" name="楕円 301">
          <a:extLst>
            <a:ext uri="{FF2B5EF4-FFF2-40B4-BE49-F238E27FC236}">
              <a16:creationId xmlns:a16="http://schemas.microsoft.com/office/drawing/2014/main" id="{25171782-95C8-4CCD-B92E-82C89AA51170}"/>
            </a:ext>
          </a:extLst>
        </xdr:cNvPr>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36213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CD923912-071A-4DC1-9ADF-C4C71F2F59F2}"/>
            </a:ext>
          </a:extLst>
        </xdr:cNvPr>
        <xdr:cNvSpPr txBox="1"/>
      </xdr:nvSpPr>
      <xdr:spPr>
        <a:xfrm>
          <a:off x="4673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304" name="楕円 303">
          <a:extLst>
            <a:ext uri="{FF2B5EF4-FFF2-40B4-BE49-F238E27FC236}">
              <a16:creationId xmlns:a16="http://schemas.microsoft.com/office/drawing/2014/main" id="{D0A9D578-95AD-4F63-A428-5634E5B4E5F0}"/>
            </a:ext>
          </a:extLst>
        </xdr:cNvPr>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108586</xdr:rowOff>
    </xdr:to>
    <xdr:cxnSp macro="">
      <xdr:nvCxnSpPr>
        <xdr:cNvPr id="305" name="直線コネクタ 304">
          <a:extLst>
            <a:ext uri="{FF2B5EF4-FFF2-40B4-BE49-F238E27FC236}">
              <a16:creationId xmlns:a16="http://schemas.microsoft.com/office/drawing/2014/main" id="{3CC5335A-FF87-4B36-8E53-2BD4AD1DE824}"/>
            </a:ext>
          </a:extLst>
        </xdr:cNvPr>
        <xdr:cNvCxnSpPr/>
      </xdr:nvCxnSpPr>
      <xdr:spPr>
        <a:xfrm>
          <a:off x="3797300" y="141389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636</xdr:rowOff>
    </xdr:from>
    <xdr:to>
      <xdr:col>15</xdr:col>
      <xdr:colOff>101600</xdr:colOff>
      <xdr:row>82</xdr:row>
      <xdr:rowOff>102236</xdr:rowOff>
    </xdr:to>
    <xdr:sp macro="" textlink="">
      <xdr:nvSpPr>
        <xdr:cNvPr id="306" name="楕円 305">
          <a:extLst>
            <a:ext uri="{FF2B5EF4-FFF2-40B4-BE49-F238E27FC236}">
              <a16:creationId xmlns:a16="http://schemas.microsoft.com/office/drawing/2014/main" id="{669213DB-A7FB-4577-935E-011C29C47672}"/>
            </a:ext>
          </a:extLst>
        </xdr:cNvPr>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80011</xdr:rowOff>
    </xdr:to>
    <xdr:cxnSp macro="">
      <xdr:nvCxnSpPr>
        <xdr:cNvPr id="307" name="直線コネクタ 306">
          <a:extLst>
            <a:ext uri="{FF2B5EF4-FFF2-40B4-BE49-F238E27FC236}">
              <a16:creationId xmlns:a16="http://schemas.microsoft.com/office/drawing/2014/main" id="{8A581437-DA35-47DA-B8E6-D7197DDD3768}"/>
            </a:ext>
          </a:extLst>
        </xdr:cNvPr>
        <xdr:cNvCxnSpPr/>
      </xdr:nvCxnSpPr>
      <xdr:spPr>
        <a:xfrm>
          <a:off x="2908300" y="141103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143511</xdr:rowOff>
    </xdr:from>
    <xdr:to>
      <xdr:col>10</xdr:col>
      <xdr:colOff>165100</xdr:colOff>
      <xdr:row>82</xdr:row>
      <xdr:rowOff>73661</xdr:rowOff>
    </xdr:to>
    <xdr:sp macro="" textlink="">
      <xdr:nvSpPr>
        <xdr:cNvPr id="308" name="楕円 307">
          <a:extLst>
            <a:ext uri="{FF2B5EF4-FFF2-40B4-BE49-F238E27FC236}">
              <a16:creationId xmlns:a16="http://schemas.microsoft.com/office/drawing/2014/main" id="{FDDCF43A-80B1-4534-86EB-9509F33C0CC7}"/>
            </a:ext>
          </a:extLst>
        </xdr:cNvPr>
        <xdr:cNvSpPr/>
      </xdr:nvSpPr>
      <xdr:spPr>
        <a:xfrm>
          <a:off x="1968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51436</xdr:rowOff>
    </xdr:to>
    <xdr:cxnSp macro="">
      <xdr:nvCxnSpPr>
        <xdr:cNvPr id="309" name="直線コネクタ 308">
          <a:extLst>
            <a:ext uri="{FF2B5EF4-FFF2-40B4-BE49-F238E27FC236}">
              <a16:creationId xmlns:a16="http://schemas.microsoft.com/office/drawing/2014/main" id="{ADC3ACFE-4E57-45A9-8ACD-9C952F972FDB}"/>
            </a:ext>
          </a:extLst>
        </xdr:cNvPr>
        <xdr:cNvCxnSpPr/>
      </xdr:nvCxnSpPr>
      <xdr:spPr>
        <a:xfrm>
          <a:off x="2019300" y="140817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109220</xdr:rowOff>
    </xdr:from>
    <xdr:to>
      <xdr:col>6</xdr:col>
      <xdr:colOff>38100</xdr:colOff>
      <xdr:row>82</xdr:row>
      <xdr:rowOff>39370</xdr:rowOff>
    </xdr:to>
    <xdr:sp macro="" textlink="">
      <xdr:nvSpPr>
        <xdr:cNvPr id="310" name="楕円 309">
          <a:extLst>
            <a:ext uri="{FF2B5EF4-FFF2-40B4-BE49-F238E27FC236}">
              <a16:creationId xmlns:a16="http://schemas.microsoft.com/office/drawing/2014/main" id="{03BA71D7-FCD8-4D3B-9CCC-4153F78B3FBB}"/>
            </a:ext>
          </a:extLst>
        </xdr:cNvPr>
        <xdr:cNvSpPr/>
      </xdr:nvSpPr>
      <xdr:spPr>
        <a:xfrm>
          <a:off x="1079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160020</xdr:rowOff>
    </xdr:from>
    <xdr:to>
      <xdr:col>10</xdr:col>
      <xdr:colOff>114300</xdr:colOff>
      <xdr:row>82</xdr:row>
      <xdr:rowOff>22861</xdr:rowOff>
    </xdr:to>
    <xdr:cxnSp macro="">
      <xdr:nvCxnSpPr>
        <xdr:cNvPr id="311" name="直線コネクタ 310">
          <a:extLst>
            <a:ext uri="{FF2B5EF4-FFF2-40B4-BE49-F238E27FC236}">
              <a16:creationId xmlns:a16="http://schemas.microsoft.com/office/drawing/2014/main" id="{30B1CCA6-D623-4B7E-9F76-42ECD00A8D50}"/>
            </a:ext>
          </a:extLst>
        </xdr:cNvPr>
        <xdr:cNvCxnSpPr/>
      </xdr:nvCxnSpPr>
      <xdr:spPr>
        <a:xfrm>
          <a:off x="1130300" y="14047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2" name="n_1aveValue【福祉施設】&#10;有形固定資産減価償却率">
          <a:extLst>
            <a:ext uri="{FF2B5EF4-FFF2-40B4-BE49-F238E27FC236}">
              <a16:creationId xmlns:a16="http://schemas.microsoft.com/office/drawing/2014/main" id="{5D26C017-2B85-4513-9FB2-0088E2729FEB}"/>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3" name="n_2aveValue【福祉施設】&#10;有形固定資産減価償却率">
          <a:extLst>
            <a:ext uri="{FF2B5EF4-FFF2-40B4-BE49-F238E27FC236}">
              <a16:creationId xmlns:a16="http://schemas.microsoft.com/office/drawing/2014/main" id="{94209182-63FE-4300-80A9-6C6A00C11312}"/>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4" name="n_3aveValue【福祉施設】&#10;有形固定資産減価償却率">
          <a:extLst>
            <a:ext uri="{FF2B5EF4-FFF2-40B4-BE49-F238E27FC236}">
              <a16:creationId xmlns:a16="http://schemas.microsoft.com/office/drawing/2014/main" id="{C497ED26-7ED1-4346-82C9-91677F3894EE}"/>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5" name="n_4aveValue【福祉施設】&#10;有形固定資産減価償却率">
          <a:extLst>
            <a:ext uri="{FF2B5EF4-FFF2-40B4-BE49-F238E27FC236}">
              <a16:creationId xmlns:a16="http://schemas.microsoft.com/office/drawing/2014/main" id="{FBBF88BB-79A2-41A5-91A4-E4D73B78109B}"/>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316" name="n_1mainValue【福祉施設】&#10;有形固定資産減価償却率">
          <a:extLst>
            <a:ext uri="{FF2B5EF4-FFF2-40B4-BE49-F238E27FC236}">
              <a16:creationId xmlns:a16="http://schemas.microsoft.com/office/drawing/2014/main" id="{899F11C4-308C-45F6-8802-00E9009275C7}"/>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93363</xdr:rowOff>
    </xdr:from>
    <xdr:ext cx="405111" cy="259045"/>
    <xdr:sp macro="" textlink="">
      <xdr:nvSpPr>
        <xdr:cNvPr id="317" name="n_2mainValue【福祉施設】&#10;有形固定資産減価償却率">
          <a:extLst>
            <a:ext uri="{FF2B5EF4-FFF2-40B4-BE49-F238E27FC236}">
              <a16:creationId xmlns:a16="http://schemas.microsoft.com/office/drawing/2014/main" id="{C6998CB5-F1F9-4C58-9FE3-12AA001E4497}"/>
            </a:ext>
          </a:extLst>
        </xdr:cNvPr>
        <xdr:cNvSpPr txBox="1"/>
      </xdr:nvSpPr>
      <xdr:spPr>
        <a:xfrm>
          <a:off x="2705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64788</xdr:rowOff>
    </xdr:from>
    <xdr:ext cx="405111" cy="259045"/>
    <xdr:sp macro="" textlink="">
      <xdr:nvSpPr>
        <xdr:cNvPr id="318" name="n_3mainValue【福祉施設】&#10;有形固定資産減価償却率">
          <a:extLst>
            <a:ext uri="{FF2B5EF4-FFF2-40B4-BE49-F238E27FC236}">
              <a16:creationId xmlns:a16="http://schemas.microsoft.com/office/drawing/2014/main" id="{2CEE2749-9FAB-45D9-8F2A-B463F329E147}"/>
            </a:ext>
          </a:extLst>
        </xdr:cNvPr>
        <xdr:cNvSpPr txBox="1"/>
      </xdr:nvSpPr>
      <xdr:spPr>
        <a:xfrm>
          <a:off x="1816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30497</xdr:rowOff>
    </xdr:from>
    <xdr:ext cx="405111" cy="259045"/>
    <xdr:sp macro="" textlink="">
      <xdr:nvSpPr>
        <xdr:cNvPr id="319" name="n_4mainValue【福祉施設】&#10;有形固定資産減価償却率">
          <a:extLst>
            <a:ext uri="{FF2B5EF4-FFF2-40B4-BE49-F238E27FC236}">
              <a16:creationId xmlns:a16="http://schemas.microsoft.com/office/drawing/2014/main" id="{E70F5CA0-A5D3-40B8-AAA3-863E21993A74}"/>
            </a:ext>
          </a:extLst>
        </xdr:cNvPr>
        <xdr:cNvSpPr txBox="1"/>
      </xdr:nvSpPr>
      <xdr:spPr>
        <a:xfrm>
          <a:off x="927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4A4C577-8641-4468-B722-70EF38C64C6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7ABBB630-31D4-496F-B3E6-AE33ECCE6D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6E2FF4D-35E9-41AD-B68F-AE069D5C10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B7CA56E3-B942-4CA0-88EC-0066F86DA0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CDDDAF4-F81B-4267-A2A4-CCFF5A3AFD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B12F87EB-1683-4007-9931-1391DD51EB4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FAEC0CF-6FF2-4789-A796-3347697935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B5866C7-AB72-4FE3-BF23-07A6FADAC34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62A1A5A-B3D5-4C8C-88C9-8DF8D6337D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EE08875-4529-4AF8-90AA-7EC8E0BED0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34AE53F6-30F3-4512-BE02-91CFF9F0257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802AB714-15E3-41EC-97F2-E0EE004937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39432CF7-2D58-4618-8F03-169F51E9C99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B023023D-0DAE-4188-9D87-85202BA1F39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55F1144-FBC9-491C-8958-5D305442C36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9C4A05DC-8F0C-48BD-B8F4-44DB4F2DDC5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311D10BC-357E-4F2F-941C-CF4F618E03F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FFB6B214-0895-4893-B0D4-AF8D55A6B1F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769BF26-72B8-4009-BEF3-784B118F73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7C3FF04D-944C-4528-9C5A-412B1F7702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891E170E-515B-4826-9D79-CE59AA4312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A5CA7BB0-7216-42CF-A574-4A90E840709F}"/>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2AAAFDCD-63D5-4CA1-8628-25DA98023BB6}"/>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460808AC-0DDD-4A23-9E7C-3AB6DEA3F04A}"/>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4F6752FA-FDD2-4A7C-8A67-DA8AF12DDD3F}"/>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F0AAF252-81E0-48CC-BE6E-9502AD01796B}"/>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6BB7F202-EE32-4368-B1D1-C4C7BB6EAF89}"/>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8DFE242D-8BE7-4B05-B844-0A1227D12381}"/>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a:extLst>
            <a:ext uri="{FF2B5EF4-FFF2-40B4-BE49-F238E27FC236}">
              <a16:creationId xmlns:a16="http://schemas.microsoft.com/office/drawing/2014/main" id="{440DDBF7-40F3-41BF-B43F-64A18F14F24B}"/>
            </a:ext>
          </a:extLst>
        </xdr:cNvPr>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a:extLst>
            <a:ext uri="{FF2B5EF4-FFF2-40B4-BE49-F238E27FC236}">
              <a16:creationId xmlns:a16="http://schemas.microsoft.com/office/drawing/2014/main" id="{2B21300F-D97A-446A-A2A6-6A11A509B23A}"/>
            </a:ext>
          </a:extLst>
        </xdr:cNvPr>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a:extLst>
            <a:ext uri="{FF2B5EF4-FFF2-40B4-BE49-F238E27FC236}">
              <a16:creationId xmlns:a16="http://schemas.microsoft.com/office/drawing/2014/main" id="{C8C18BC5-ADF5-41BD-A87E-2AB1C8F69299}"/>
            </a:ext>
          </a:extLst>
        </xdr:cNvPr>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a:extLst>
            <a:ext uri="{FF2B5EF4-FFF2-40B4-BE49-F238E27FC236}">
              <a16:creationId xmlns:a16="http://schemas.microsoft.com/office/drawing/2014/main" id="{13D9DB4C-CD32-4453-AB32-E14F1676ACCF}"/>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3634500-9623-4B23-ACD6-61781185AA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E8A9415-8D17-4C43-94F2-5D83404FB6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28D436A-FF0A-40E6-B3F9-13103B9CEF1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17FD405-0037-4B59-B7D1-0B2003BCC8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7364B77-CAB2-4795-A8E7-18599EE0744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357" name="楕円 356">
          <a:extLst>
            <a:ext uri="{FF2B5EF4-FFF2-40B4-BE49-F238E27FC236}">
              <a16:creationId xmlns:a16="http://schemas.microsoft.com/office/drawing/2014/main" id="{09D968E0-96FE-485B-A071-BE5349A90447}"/>
            </a:ext>
          </a:extLst>
        </xdr:cNvPr>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55390</xdr:rowOff>
    </xdr:from>
    <xdr:ext cx="469744" cy="259045"/>
    <xdr:sp macro="" textlink="">
      <xdr:nvSpPr>
        <xdr:cNvPr id="358" name="【福祉施設】&#10;一人当たり面積該当値テキスト">
          <a:extLst>
            <a:ext uri="{FF2B5EF4-FFF2-40B4-BE49-F238E27FC236}">
              <a16:creationId xmlns:a16="http://schemas.microsoft.com/office/drawing/2014/main" id="{79E05425-7F90-42BC-ACC7-A53CFAC43002}"/>
            </a:ext>
          </a:extLst>
        </xdr:cNvPr>
        <xdr:cNvSpPr txBox="1"/>
      </xdr:nvSpPr>
      <xdr:spPr>
        <a:xfrm>
          <a:off x="10515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359" name="楕円 358">
          <a:extLst>
            <a:ext uri="{FF2B5EF4-FFF2-40B4-BE49-F238E27FC236}">
              <a16:creationId xmlns:a16="http://schemas.microsoft.com/office/drawing/2014/main" id="{19E7D89C-EC15-4F10-A984-9D8D0C09BBC7}"/>
            </a:ext>
          </a:extLst>
        </xdr:cNvPr>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19813</xdr:rowOff>
    </xdr:to>
    <xdr:cxnSp macro="">
      <xdr:nvCxnSpPr>
        <xdr:cNvPr id="360" name="直線コネクタ 359">
          <a:extLst>
            <a:ext uri="{FF2B5EF4-FFF2-40B4-BE49-F238E27FC236}">
              <a16:creationId xmlns:a16="http://schemas.microsoft.com/office/drawing/2014/main" id="{1B781693-39FB-498D-B626-AA07099847AD}"/>
            </a:ext>
          </a:extLst>
        </xdr:cNvPr>
        <xdr:cNvCxnSpPr/>
      </xdr:nvCxnSpPr>
      <xdr:spPr>
        <a:xfrm>
          <a:off x="9639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140919</xdr:rowOff>
    </xdr:from>
    <xdr:to>
      <xdr:col>46</xdr:col>
      <xdr:colOff>38100</xdr:colOff>
      <xdr:row>86</xdr:row>
      <xdr:rowOff>71069</xdr:rowOff>
    </xdr:to>
    <xdr:sp macro="" textlink="">
      <xdr:nvSpPr>
        <xdr:cNvPr id="361" name="楕円 360">
          <a:extLst>
            <a:ext uri="{FF2B5EF4-FFF2-40B4-BE49-F238E27FC236}">
              <a16:creationId xmlns:a16="http://schemas.microsoft.com/office/drawing/2014/main" id="{40CD01D6-BA4E-4173-83E6-9023DC2060C9}"/>
            </a:ext>
          </a:extLst>
        </xdr:cNvPr>
        <xdr:cNvSpPr/>
      </xdr:nvSpPr>
      <xdr:spPr>
        <a:xfrm>
          <a:off x="8699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19813</xdr:rowOff>
    </xdr:from>
    <xdr:to>
      <xdr:col>50</xdr:col>
      <xdr:colOff>114300</xdr:colOff>
      <xdr:row>86</xdr:row>
      <xdr:rowOff>20269</xdr:rowOff>
    </xdr:to>
    <xdr:cxnSp macro="">
      <xdr:nvCxnSpPr>
        <xdr:cNvPr id="362" name="直線コネクタ 361">
          <a:extLst>
            <a:ext uri="{FF2B5EF4-FFF2-40B4-BE49-F238E27FC236}">
              <a16:creationId xmlns:a16="http://schemas.microsoft.com/office/drawing/2014/main" id="{B319E65B-41F6-4249-8822-7AFA416E64B7}"/>
            </a:ext>
          </a:extLst>
        </xdr:cNvPr>
        <xdr:cNvCxnSpPr/>
      </xdr:nvCxnSpPr>
      <xdr:spPr>
        <a:xfrm flipV="1">
          <a:off x="8750300" y="1476451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140919</xdr:rowOff>
    </xdr:from>
    <xdr:to>
      <xdr:col>41</xdr:col>
      <xdr:colOff>101600</xdr:colOff>
      <xdr:row>86</xdr:row>
      <xdr:rowOff>71069</xdr:rowOff>
    </xdr:to>
    <xdr:sp macro="" textlink="">
      <xdr:nvSpPr>
        <xdr:cNvPr id="363" name="楕円 362">
          <a:extLst>
            <a:ext uri="{FF2B5EF4-FFF2-40B4-BE49-F238E27FC236}">
              <a16:creationId xmlns:a16="http://schemas.microsoft.com/office/drawing/2014/main" id="{92A1448F-1A3C-4992-B58B-C223D1DF9432}"/>
            </a:ext>
          </a:extLst>
        </xdr:cNvPr>
        <xdr:cNvSpPr/>
      </xdr:nvSpPr>
      <xdr:spPr>
        <a:xfrm>
          <a:off x="7810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20269</xdr:rowOff>
    </xdr:from>
    <xdr:to>
      <xdr:col>45</xdr:col>
      <xdr:colOff>177800</xdr:colOff>
      <xdr:row>86</xdr:row>
      <xdr:rowOff>20269</xdr:rowOff>
    </xdr:to>
    <xdr:cxnSp macro="">
      <xdr:nvCxnSpPr>
        <xdr:cNvPr id="364" name="直線コネクタ 363">
          <a:extLst>
            <a:ext uri="{FF2B5EF4-FFF2-40B4-BE49-F238E27FC236}">
              <a16:creationId xmlns:a16="http://schemas.microsoft.com/office/drawing/2014/main" id="{DC5D2350-8EF8-4279-9EA3-E980FD9915BC}"/>
            </a:ext>
          </a:extLst>
        </xdr:cNvPr>
        <xdr:cNvCxnSpPr/>
      </xdr:nvCxnSpPr>
      <xdr:spPr>
        <a:xfrm>
          <a:off x="7861300" y="14764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140463</xdr:rowOff>
    </xdr:from>
    <xdr:to>
      <xdr:col>36</xdr:col>
      <xdr:colOff>165100</xdr:colOff>
      <xdr:row>86</xdr:row>
      <xdr:rowOff>70613</xdr:rowOff>
    </xdr:to>
    <xdr:sp macro="" textlink="">
      <xdr:nvSpPr>
        <xdr:cNvPr id="365" name="楕円 364">
          <a:extLst>
            <a:ext uri="{FF2B5EF4-FFF2-40B4-BE49-F238E27FC236}">
              <a16:creationId xmlns:a16="http://schemas.microsoft.com/office/drawing/2014/main" id="{55BE4536-9137-4D6B-8C7F-90D1BE26E5F4}"/>
            </a:ext>
          </a:extLst>
        </xdr:cNvPr>
        <xdr:cNvSpPr/>
      </xdr:nvSpPr>
      <xdr:spPr>
        <a:xfrm>
          <a:off x="6921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19813</xdr:rowOff>
    </xdr:from>
    <xdr:to>
      <xdr:col>41</xdr:col>
      <xdr:colOff>50800</xdr:colOff>
      <xdr:row>86</xdr:row>
      <xdr:rowOff>20269</xdr:rowOff>
    </xdr:to>
    <xdr:cxnSp macro="">
      <xdr:nvCxnSpPr>
        <xdr:cNvPr id="366" name="直線コネクタ 365">
          <a:extLst>
            <a:ext uri="{FF2B5EF4-FFF2-40B4-BE49-F238E27FC236}">
              <a16:creationId xmlns:a16="http://schemas.microsoft.com/office/drawing/2014/main" id="{647496FD-C904-46CB-B1A7-7D0D9EC00881}"/>
            </a:ext>
          </a:extLst>
        </xdr:cNvPr>
        <xdr:cNvCxnSpPr/>
      </xdr:nvCxnSpPr>
      <xdr:spPr>
        <a:xfrm>
          <a:off x="6972300" y="1476451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65194</xdr:rowOff>
    </xdr:from>
    <xdr:ext cx="469744" cy="259045"/>
    <xdr:sp macro="" textlink="">
      <xdr:nvSpPr>
        <xdr:cNvPr id="367" name="n_1aveValue【福祉施設】&#10;一人当たり面積">
          <a:extLst>
            <a:ext uri="{FF2B5EF4-FFF2-40B4-BE49-F238E27FC236}">
              <a16:creationId xmlns:a16="http://schemas.microsoft.com/office/drawing/2014/main" id="{6E507BD6-0506-4D2E-8EE5-2C1DF9AFCBC8}"/>
            </a:ext>
          </a:extLst>
        </xdr:cNvPr>
        <xdr:cNvSpPr txBox="1"/>
      </xdr:nvSpPr>
      <xdr:spPr>
        <a:xfrm>
          <a:off x="9391727" y="144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66108</xdr:rowOff>
    </xdr:from>
    <xdr:ext cx="469744" cy="259045"/>
    <xdr:sp macro="" textlink="">
      <xdr:nvSpPr>
        <xdr:cNvPr id="368" name="n_2aveValue【福祉施設】&#10;一人当たり面積">
          <a:extLst>
            <a:ext uri="{FF2B5EF4-FFF2-40B4-BE49-F238E27FC236}">
              <a16:creationId xmlns:a16="http://schemas.microsoft.com/office/drawing/2014/main" id="{8CBE0380-C229-421A-9788-D1250BC1B433}"/>
            </a:ext>
          </a:extLst>
        </xdr:cNvPr>
        <xdr:cNvSpPr txBox="1"/>
      </xdr:nvSpPr>
      <xdr:spPr>
        <a:xfrm>
          <a:off x="8515427" y="1446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67022</xdr:rowOff>
    </xdr:from>
    <xdr:ext cx="469744" cy="259045"/>
    <xdr:sp macro="" textlink="">
      <xdr:nvSpPr>
        <xdr:cNvPr id="369" name="n_3aveValue【福祉施設】&#10;一人当たり面積">
          <a:extLst>
            <a:ext uri="{FF2B5EF4-FFF2-40B4-BE49-F238E27FC236}">
              <a16:creationId xmlns:a16="http://schemas.microsoft.com/office/drawing/2014/main" id="{B23F5E95-E134-4A6D-9224-1CBBECD3AA29}"/>
            </a:ext>
          </a:extLst>
        </xdr:cNvPr>
        <xdr:cNvSpPr txBox="1"/>
      </xdr:nvSpPr>
      <xdr:spPr>
        <a:xfrm>
          <a:off x="7626427" y="144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0" name="n_4aveValue【福祉施設】&#10;一人当たり面積">
          <a:extLst>
            <a:ext uri="{FF2B5EF4-FFF2-40B4-BE49-F238E27FC236}">
              <a16:creationId xmlns:a16="http://schemas.microsoft.com/office/drawing/2014/main" id="{670ABE53-1EB1-4E09-BC7B-CDA28A651319}"/>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61740</xdr:rowOff>
    </xdr:from>
    <xdr:ext cx="469744" cy="259045"/>
    <xdr:sp macro="" textlink="">
      <xdr:nvSpPr>
        <xdr:cNvPr id="371" name="n_1mainValue【福祉施設】&#10;一人当たり面積">
          <a:extLst>
            <a:ext uri="{FF2B5EF4-FFF2-40B4-BE49-F238E27FC236}">
              <a16:creationId xmlns:a16="http://schemas.microsoft.com/office/drawing/2014/main" id="{E3D37B92-5C7D-48EF-807C-534AFD91BA8C}"/>
            </a:ext>
          </a:extLst>
        </xdr:cNvPr>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62196</xdr:rowOff>
    </xdr:from>
    <xdr:ext cx="469744" cy="259045"/>
    <xdr:sp macro="" textlink="">
      <xdr:nvSpPr>
        <xdr:cNvPr id="372" name="n_2mainValue【福祉施設】&#10;一人当たり面積">
          <a:extLst>
            <a:ext uri="{FF2B5EF4-FFF2-40B4-BE49-F238E27FC236}">
              <a16:creationId xmlns:a16="http://schemas.microsoft.com/office/drawing/2014/main" id="{B988550B-75FD-4FC9-9EAE-69DEE4E04945}"/>
            </a:ext>
          </a:extLst>
        </xdr:cNvPr>
        <xdr:cNvSpPr txBox="1"/>
      </xdr:nvSpPr>
      <xdr:spPr>
        <a:xfrm>
          <a:off x="8515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62196</xdr:rowOff>
    </xdr:from>
    <xdr:ext cx="469744" cy="259045"/>
    <xdr:sp macro="" textlink="">
      <xdr:nvSpPr>
        <xdr:cNvPr id="373" name="n_3mainValue【福祉施設】&#10;一人当たり面積">
          <a:extLst>
            <a:ext uri="{FF2B5EF4-FFF2-40B4-BE49-F238E27FC236}">
              <a16:creationId xmlns:a16="http://schemas.microsoft.com/office/drawing/2014/main" id="{9EE34FB9-6D0F-40CC-B5EA-755F13724014}"/>
            </a:ext>
          </a:extLst>
        </xdr:cNvPr>
        <xdr:cNvSpPr txBox="1"/>
      </xdr:nvSpPr>
      <xdr:spPr>
        <a:xfrm>
          <a:off x="7626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61740</xdr:rowOff>
    </xdr:from>
    <xdr:ext cx="469744" cy="259045"/>
    <xdr:sp macro="" textlink="">
      <xdr:nvSpPr>
        <xdr:cNvPr id="374" name="n_4mainValue【福祉施設】&#10;一人当たり面積">
          <a:extLst>
            <a:ext uri="{FF2B5EF4-FFF2-40B4-BE49-F238E27FC236}">
              <a16:creationId xmlns:a16="http://schemas.microsoft.com/office/drawing/2014/main" id="{2450ACB1-2732-42DC-BDFB-999FF945AA02}"/>
            </a:ext>
          </a:extLst>
        </xdr:cNvPr>
        <xdr:cNvSpPr txBox="1"/>
      </xdr:nvSpPr>
      <xdr:spPr>
        <a:xfrm>
          <a:off x="6737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BDE6C370-EEF9-4EC9-973A-100DDC3B073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B22E5CA-0493-45D2-AA25-3B21FA8824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72D17BE-796E-4E07-A1F1-B53DBF37AF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582D0BE9-21C2-43C9-9E4D-4FBDBC866AF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3C8FEE4C-42FA-464B-934E-AC2732A91F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17D3791-8966-4BF4-A417-ECDB1767C1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F746C43-6883-4F57-87EA-2E0DCF3381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1E3DA82-5D82-40DA-AEBA-F41DFB10AFF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334B65FC-2819-412C-AAB6-EFB435FB3B9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88FA3ABD-3F34-4025-998B-846B866037D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47076068-3F29-485C-9AFE-8119A559417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9178438D-7864-4822-A70D-4DEA10B003C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89E98A2-F083-4031-9329-1C123ACEE38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931A334F-FDCB-47E3-8C0A-A2A4E222FAC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56EF054C-A6B4-44F7-976E-BB4D9BAE098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E910E5ED-A0E3-4E35-8924-03DDF3AACFE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831A8250-805D-4B77-B68A-2968DA3D77C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4B9F664B-0BBB-4709-8813-0816DD98A38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AF35BAB-585B-417D-8CA0-E5F3BAB8E85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E2E358D2-F16A-45F2-A915-D9CD4AE8F0B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16B858EA-EEC6-4A0B-8B6C-F5AFF6030DE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3CACB2C2-365C-4969-B630-021DA08813F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3D46E14B-D8A1-4AA1-AF26-366FF35A6CF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973A7500-EF29-42F3-AA00-3ECA847B904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B637AC49-720C-40AB-BA49-24874E79787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FD71ADCD-329E-4C4E-A9BA-BF9B35D1EE39}"/>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D907225F-79DE-45AB-A1E1-19002B37A313}"/>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81DE9FF9-3844-45CE-A5E8-2EEA94C0DB0E}"/>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78A4BC1C-047B-4745-ABD1-05414D8BB137}"/>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376148E9-2214-4487-BEA1-3853C6D5B057}"/>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FC0053F9-4DCA-4C55-BA86-3384129C3E8B}"/>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C0BAF8D4-CD20-4EFB-B81D-C9D36C2CF339}"/>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a:extLst>
            <a:ext uri="{FF2B5EF4-FFF2-40B4-BE49-F238E27FC236}">
              <a16:creationId xmlns:a16="http://schemas.microsoft.com/office/drawing/2014/main" id="{9A9FEC0F-7D32-4CB9-8E0C-92B374F14A5E}"/>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a:extLst>
            <a:ext uri="{FF2B5EF4-FFF2-40B4-BE49-F238E27FC236}">
              <a16:creationId xmlns:a16="http://schemas.microsoft.com/office/drawing/2014/main" id="{EE81B4DA-BA81-4900-BAF6-0F886553E53F}"/>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a:extLst>
            <a:ext uri="{FF2B5EF4-FFF2-40B4-BE49-F238E27FC236}">
              <a16:creationId xmlns:a16="http://schemas.microsoft.com/office/drawing/2014/main" id="{81B78E03-3969-4C90-BB6A-6415614FE29F}"/>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a:extLst>
            <a:ext uri="{FF2B5EF4-FFF2-40B4-BE49-F238E27FC236}">
              <a16:creationId xmlns:a16="http://schemas.microsoft.com/office/drawing/2014/main" id="{26E13B04-E7A4-40E3-A351-69E623917A93}"/>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A11170B-DCB6-489E-AA31-7CE30C42102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569000C-4892-419A-8827-DB90083D390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B3826C5-1263-462D-A3C1-B109C02ACE9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EB19524-E188-4A2E-83D6-320549B9AF3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547287F-4193-4A64-B99E-1BD835765B1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95613</xdr:rowOff>
    </xdr:from>
    <xdr:to>
      <xdr:col>24</xdr:col>
      <xdr:colOff>114300</xdr:colOff>
      <xdr:row>107</xdr:row>
      <xdr:rowOff>25763</xdr:rowOff>
    </xdr:to>
    <xdr:sp macro="" textlink="">
      <xdr:nvSpPr>
        <xdr:cNvPr id="416" name="楕円 415">
          <a:extLst>
            <a:ext uri="{FF2B5EF4-FFF2-40B4-BE49-F238E27FC236}">
              <a16:creationId xmlns:a16="http://schemas.microsoft.com/office/drawing/2014/main" id="{A4205E38-CBDE-486E-A217-92BAF3497FFF}"/>
            </a:ext>
          </a:extLst>
        </xdr:cNvPr>
        <xdr:cNvSpPr/>
      </xdr:nvSpPr>
      <xdr:spPr>
        <a:xfrm>
          <a:off x="4584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74040</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DCEFBAC7-743E-4F65-8CEE-ED6C30594C50}"/>
            </a:ext>
          </a:extLst>
        </xdr:cNvPr>
        <xdr:cNvSpPr txBox="1"/>
      </xdr:nvSpPr>
      <xdr:spPr>
        <a:xfrm>
          <a:off x="4673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66221</xdr:rowOff>
    </xdr:from>
    <xdr:to>
      <xdr:col>20</xdr:col>
      <xdr:colOff>38100</xdr:colOff>
      <xdr:row>108</xdr:row>
      <xdr:rowOff>167821</xdr:rowOff>
    </xdr:to>
    <xdr:sp macro="" textlink="">
      <xdr:nvSpPr>
        <xdr:cNvPr id="418" name="楕円 417">
          <a:extLst>
            <a:ext uri="{FF2B5EF4-FFF2-40B4-BE49-F238E27FC236}">
              <a16:creationId xmlns:a16="http://schemas.microsoft.com/office/drawing/2014/main" id="{B9BBE5EF-7033-4AD5-A2E1-683E5431A123}"/>
            </a:ext>
          </a:extLst>
        </xdr:cNvPr>
        <xdr:cNvSpPr/>
      </xdr:nvSpPr>
      <xdr:spPr>
        <a:xfrm>
          <a:off x="3746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146413</xdr:rowOff>
    </xdr:from>
    <xdr:to>
      <xdr:col>24</xdr:col>
      <xdr:colOff>63500</xdr:colOff>
      <xdr:row>108</xdr:row>
      <xdr:rowOff>117021</xdr:rowOff>
    </xdr:to>
    <xdr:cxnSp macro="">
      <xdr:nvCxnSpPr>
        <xdr:cNvPr id="419" name="直線コネクタ 418">
          <a:extLst>
            <a:ext uri="{FF2B5EF4-FFF2-40B4-BE49-F238E27FC236}">
              <a16:creationId xmlns:a16="http://schemas.microsoft.com/office/drawing/2014/main" id="{719966BC-9170-4279-9EB2-C1422E8F11C2}"/>
            </a:ext>
          </a:extLst>
        </xdr:cNvPr>
        <xdr:cNvCxnSpPr/>
      </xdr:nvCxnSpPr>
      <xdr:spPr>
        <a:xfrm flipV="1">
          <a:off x="3797300" y="18320113"/>
          <a:ext cx="8382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61323</xdr:rowOff>
    </xdr:from>
    <xdr:to>
      <xdr:col>15</xdr:col>
      <xdr:colOff>101600</xdr:colOff>
      <xdr:row>108</xdr:row>
      <xdr:rowOff>162923</xdr:rowOff>
    </xdr:to>
    <xdr:sp macro="" textlink="">
      <xdr:nvSpPr>
        <xdr:cNvPr id="420" name="楕円 419">
          <a:extLst>
            <a:ext uri="{FF2B5EF4-FFF2-40B4-BE49-F238E27FC236}">
              <a16:creationId xmlns:a16="http://schemas.microsoft.com/office/drawing/2014/main" id="{6E763EDD-B7D5-4EEB-87DC-2F3C235A7E8D}"/>
            </a:ext>
          </a:extLst>
        </xdr:cNvPr>
        <xdr:cNvSpPr/>
      </xdr:nvSpPr>
      <xdr:spPr>
        <a:xfrm>
          <a:off x="2857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112123</xdr:rowOff>
    </xdr:from>
    <xdr:to>
      <xdr:col>19</xdr:col>
      <xdr:colOff>177800</xdr:colOff>
      <xdr:row>108</xdr:row>
      <xdr:rowOff>117021</xdr:rowOff>
    </xdr:to>
    <xdr:cxnSp macro="">
      <xdr:nvCxnSpPr>
        <xdr:cNvPr id="421" name="直線コネクタ 420">
          <a:extLst>
            <a:ext uri="{FF2B5EF4-FFF2-40B4-BE49-F238E27FC236}">
              <a16:creationId xmlns:a16="http://schemas.microsoft.com/office/drawing/2014/main" id="{29AF33E2-6642-4BDB-A540-66104DC317DD}"/>
            </a:ext>
          </a:extLst>
        </xdr:cNvPr>
        <xdr:cNvCxnSpPr/>
      </xdr:nvCxnSpPr>
      <xdr:spPr>
        <a:xfrm>
          <a:off x="2908300" y="1862872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43362</xdr:rowOff>
    </xdr:from>
    <xdr:to>
      <xdr:col>10</xdr:col>
      <xdr:colOff>165100</xdr:colOff>
      <xdr:row>108</xdr:row>
      <xdr:rowOff>144962</xdr:rowOff>
    </xdr:to>
    <xdr:sp macro="" textlink="">
      <xdr:nvSpPr>
        <xdr:cNvPr id="422" name="楕円 421">
          <a:extLst>
            <a:ext uri="{FF2B5EF4-FFF2-40B4-BE49-F238E27FC236}">
              <a16:creationId xmlns:a16="http://schemas.microsoft.com/office/drawing/2014/main" id="{4BDAD75C-33D4-4D17-8882-C4B7D283C9D3}"/>
            </a:ext>
          </a:extLst>
        </xdr:cNvPr>
        <xdr:cNvSpPr/>
      </xdr:nvSpPr>
      <xdr:spPr>
        <a:xfrm>
          <a:off x="19685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94162</xdr:rowOff>
    </xdr:from>
    <xdr:to>
      <xdr:col>15</xdr:col>
      <xdr:colOff>50800</xdr:colOff>
      <xdr:row>108</xdr:row>
      <xdr:rowOff>112123</xdr:rowOff>
    </xdr:to>
    <xdr:cxnSp macro="">
      <xdr:nvCxnSpPr>
        <xdr:cNvPr id="423" name="直線コネクタ 422">
          <a:extLst>
            <a:ext uri="{FF2B5EF4-FFF2-40B4-BE49-F238E27FC236}">
              <a16:creationId xmlns:a16="http://schemas.microsoft.com/office/drawing/2014/main" id="{38892979-60EB-45C1-85A5-701A3FE82A36}"/>
            </a:ext>
          </a:extLst>
        </xdr:cNvPr>
        <xdr:cNvCxnSpPr/>
      </xdr:nvCxnSpPr>
      <xdr:spPr>
        <a:xfrm>
          <a:off x="2019300" y="186107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7438</xdr:rowOff>
    </xdr:from>
    <xdr:to>
      <xdr:col>6</xdr:col>
      <xdr:colOff>38100</xdr:colOff>
      <xdr:row>108</xdr:row>
      <xdr:rowOff>109038</xdr:rowOff>
    </xdr:to>
    <xdr:sp macro="" textlink="">
      <xdr:nvSpPr>
        <xdr:cNvPr id="424" name="楕円 423">
          <a:extLst>
            <a:ext uri="{FF2B5EF4-FFF2-40B4-BE49-F238E27FC236}">
              <a16:creationId xmlns:a16="http://schemas.microsoft.com/office/drawing/2014/main" id="{55EFE651-236D-4EF8-8916-2ACF6CEE2DFD}"/>
            </a:ext>
          </a:extLst>
        </xdr:cNvPr>
        <xdr:cNvSpPr/>
      </xdr:nvSpPr>
      <xdr:spPr>
        <a:xfrm>
          <a:off x="1079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58238</xdr:rowOff>
    </xdr:from>
    <xdr:to>
      <xdr:col>10</xdr:col>
      <xdr:colOff>114300</xdr:colOff>
      <xdr:row>108</xdr:row>
      <xdr:rowOff>94162</xdr:rowOff>
    </xdr:to>
    <xdr:cxnSp macro="">
      <xdr:nvCxnSpPr>
        <xdr:cNvPr id="425" name="直線コネクタ 424">
          <a:extLst>
            <a:ext uri="{FF2B5EF4-FFF2-40B4-BE49-F238E27FC236}">
              <a16:creationId xmlns:a16="http://schemas.microsoft.com/office/drawing/2014/main" id="{E1BED471-F81E-467B-8029-56800AC8C445}"/>
            </a:ext>
          </a:extLst>
        </xdr:cNvPr>
        <xdr:cNvCxnSpPr/>
      </xdr:nvCxnSpPr>
      <xdr:spPr>
        <a:xfrm>
          <a:off x="1130300" y="185748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6" name="n_1aveValue【市民会館】&#10;有形固定資産減価償却率">
          <a:extLst>
            <a:ext uri="{FF2B5EF4-FFF2-40B4-BE49-F238E27FC236}">
              <a16:creationId xmlns:a16="http://schemas.microsoft.com/office/drawing/2014/main" id="{5B709776-0D7D-44E6-87BC-955B178CE3A8}"/>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7" name="n_2aveValue【市民会館】&#10;有形固定資産減価償却率">
          <a:extLst>
            <a:ext uri="{FF2B5EF4-FFF2-40B4-BE49-F238E27FC236}">
              <a16:creationId xmlns:a16="http://schemas.microsoft.com/office/drawing/2014/main" id="{51C155EE-21F3-431B-9D5B-4627523C8FBB}"/>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8" name="n_3aveValue【市民会館】&#10;有形固定資産減価償却率">
          <a:extLst>
            <a:ext uri="{FF2B5EF4-FFF2-40B4-BE49-F238E27FC236}">
              <a16:creationId xmlns:a16="http://schemas.microsoft.com/office/drawing/2014/main" id="{2ED06FC1-F924-4F6F-BD70-10AD50DC7144}"/>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9" name="n_4aveValue【市民会館】&#10;有形固定資産減価償却率">
          <a:extLst>
            <a:ext uri="{FF2B5EF4-FFF2-40B4-BE49-F238E27FC236}">
              <a16:creationId xmlns:a16="http://schemas.microsoft.com/office/drawing/2014/main" id="{E8CC178D-4ACA-4165-AFD7-F42AE6530A54}"/>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158948</xdr:rowOff>
    </xdr:from>
    <xdr:ext cx="405111" cy="259045"/>
    <xdr:sp macro="" textlink="">
      <xdr:nvSpPr>
        <xdr:cNvPr id="430" name="n_1mainValue【市民会館】&#10;有形固定資産減価償却率">
          <a:extLst>
            <a:ext uri="{FF2B5EF4-FFF2-40B4-BE49-F238E27FC236}">
              <a16:creationId xmlns:a16="http://schemas.microsoft.com/office/drawing/2014/main" id="{498BB193-9100-47E2-BC2B-52ABAEEE1379}"/>
            </a:ext>
          </a:extLst>
        </xdr:cNvPr>
        <xdr:cNvSpPr txBox="1"/>
      </xdr:nvSpPr>
      <xdr:spPr>
        <a:xfrm>
          <a:off x="35820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154050</xdr:rowOff>
    </xdr:from>
    <xdr:ext cx="405111" cy="259045"/>
    <xdr:sp macro="" textlink="">
      <xdr:nvSpPr>
        <xdr:cNvPr id="431" name="n_2mainValue【市民会館】&#10;有形固定資産減価償却率">
          <a:extLst>
            <a:ext uri="{FF2B5EF4-FFF2-40B4-BE49-F238E27FC236}">
              <a16:creationId xmlns:a16="http://schemas.microsoft.com/office/drawing/2014/main" id="{E60F1656-FBA9-45A8-B852-FABAA72C19DC}"/>
            </a:ext>
          </a:extLst>
        </xdr:cNvPr>
        <xdr:cNvSpPr txBox="1"/>
      </xdr:nvSpPr>
      <xdr:spPr>
        <a:xfrm>
          <a:off x="27057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136089</xdr:rowOff>
    </xdr:from>
    <xdr:ext cx="405111" cy="259045"/>
    <xdr:sp macro="" textlink="">
      <xdr:nvSpPr>
        <xdr:cNvPr id="432" name="n_3mainValue【市民会館】&#10;有形固定資産減価償却率">
          <a:extLst>
            <a:ext uri="{FF2B5EF4-FFF2-40B4-BE49-F238E27FC236}">
              <a16:creationId xmlns:a16="http://schemas.microsoft.com/office/drawing/2014/main" id="{B76F5A86-504D-4596-9135-B0799EC630B8}"/>
            </a:ext>
          </a:extLst>
        </xdr:cNvPr>
        <xdr:cNvSpPr txBox="1"/>
      </xdr:nvSpPr>
      <xdr:spPr>
        <a:xfrm>
          <a:off x="1816744" y="1865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100165</xdr:rowOff>
    </xdr:from>
    <xdr:ext cx="405111" cy="259045"/>
    <xdr:sp macro="" textlink="">
      <xdr:nvSpPr>
        <xdr:cNvPr id="433" name="n_4mainValue【市民会館】&#10;有形固定資産減価償却率">
          <a:extLst>
            <a:ext uri="{FF2B5EF4-FFF2-40B4-BE49-F238E27FC236}">
              <a16:creationId xmlns:a16="http://schemas.microsoft.com/office/drawing/2014/main" id="{2E88CC96-5931-469D-B6B5-046F9597F700}"/>
            </a:ext>
          </a:extLst>
        </xdr:cNvPr>
        <xdr:cNvSpPr txBox="1"/>
      </xdr:nvSpPr>
      <xdr:spPr>
        <a:xfrm>
          <a:off x="927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882BB0C1-2B2E-45B4-8E02-46B7D3D25AA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974A97AD-9E14-4E15-A0E5-75C3DCB395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89AFAB3E-5B18-43AB-BC5B-4AFF45FCA7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8185AD51-04D9-4D40-8B07-0A14A0D9F03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83AF9420-6E12-44C3-83A6-E74E8FFB15A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67A303CE-B620-4F3E-82D7-CAF4598E7E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615AAD51-20BF-40AF-A016-948E8E2694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AB4F3E6D-2D16-45E0-AE22-0E2808D6A1F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59A1B630-A235-43F7-BDA0-45B380A94A0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3D169771-BCCF-4E00-A1A0-0673DE47E01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898D8162-4FCC-4915-ADB6-E02A17F1C76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C42CC964-74BC-4046-A716-CEA13824BF0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A4504575-8DF3-490C-8B06-B089BEC5B1E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99AD87C-CAB9-4F08-B0C1-AE2EFFBBD73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64B901EC-DAAA-4C4E-A3D3-0A0B1DB6ED2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F19E2ADD-6A68-4ABB-9F00-D5280BB6C89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F4943F91-74CD-46B4-BF9D-EA35BFDA957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B1111B5C-F847-4296-BB53-4FC1231D0D0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55919E29-C7F6-4F38-B6A6-DF5AFD43227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A82E4D8C-46A3-4A00-9F4F-FD197BA9D51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1F5A0F35-4D8B-4F02-8BF6-B3E7B8C4FAE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DB2954CE-E487-477D-B8C3-E3E5710135A5}"/>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C8E98040-A4F2-4639-AFB8-2BDDB0EB121F}"/>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C01D3C1D-0D23-4CF0-8B27-BED72CB23B71}"/>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C29EFB9D-9B3B-4484-8178-D736D8B78973}"/>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8AAE69F4-A058-49A5-A103-C42A25DA8A94}"/>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ADEF6C21-0D87-45CF-BE4D-EB952DEED7AD}"/>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EE5F4F9E-32FC-4FEE-8391-69F172DDCDCC}"/>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a:extLst>
            <a:ext uri="{FF2B5EF4-FFF2-40B4-BE49-F238E27FC236}">
              <a16:creationId xmlns:a16="http://schemas.microsoft.com/office/drawing/2014/main" id="{2C35EA47-EFE7-40FD-9F9E-11AB9AACE92E}"/>
            </a:ext>
          </a:extLst>
        </xdr:cNvPr>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a:extLst>
            <a:ext uri="{FF2B5EF4-FFF2-40B4-BE49-F238E27FC236}">
              <a16:creationId xmlns:a16="http://schemas.microsoft.com/office/drawing/2014/main" id="{84CCA71A-42F1-4514-8567-4AE010129DD5}"/>
            </a:ext>
          </a:extLst>
        </xdr:cNvPr>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a:extLst>
            <a:ext uri="{FF2B5EF4-FFF2-40B4-BE49-F238E27FC236}">
              <a16:creationId xmlns:a16="http://schemas.microsoft.com/office/drawing/2014/main" id="{2CB53C50-6399-446B-BFD0-4F812DE1C620}"/>
            </a:ext>
          </a:extLst>
        </xdr:cNvPr>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a:extLst>
            <a:ext uri="{FF2B5EF4-FFF2-40B4-BE49-F238E27FC236}">
              <a16:creationId xmlns:a16="http://schemas.microsoft.com/office/drawing/2014/main" id="{AFB76347-C9ED-4A47-9CD8-0C1DF5A34B6F}"/>
            </a:ext>
          </a:extLst>
        </xdr:cNvPr>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9E982DE-4E9C-4A8C-A27A-ECC6C79A981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5C708E3-8885-4828-A62F-C99F016C5BC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806D2ED0-CAC9-4C3B-8530-FD9BD87C644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0312AA9-4598-477C-A0DC-799B0969D75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BEE4BBC-0831-4324-8935-A8FAFBEC0ED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158445</xdr:rowOff>
    </xdr:from>
    <xdr:to>
      <xdr:col>55</xdr:col>
      <xdr:colOff>50800</xdr:colOff>
      <xdr:row>108</xdr:row>
      <xdr:rowOff>88595</xdr:rowOff>
    </xdr:to>
    <xdr:sp macro="" textlink="">
      <xdr:nvSpPr>
        <xdr:cNvPr id="471" name="楕円 470">
          <a:extLst>
            <a:ext uri="{FF2B5EF4-FFF2-40B4-BE49-F238E27FC236}">
              <a16:creationId xmlns:a16="http://schemas.microsoft.com/office/drawing/2014/main" id="{D6903596-76AF-43BB-B729-3E9855A39248}"/>
            </a:ext>
          </a:extLst>
        </xdr:cNvPr>
        <xdr:cNvSpPr/>
      </xdr:nvSpPr>
      <xdr:spPr>
        <a:xfrm>
          <a:off x="10426700" y="185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a:extLst>
            <a:ext uri="{FF2B5EF4-FFF2-40B4-BE49-F238E27FC236}">
              <a16:creationId xmlns:a16="http://schemas.microsoft.com/office/drawing/2014/main" id="{7A615205-E0BF-4B56-9CE7-8055B0AD1885}"/>
            </a:ext>
          </a:extLst>
        </xdr:cNvPr>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158445</xdr:rowOff>
    </xdr:from>
    <xdr:to>
      <xdr:col>50</xdr:col>
      <xdr:colOff>165100</xdr:colOff>
      <xdr:row>108</xdr:row>
      <xdr:rowOff>88595</xdr:rowOff>
    </xdr:to>
    <xdr:sp macro="" textlink="">
      <xdr:nvSpPr>
        <xdr:cNvPr id="473" name="楕円 472">
          <a:extLst>
            <a:ext uri="{FF2B5EF4-FFF2-40B4-BE49-F238E27FC236}">
              <a16:creationId xmlns:a16="http://schemas.microsoft.com/office/drawing/2014/main" id="{205EBEEE-CC9A-439F-BEB6-A84797605B8C}"/>
            </a:ext>
          </a:extLst>
        </xdr:cNvPr>
        <xdr:cNvSpPr/>
      </xdr:nvSpPr>
      <xdr:spPr>
        <a:xfrm>
          <a:off x="9588500" y="185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37795</xdr:rowOff>
    </xdr:from>
    <xdr:to>
      <xdr:col>55</xdr:col>
      <xdr:colOff>0</xdr:colOff>
      <xdr:row>108</xdr:row>
      <xdr:rowOff>37795</xdr:rowOff>
    </xdr:to>
    <xdr:cxnSp macro="">
      <xdr:nvCxnSpPr>
        <xdr:cNvPr id="474" name="直線コネクタ 473">
          <a:extLst>
            <a:ext uri="{FF2B5EF4-FFF2-40B4-BE49-F238E27FC236}">
              <a16:creationId xmlns:a16="http://schemas.microsoft.com/office/drawing/2014/main" id="{C6298E0B-977C-4297-A47A-18B8897CF60F}"/>
            </a:ext>
          </a:extLst>
        </xdr:cNvPr>
        <xdr:cNvCxnSpPr/>
      </xdr:nvCxnSpPr>
      <xdr:spPr>
        <a:xfrm>
          <a:off x="9639300" y="18554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158902</xdr:rowOff>
    </xdr:from>
    <xdr:to>
      <xdr:col>46</xdr:col>
      <xdr:colOff>38100</xdr:colOff>
      <xdr:row>108</xdr:row>
      <xdr:rowOff>89052</xdr:rowOff>
    </xdr:to>
    <xdr:sp macro="" textlink="">
      <xdr:nvSpPr>
        <xdr:cNvPr id="475" name="楕円 474">
          <a:extLst>
            <a:ext uri="{FF2B5EF4-FFF2-40B4-BE49-F238E27FC236}">
              <a16:creationId xmlns:a16="http://schemas.microsoft.com/office/drawing/2014/main" id="{EB668132-58F3-4182-B4EC-165E4E0D3EE9}"/>
            </a:ext>
          </a:extLst>
        </xdr:cNvPr>
        <xdr:cNvSpPr/>
      </xdr:nvSpPr>
      <xdr:spPr>
        <a:xfrm>
          <a:off x="8699500" y="185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37795</xdr:rowOff>
    </xdr:from>
    <xdr:to>
      <xdr:col>50</xdr:col>
      <xdr:colOff>114300</xdr:colOff>
      <xdr:row>108</xdr:row>
      <xdr:rowOff>38252</xdr:rowOff>
    </xdr:to>
    <xdr:cxnSp macro="">
      <xdr:nvCxnSpPr>
        <xdr:cNvPr id="476" name="直線コネクタ 475">
          <a:extLst>
            <a:ext uri="{FF2B5EF4-FFF2-40B4-BE49-F238E27FC236}">
              <a16:creationId xmlns:a16="http://schemas.microsoft.com/office/drawing/2014/main" id="{C4942316-8DCB-4B3B-B226-A2ED9F59178C}"/>
            </a:ext>
          </a:extLst>
        </xdr:cNvPr>
        <xdr:cNvCxnSpPr/>
      </xdr:nvCxnSpPr>
      <xdr:spPr>
        <a:xfrm flipV="1">
          <a:off x="8750300" y="185543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159359</xdr:rowOff>
    </xdr:from>
    <xdr:to>
      <xdr:col>41</xdr:col>
      <xdr:colOff>101600</xdr:colOff>
      <xdr:row>108</xdr:row>
      <xdr:rowOff>89509</xdr:rowOff>
    </xdr:to>
    <xdr:sp macro="" textlink="">
      <xdr:nvSpPr>
        <xdr:cNvPr id="477" name="楕円 476">
          <a:extLst>
            <a:ext uri="{FF2B5EF4-FFF2-40B4-BE49-F238E27FC236}">
              <a16:creationId xmlns:a16="http://schemas.microsoft.com/office/drawing/2014/main" id="{F724350B-CC6A-4424-8F54-C756ADAD15FC}"/>
            </a:ext>
          </a:extLst>
        </xdr:cNvPr>
        <xdr:cNvSpPr/>
      </xdr:nvSpPr>
      <xdr:spPr>
        <a:xfrm>
          <a:off x="7810500" y="185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38252</xdr:rowOff>
    </xdr:from>
    <xdr:to>
      <xdr:col>45</xdr:col>
      <xdr:colOff>177800</xdr:colOff>
      <xdr:row>108</xdr:row>
      <xdr:rowOff>38709</xdr:rowOff>
    </xdr:to>
    <xdr:cxnSp macro="">
      <xdr:nvCxnSpPr>
        <xdr:cNvPr id="478" name="直線コネクタ 477">
          <a:extLst>
            <a:ext uri="{FF2B5EF4-FFF2-40B4-BE49-F238E27FC236}">
              <a16:creationId xmlns:a16="http://schemas.microsoft.com/office/drawing/2014/main" id="{EE7353B8-6633-4CD7-9E6D-24414E5FAF99}"/>
            </a:ext>
          </a:extLst>
        </xdr:cNvPr>
        <xdr:cNvCxnSpPr/>
      </xdr:nvCxnSpPr>
      <xdr:spPr>
        <a:xfrm flipV="1">
          <a:off x="7861300" y="185548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159817</xdr:rowOff>
    </xdr:from>
    <xdr:to>
      <xdr:col>36</xdr:col>
      <xdr:colOff>165100</xdr:colOff>
      <xdr:row>108</xdr:row>
      <xdr:rowOff>89967</xdr:rowOff>
    </xdr:to>
    <xdr:sp macro="" textlink="">
      <xdr:nvSpPr>
        <xdr:cNvPr id="479" name="楕円 478">
          <a:extLst>
            <a:ext uri="{FF2B5EF4-FFF2-40B4-BE49-F238E27FC236}">
              <a16:creationId xmlns:a16="http://schemas.microsoft.com/office/drawing/2014/main" id="{D7D79DEC-AEE6-422C-9386-115E063E7DFA}"/>
            </a:ext>
          </a:extLst>
        </xdr:cNvPr>
        <xdr:cNvSpPr/>
      </xdr:nvSpPr>
      <xdr:spPr>
        <a:xfrm>
          <a:off x="6921500" y="1850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38709</xdr:rowOff>
    </xdr:from>
    <xdr:to>
      <xdr:col>41</xdr:col>
      <xdr:colOff>50800</xdr:colOff>
      <xdr:row>108</xdr:row>
      <xdr:rowOff>39167</xdr:rowOff>
    </xdr:to>
    <xdr:cxnSp macro="">
      <xdr:nvCxnSpPr>
        <xdr:cNvPr id="480" name="直線コネクタ 479">
          <a:extLst>
            <a:ext uri="{FF2B5EF4-FFF2-40B4-BE49-F238E27FC236}">
              <a16:creationId xmlns:a16="http://schemas.microsoft.com/office/drawing/2014/main" id="{5EB1F64C-1FF4-4B88-B193-E7CEB5BAA615}"/>
            </a:ext>
          </a:extLst>
        </xdr:cNvPr>
        <xdr:cNvCxnSpPr/>
      </xdr:nvCxnSpPr>
      <xdr:spPr>
        <a:xfrm flipV="1">
          <a:off x="6972300" y="185553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79519</xdr:rowOff>
    </xdr:from>
    <xdr:ext cx="469744" cy="259045"/>
    <xdr:sp macro="" textlink="">
      <xdr:nvSpPr>
        <xdr:cNvPr id="481" name="n_1aveValue【市民会館】&#10;一人当たり面積">
          <a:extLst>
            <a:ext uri="{FF2B5EF4-FFF2-40B4-BE49-F238E27FC236}">
              <a16:creationId xmlns:a16="http://schemas.microsoft.com/office/drawing/2014/main" id="{4BE727F6-EB20-42A8-BBFC-DDB941A63107}"/>
            </a:ext>
          </a:extLst>
        </xdr:cNvPr>
        <xdr:cNvSpPr txBox="1"/>
      </xdr:nvSpPr>
      <xdr:spPr>
        <a:xfrm>
          <a:off x="9391727" y="182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81805</xdr:rowOff>
    </xdr:from>
    <xdr:ext cx="469744" cy="259045"/>
    <xdr:sp macro="" textlink="">
      <xdr:nvSpPr>
        <xdr:cNvPr id="482" name="n_2aveValue【市民会館】&#10;一人当たり面積">
          <a:extLst>
            <a:ext uri="{FF2B5EF4-FFF2-40B4-BE49-F238E27FC236}">
              <a16:creationId xmlns:a16="http://schemas.microsoft.com/office/drawing/2014/main" id="{131F9D16-C4B5-4219-8CA2-5FCFA4FD7072}"/>
            </a:ext>
          </a:extLst>
        </xdr:cNvPr>
        <xdr:cNvSpPr txBox="1"/>
      </xdr:nvSpPr>
      <xdr:spPr>
        <a:xfrm>
          <a:off x="8515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80891</xdr:rowOff>
    </xdr:from>
    <xdr:ext cx="469744" cy="259045"/>
    <xdr:sp macro="" textlink="">
      <xdr:nvSpPr>
        <xdr:cNvPr id="483" name="n_3aveValue【市民会館】&#10;一人当たり面積">
          <a:extLst>
            <a:ext uri="{FF2B5EF4-FFF2-40B4-BE49-F238E27FC236}">
              <a16:creationId xmlns:a16="http://schemas.microsoft.com/office/drawing/2014/main" id="{4DADA70D-19F9-4448-B3C1-23B80207D898}"/>
            </a:ext>
          </a:extLst>
        </xdr:cNvPr>
        <xdr:cNvSpPr txBox="1"/>
      </xdr:nvSpPr>
      <xdr:spPr>
        <a:xfrm>
          <a:off x="7626427" y="182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81805</xdr:rowOff>
    </xdr:from>
    <xdr:ext cx="469744" cy="259045"/>
    <xdr:sp macro="" textlink="">
      <xdr:nvSpPr>
        <xdr:cNvPr id="484" name="n_4aveValue【市民会館】&#10;一人当たり面積">
          <a:extLst>
            <a:ext uri="{FF2B5EF4-FFF2-40B4-BE49-F238E27FC236}">
              <a16:creationId xmlns:a16="http://schemas.microsoft.com/office/drawing/2014/main" id="{E495FFA3-19E1-4DBD-B8BE-31B1CC50D459}"/>
            </a:ext>
          </a:extLst>
        </xdr:cNvPr>
        <xdr:cNvSpPr txBox="1"/>
      </xdr:nvSpPr>
      <xdr:spPr>
        <a:xfrm>
          <a:off x="6737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79722</xdr:rowOff>
    </xdr:from>
    <xdr:ext cx="469744" cy="259045"/>
    <xdr:sp macro="" textlink="">
      <xdr:nvSpPr>
        <xdr:cNvPr id="485" name="n_1mainValue【市民会館】&#10;一人当たり面積">
          <a:extLst>
            <a:ext uri="{FF2B5EF4-FFF2-40B4-BE49-F238E27FC236}">
              <a16:creationId xmlns:a16="http://schemas.microsoft.com/office/drawing/2014/main" id="{C1AB1932-2838-42AD-AFD9-9E6A8C4086A1}"/>
            </a:ext>
          </a:extLst>
        </xdr:cNvPr>
        <xdr:cNvSpPr txBox="1"/>
      </xdr:nvSpPr>
      <xdr:spPr>
        <a:xfrm>
          <a:off x="9391727" y="1859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80179</xdr:rowOff>
    </xdr:from>
    <xdr:ext cx="469744" cy="259045"/>
    <xdr:sp macro="" textlink="">
      <xdr:nvSpPr>
        <xdr:cNvPr id="486" name="n_2mainValue【市民会館】&#10;一人当たり面積">
          <a:extLst>
            <a:ext uri="{FF2B5EF4-FFF2-40B4-BE49-F238E27FC236}">
              <a16:creationId xmlns:a16="http://schemas.microsoft.com/office/drawing/2014/main" id="{08F4A17B-2499-4FDE-931B-2F06C9E8DDFB}"/>
            </a:ext>
          </a:extLst>
        </xdr:cNvPr>
        <xdr:cNvSpPr txBox="1"/>
      </xdr:nvSpPr>
      <xdr:spPr>
        <a:xfrm>
          <a:off x="8515427" y="1859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80636</xdr:rowOff>
    </xdr:from>
    <xdr:ext cx="469744" cy="259045"/>
    <xdr:sp macro="" textlink="">
      <xdr:nvSpPr>
        <xdr:cNvPr id="487" name="n_3mainValue【市民会館】&#10;一人当たり面積">
          <a:extLst>
            <a:ext uri="{FF2B5EF4-FFF2-40B4-BE49-F238E27FC236}">
              <a16:creationId xmlns:a16="http://schemas.microsoft.com/office/drawing/2014/main" id="{9FC8FD4E-FEC9-46ED-9CCB-8E20F8AE56C1}"/>
            </a:ext>
          </a:extLst>
        </xdr:cNvPr>
        <xdr:cNvSpPr txBox="1"/>
      </xdr:nvSpPr>
      <xdr:spPr>
        <a:xfrm>
          <a:off x="7626427" y="185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81094</xdr:rowOff>
    </xdr:from>
    <xdr:ext cx="469744" cy="259045"/>
    <xdr:sp macro="" textlink="">
      <xdr:nvSpPr>
        <xdr:cNvPr id="488" name="n_4mainValue【市民会館】&#10;一人当たり面積">
          <a:extLst>
            <a:ext uri="{FF2B5EF4-FFF2-40B4-BE49-F238E27FC236}">
              <a16:creationId xmlns:a16="http://schemas.microsoft.com/office/drawing/2014/main" id="{5A263CFD-86A3-4504-90FD-F06D76F5398E}"/>
            </a:ext>
          </a:extLst>
        </xdr:cNvPr>
        <xdr:cNvSpPr txBox="1"/>
      </xdr:nvSpPr>
      <xdr:spPr>
        <a:xfrm>
          <a:off x="6737427" y="185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A0130B0A-BB90-4422-BB6B-38C13B54727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EA3A8DB-9650-4B9E-AB65-FDCCBB06E2F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7D61049E-16CB-4CCB-87A7-8D6957AF4D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81A6405F-1EA9-4FA4-BE93-1343B575C5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4278548D-D532-4D7E-AEFF-27759A9193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1FCC9CF9-4FDB-4D3B-8025-533D1CAC72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86CA3893-EB14-4FF7-A76A-DA770C82A4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AA44BE34-1E2A-4B46-86FE-46D6D2AE434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F945BA79-4F8D-42A5-8C01-08B6FE64DD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8EC696D9-69A0-4F0B-8E25-42AE4F717F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E0E863B6-289B-4073-A00C-86A22EF7676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C9FD29AA-78C6-4964-90E0-8C339F23B51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AAD15EB7-2BDF-4426-9D4E-02F0BCE963D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DBE47F85-4D2E-4658-BB11-BEA154A054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D31D84E0-2BD9-4211-AFD4-CE209080C02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C90237D1-D3E4-4A4F-B54D-18ABCE88977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B784A3FD-BEB5-4DCF-A9B7-D0B8655C41E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3883EE93-3D53-41F7-A9A8-D6A915013EF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D4FC0222-502F-47B6-8D9A-5D3D42F96C3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10EF68BF-B886-4038-A892-C594D90C2D3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1F4BF35-3993-4F04-9E4F-554A650B3AB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9B400AE0-EDC9-4E20-9890-AA5DFF106E8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E81AF5F-B048-4D21-9548-3D859B60418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2F736DEE-C897-44A4-97E8-2457976E4C4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9278E7FD-2577-4D84-AE08-68A5AACFF1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AE4469DD-1DBC-4650-AD73-04584D4CD4E8}"/>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BCFD42DF-5AAC-4377-9DB4-8E645B44C94A}"/>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6F0B677B-4531-41B6-9146-8355F98D05CD}"/>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D58DE608-B11E-4BE2-92CD-C8CBC63CCC32}"/>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57E3CF86-CD3A-4966-9F59-276BD9A2A069}"/>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ED640E7A-6D0B-49CF-8D11-A246CE03782F}"/>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C96156DE-B88E-4EF3-99A5-643A5228E33C}"/>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a:extLst>
            <a:ext uri="{FF2B5EF4-FFF2-40B4-BE49-F238E27FC236}">
              <a16:creationId xmlns:a16="http://schemas.microsoft.com/office/drawing/2014/main" id="{1A62CA33-0EB5-4498-84EF-03994B7C974F}"/>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a:extLst>
            <a:ext uri="{FF2B5EF4-FFF2-40B4-BE49-F238E27FC236}">
              <a16:creationId xmlns:a16="http://schemas.microsoft.com/office/drawing/2014/main" id="{4DB46235-C2F2-4750-916D-E9DCD1C2EE1F}"/>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a:extLst>
            <a:ext uri="{FF2B5EF4-FFF2-40B4-BE49-F238E27FC236}">
              <a16:creationId xmlns:a16="http://schemas.microsoft.com/office/drawing/2014/main" id="{A2321BBF-374B-492E-8FC6-C9F2DB97135B}"/>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a:extLst>
            <a:ext uri="{FF2B5EF4-FFF2-40B4-BE49-F238E27FC236}">
              <a16:creationId xmlns:a16="http://schemas.microsoft.com/office/drawing/2014/main" id="{1949E4E0-22A1-41F1-8AB6-217990B9D188}"/>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9CAC5EB-13A5-4F78-B98C-8E9F46B9EC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E4AA159-7E23-473F-A0CB-4A61D433AD4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2152596-1910-479F-8037-334B8E3B86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F14135D-1280-4842-B3BA-DF56023489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0995F6C-4964-44C2-8C9E-8F68D89C63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30" name="楕円 529">
          <a:extLst>
            <a:ext uri="{FF2B5EF4-FFF2-40B4-BE49-F238E27FC236}">
              <a16:creationId xmlns:a16="http://schemas.microsoft.com/office/drawing/2014/main" id="{B5C9291B-0112-4A51-AF39-1F53D3F6DF60}"/>
            </a:ext>
          </a:extLst>
        </xdr:cNvPr>
        <xdr:cNvSpPr/>
      </xdr:nvSpPr>
      <xdr:spPr>
        <a:xfrm>
          <a:off x="16268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93634</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2CC2EA63-D39F-43A5-AE4D-47D47302C7BD}"/>
            </a:ext>
          </a:extLst>
        </xdr:cNvPr>
        <xdr:cNvSpPr txBox="1"/>
      </xdr:nvSpPr>
      <xdr:spPr>
        <a:xfrm>
          <a:off x="16357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532" name="楕円 531">
          <a:extLst>
            <a:ext uri="{FF2B5EF4-FFF2-40B4-BE49-F238E27FC236}">
              <a16:creationId xmlns:a16="http://schemas.microsoft.com/office/drawing/2014/main" id="{02A34C5D-195F-4990-B5E7-BC553B7D7ED7}"/>
            </a:ext>
          </a:extLst>
        </xdr:cNvPr>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166007</xdr:rowOff>
    </xdr:to>
    <xdr:cxnSp macro="">
      <xdr:nvCxnSpPr>
        <xdr:cNvPr id="533" name="直線コネクタ 532">
          <a:extLst>
            <a:ext uri="{FF2B5EF4-FFF2-40B4-BE49-F238E27FC236}">
              <a16:creationId xmlns:a16="http://schemas.microsoft.com/office/drawing/2014/main" id="{F881E17D-18B1-46D1-B331-A1CFB71F26B5}"/>
            </a:ext>
          </a:extLst>
        </xdr:cNvPr>
        <xdr:cNvCxnSpPr/>
      </xdr:nvCxnSpPr>
      <xdr:spPr>
        <a:xfrm>
          <a:off x="15481300" y="66370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33565</xdr:rowOff>
    </xdr:from>
    <xdr:to>
      <xdr:col>76</xdr:col>
      <xdr:colOff>165100</xdr:colOff>
      <xdr:row>38</xdr:row>
      <xdr:rowOff>135165</xdr:rowOff>
    </xdr:to>
    <xdr:sp macro="" textlink="">
      <xdr:nvSpPr>
        <xdr:cNvPr id="534" name="楕円 533">
          <a:extLst>
            <a:ext uri="{FF2B5EF4-FFF2-40B4-BE49-F238E27FC236}">
              <a16:creationId xmlns:a16="http://schemas.microsoft.com/office/drawing/2014/main" id="{C13E046C-207B-4351-895B-15F441FCC8D2}"/>
            </a:ext>
          </a:extLst>
        </xdr:cNvPr>
        <xdr:cNvSpPr/>
      </xdr:nvSpPr>
      <xdr:spPr>
        <a:xfrm>
          <a:off x="14541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84365</xdr:rowOff>
    </xdr:from>
    <xdr:to>
      <xdr:col>81</xdr:col>
      <xdr:colOff>50800</xdr:colOff>
      <xdr:row>38</xdr:row>
      <xdr:rowOff>121920</xdr:rowOff>
    </xdr:to>
    <xdr:cxnSp macro="">
      <xdr:nvCxnSpPr>
        <xdr:cNvPr id="535" name="直線コネクタ 534">
          <a:extLst>
            <a:ext uri="{FF2B5EF4-FFF2-40B4-BE49-F238E27FC236}">
              <a16:creationId xmlns:a16="http://schemas.microsoft.com/office/drawing/2014/main" id="{98008849-2BAC-495C-8FCF-9C75AABE15D8}"/>
            </a:ext>
          </a:extLst>
        </xdr:cNvPr>
        <xdr:cNvCxnSpPr/>
      </xdr:nvCxnSpPr>
      <xdr:spPr>
        <a:xfrm>
          <a:off x="14592300" y="659946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157661</xdr:rowOff>
    </xdr:from>
    <xdr:to>
      <xdr:col>72</xdr:col>
      <xdr:colOff>38100</xdr:colOff>
      <xdr:row>38</xdr:row>
      <xdr:rowOff>87812</xdr:rowOff>
    </xdr:to>
    <xdr:sp macro="" textlink="">
      <xdr:nvSpPr>
        <xdr:cNvPr id="536" name="楕円 535">
          <a:extLst>
            <a:ext uri="{FF2B5EF4-FFF2-40B4-BE49-F238E27FC236}">
              <a16:creationId xmlns:a16="http://schemas.microsoft.com/office/drawing/2014/main" id="{F00B23BC-3149-4DE1-84F3-3274548208B0}"/>
            </a:ext>
          </a:extLst>
        </xdr:cNvPr>
        <xdr:cNvSpPr/>
      </xdr:nvSpPr>
      <xdr:spPr>
        <a:xfrm>
          <a:off x="13652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37012</xdr:rowOff>
    </xdr:from>
    <xdr:to>
      <xdr:col>76</xdr:col>
      <xdr:colOff>114300</xdr:colOff>
      <xdr:row>38</xdr:row>
      <xdr:rowOff>84365</xdr:rowOff>
    </xdr:to>
    <xdr:cxnSp macro="">
      <xdr:nvCxnSpPr>
        <xdr:cNvPr id="537" name="直線コネクタ 536">
          <a:extLst>
            <a:ext uri="{FF2B5EF4-FFF2-40B4-BE49-F238E27FC236}">
              <a16:creationId xmlns:a16="http://schemas.microsoft.com/office/drawing/2014/main" id="{16808C45-7D21-45AA-974B-31791FCBE65C}"/>
            </a:ext>
          </a:extLst>
        </xdr:cNvPr>
        <xdr:cNvCxnSpPr/>
      </xdr:nvCxnSpPr>
      <xdr:spPr>
        <a:xfrm>
          <a:off x="13703300" y="655211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115207</xdr:rowOff>
    </xdr:from>
    <xdr:to>
      <xdr:col>67</xdr:col>
      <xdr:colOff>101600</xdr:colOff>
      <xdr:row>38</xdr:row>
      <xdr:rowOff>45357</xdr:rowOff>
    </xdr:to>
    <xdr:sp macro="" textlink="">
      <xdr:nvSpPr>
        <xdr:cNvPr id="538" name="楕円 537">
          <a:extLst>
            <a:ext uri="{FF2B5EF4-FFF2-40B4-BE49-F238E27FC236}">
              <a16:creationId xmlns:a16="http://schemas.microsoft.com/office/drawing/2014/main" id="{9AE8A873-1395-4FAC-B676-46A2052ACBEE}"/>
            </a:ext>
          </a:extLst>
        </xdr:cNvPr>
        <xdr:cNvSpPr/>
      </xdr:nvSpPr>
      <xdr:spPr>
        <a:xfrm>
          <a:off x="12763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166007</xdr:rowOff>
    </xdr:from>
    <xdr:to>
      <xdr:col>71</xdr:col>
      <xdr:colOff>177800</xdr:colOff>
      <xdr:row>38</xdr:row>
      <xdr:rowOff>37012</xdr:rowOff>
    </xdr:to>
    <xdr:cxnSp macro="">
      <xdr:nvCxnSpPr>
        <xdr:cNvPr id="539" name="直線コネクタ 538">
          <a:extLst>
            <a:ext uri="{FF2B5EF4-FFF2-40B4-BE49-F238E27FC236}">
              <a16:creationId xmlns:a16="http://schemas.microsoft.com/office/drawing/2014/main" id="{3C1CF304-CE74-4FC6-8FDE-0DD583FFD043}"/>
            </a:ext>
          </a:extLst>
        </xdr:cNvPr>
        <xdr:cNvCxnSpPr/>
      </xdr:nvCxnSpPr>
      <xdr:spPr>
        <a:xfrm>
          <a:off x="12814300" y="65096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AB9F74DC-F6E7-44B7-8700-2308853416DE}"/>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28822061-177F-43CA-8600-4FC4E1EF9491}"/>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A060D942-882A-404C-9703-9CCB0028E68E}"/>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71FAE4A3-F20C-4838-8AA1-AC9406290032}"/>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17797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DA9FCB05-A456-4D14-AD3B-850B7FADF525}"/>
            </a:ext>
          </a:extLst>
        </xdr:cNvPr>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151691</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717951CF-AB2F-4D7F-9334-801ABF2BFC5B}"/>
            </a:ext>
          </a:extLst>
        </xdr:cNvPr>
        <xdr:cNvSpPr txBox="1"/>
      </xdr:nvSpPr>
      <xdr:spPr>
        <a:xfrm>
          <a:off x="14389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FA70F08E-C600-4951-8EA7-8A86179E4969}"/>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61884</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E5D81A43-F2C0-4EA8-9FA2-94A11F0BA54F}"/>
            </a:ext>
          </a:extLst>
        </xdr:cNvPr>
        <xdr:cNvSpPr txBox="1"/>
      </xdr:nvSpPr>
      <xdr:spPr>
        <a:xfrm>
          <a:off x="12611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3F77C396-5819-4EE4-A9BC-542548741C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1C88D281-57DB-4A86-B9E5-61514374AD4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61F653E-77C5-47E5-9A80-3372030CDA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A1BB8B59-0D63-4054-8A3B-1C34C51E78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B163703E-403A-4173-A4A3-BC8EDBFF7F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E33EC4DA-72B0-4B95-990A-E316990621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1B058301-E74E-42D1-93FF-0FF50F44BE1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2F1D0AA6-CAB2-4192-A754-A4B1C7522B7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9EB649D0-4F70-4ED0-97F5-5DC30BD94CD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2526CE91-DB16-403A-9222-FC3278DCED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CBADEE92-ADAA-4CE2-A839-0EC311E8989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8A6869E9-671F-43F9-AD97-60C85EDD12E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6687F2FE-048E-4D49-B154-9849A126473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AC7EF50A-9D8D-4B06-92D5-AEE7C6F617F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A5B81374-0285-46D9-8316-28A6F48573A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13288F59-5F0A-4821-AF2A-33C170B5045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15C04900-969F-4173-B721-ADDE53414E7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26FE9C9F-40A5-4327-AB01-BBB891B17AF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3BEF0B77-3214-47B5-A3BA-A2CF60A7531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94320AFD-4FAB-4EE3-AAAA-4691D8951375}"/>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6CFA146-0AA5-46FD-9D98-2F7CB590DCE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C89CF16D-D516-415C-9041-1031947C0386}"/>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FAD45AA4-4396-440E-B9AD-97F0517A3F8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53FCBF9D-F3F2-4624-A90C-D86E8CAF15F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7E923268-333F-4F3F-BAAF-36D5C8DD2B1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5E3FB4D4-C2D6-4A4E-9A74-801934CAED16}"/>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A8836F35-BF9E-4C00-B8A1-4164A654D61F}"/>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A78D28BA-7E82-49D6-B3A8-8136F04748B7}"/>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2E978B87-C1FD-48B8-AA9C-21BE28966B6A}"/>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4C8FBA2C-842E-459C-A9A1-A8F5BA81DBA7}"/>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C747FC7F-E49C-4803-B126-D59ED5730721}"/>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C9125A2A-4A1B-4D67-8B07-BF052AD3ED6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a:extLst>
            <a:ext uri="{FF2B5EF4-FFF2-40B4-BE49-F238E27FC236}">
              <a16:creationId xmlns:a16="http://schemas.microsoft.com/office/drawing/2014/main" id="{A814C251-F5D9-427F-9E6C-D87A1E20E82B}"/>
            </a:ext>
          </a:extLst>
        </xdr:cNvPr>
        <xdr:cNvSpPr/>
      </xdr:nvSpPr>
      <xdr:spPr>
        <a:xfrm>
          <a:off x="21272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a:extLst>
            <a:ext uri="{FF2B5EF4-FFF2-40B4-BE49-F238E27FC236}">
              <a16:creationId xmlns:a16="http://schemas.microsoft.com/office/drawing/2014/main" id="{76C41F3A-7C34-44C7-ACBC-6FBFB5A4D532}"/>
            </a:ext>
          </a:extLst>
        </xdr:cNvPr>
        <xdr:cNvSpPr/>
      </xdr:nvSpPr>
      <xdr:spPr>
        <a:xfrm>
          <a:off x="20383500" y="69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a:extLst>
            <a:ext uri="{FF2B5EF4-FFF2-40B4-BE49-F238E27FC236}">
              <a16:creationId xmlns:a16="http://schemas.microsoft.com/office/drawing/2014/main" id="{957E9605-F33F-4231-9E71-1E2F220639BE}"/>
            </a:ext>
          </a:extLst>
        </xdr:cNvPr>
        <xdr:cNvSpPr/>
      </xdr:nvSpPr>
      <xdr:spPr>
        <a:xfrm>
          <a:off x="19494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a:extLst>
            <a:ext uri="{FF2B5EF4-FFF2-40B4-BE49-F238E27FC236}">
              <a16:creationId xmlns:a16="http://schemas.microsoft.com/office/drawing/2014/main" id="{3EBD8183-C3B2-4E2E-B089-9EF1DD8D9619}"/>
            </a:ext>
          </a:extLst>
        </xdr:cNvPr>
        <xdr:cNvSpPr/>
      </xdr:nvSpPr>
      <xdr:spPr>
        <a:xfrm>
          <a:off x="18605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30BFBF0-F809-4087-BF9C-A6B9513482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08416D4-D466-4297-BDD6-6B2E32255D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5F250F6-DBFF-461B-AA4B-65142110B7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1BF3C2D-B951-4ED0-87AA-1E5AB73EE69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842FE76-1009-4857-A5EC-16BB746074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74457</xdr:rowOff>
    </xdr:from>
    <xdr:to>
      <xdr:col>116</xdr:col>
      <xdr:colOff>114300</xdr:colOff>
      <xdr:row>40</xdr:row>
      <xdr:rowOff>4607</xdr:rowOff>
    </xdr:to>
    <xdr:sp macro="" textlink="">
      <xdr:nvSpPr>
        <xdr:cNvPr id="589" name="楕円 588">
          <a:extLst>
            <a:ext uri="{FF2B5EF4-FFF2-40B4-BE49-F238E27FC236}">
              <a16:creationId xmlns:a16="http://schemas.microsoft.com/office/drawing/2014/main" id="{42F20A11-A9A1-4108-AD2C-C0D031F7FC78}"/>
            </a:ext>
          </a:extLst>
        </xdr:cNvPr>
        <xdr:cNvSpPr/>
      </xdr:nvSpPr>
      <xdr:spPr>
        <a:xfrm>
          <a:off x="22110700" y="676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97334</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D5B825BF-F9B7-4AB1-89C8-ECD411A99FAF}"/>
            </a:ext>
          </a:extLst>
        </xdr:cNvPr>
        <xdr:cNvSpPr txBox="1"/>
      </xdr:nvSpPr>
      <xdr:spPr>
        <a:xfrm>
          <a:off x="22199600" y="661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85339</xdr:rowOff>
    </xdr:from>
    <xdr:to>
      <xdr:col>112</xdr:col>
      <xdr:colOff>38100</xdr:colOff>
      <xdr:row>40</xdr:row>
      <xdr:rowOff>15489</xdr:rowOff>
    </xdr:to>
    <xdr:sp macro="" textlink="">
      <xdr:nvSpPr>
        <xdr:cNvPr id="591" name="楕円 590">
          <a:extLst>
            <a:ext uri="{FF2B5EF4-FFF2-40B4-BE49-F238E27FC236}">
              <a16:creationId xmlns:a16="http://schemas.microsoft.com/office/drawing/2014/main" id="{E4DEB246-827C-4E9E-A17A-66196D185CD7}"/>
            </a:ext>
          </a:extLst>
        </xdr:cNvPr>
        <xdr:cNvSpPr/>
      </xdr:nvSpPr>
      <xdr:spPr>
        <a:xfrm>
          <a:off x="21272500" y="677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125257</xdr:rowOff>
    </xdr:from>
    <xdr:to>
      <xdr:col>116</xdr:col>
      <xdr:colOff>63500</xdr:colOff>
      <xdr:row>39</xdr:row>
      <xdr:rowOff>136139</xdr:rowOff>
    </xdr:to>
    <xdr:cxnSp macro="">
      <xdr:nvCxnSpPr>
        <xdr:cNvPr id="592" name="直線コネクタ 591">
          <a:extLst>
            <a:ext uri="{FF2B5EF4-FFF2-40B4-BE49-F238E27FC236}">
              <a16:creationId xmlns:a16="http://schemas.microsoft.com/office/drawing/2014/main" id="{6A9B02C6-728E-4FA2-A755-1ADFA32E432B}"/>
            </a:ext>
          </a:extLst>
        </xdr:cNvPr>
        <xdr:cNvCxnSpPr/>
      </xdr:nvCxnSpPr>
      <xdr:spPr>
        <a:xfrm flipV="1">
          <a:off x="21323300" y="6811807"/>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80548</xdr:rowOff>
    </xdr:from>
    <xdr:to>
      <xdr:col>107</xdr:col>
      <xdr:colOff>101600</xdr:colOff>
      <xdr:row>40</xdr:row>
      <xdr:rowOff>10698</xdr:rowOff>
    </xdr:to>
    <xdr:sp macro="" textlink="">
      <xdr:nvSpPr>
        <xdr:cNvPr id="593" name="楕円 592">
          <a:extLst>
            <a:ext uri="{FF2B5EF4-FFF2-40B4-BE49-F238E27FC236}">
              <a16:creationId xmlns:a16="http://schemas.microsoft.com/office/drawing/2014/main" id="{B8DBF72E-6793-4B0B-BDF1-B10DFE9B9D79}"/>
            </a:ext>
          </a:extLst>
        </xdr:cNvPr>
        <xdr:cNvSpPr/>
      </xdr:nvSpPr>
      <xdr:spPr>
        <a:xfrm>
          <a:off x="20383500" y="67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131348</xdr:rowOff>
    </xdr:from>
    <xdr:to>
      <xdr:col>111</xdr:col>
      <xdr:colOff>177800</xdr:colOff>
      <xdr:row>39</xdr:row>
      <xdr:rowOff>136139</xdr:rowOff>
    </xdr:to>
    <xdr:cxnSp macro="">
      <xdr:nvCxnSpPr>
        <xdr:cNvPr id="594" name="直線コネクタ 593">
          <a:extLst>
            <a:ext uri="{FF2B5EF4-FFF2-40B4-BE49-F238E27FC236}">
              <a16:creationId xmlns:a16="http://schemas.microsoft.com/office/drawing/2014/main" id="{CF8C1F89-4619-47D0-BBF5-881670F245AD}"/>
            </a:ext>
          </a:extLst>
        </xdr:cNvPr>
        <xdr:cNvCxnSpPr/>
      </xdr:nvCxnSpPr>
      <xdr:spPr>
        <a:xfrm>
          <a:off x="20434300" y="6817898"/>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80838</xdr:rowOff>
    </xdr:from>
    <xdr:to>
      <xdr:col>102</xdr:col>
      <xdr:colOff>165100</xdr:colOff>
      <xdr:row>40</xdr:row>
      <xdr:rowOff>10988</xdr:rowOff>
    </xdr:to>
    <xdr:sp macro="" textlink="">
      <xdr:nvSpPr>
        <xdr:cNvPr id="595" name="楕円 594">
          <a:extLst>
            <a:ext uri="{FF2B5EF4-FFF2-40B4-BE49-F238E27FC236}">
              <a16:creationId xmlns:a16="http://schemas.microsoft.com/office/drawing/2014/main" id="{A04983BE-4D1E-49C2-B447-545D73620823}"/>
            </a:ext>
          </a:extLst>
        </xdr:cNvPr>
        <xdr:cNvSpPr/>
      </xdr:nvSpPr>
      <xdr:spPr>
        <a:xfrm>
          <a:off x="19494500" y="67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131348</xdr:rowOff>
    </xdr:from>
    <xdr:to>
      <xdr:col>107</xdr:col>
      <xdr:colOff>50800</xdr:colOff>
      <xdr:row>39</xdr:row>
      <xdr:rowOff>131638</xdr:rowOff>
    </xdr:to>
    <xdr:cxnSp macro="">
      <xdr:nvCxnSpPr>
        <xdr:cNvPr id="596" name="直線コネクタ 595">
          <a:extLst>
            <a:ext uri="{FF2B5EF4-FFF2-40B4-BE49-F238E27FC236}">
              <a16:creationId xmlns:a16="http://schemas.microsoft.com/office/drawing/2014/main" id="{0C983532-C381-4C17-B1E9-F4B45304D945}"/>
            </a:ext>
          </a:extLst>
        </xdr:cNvPr>
        <xdr:cNvCxnSpPr/>
      </xdr:nvCxnSpPr>
      <xdr:spPr>
        <a:xfrm flipV="1">
          <a:off x="19545300" y="6817898"/>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79817</xdr:rowOff>
    </xdr:from>
    <xdr:to>
      <xdr:col>98</xdr:col>
      <xdr:colOff>38100</xdr:colOff>
      <xdr:row>40</xdr:row>
      <xdr:rowOff>9967</xdr:rowOff>
    </xdr:to>
    <xdr:sp macro="" textlink="">
      <xdr:nvSpPr>
        <xdr:cNvPr id="597" name="楕円 596">
          <a:extLst>
            <a:ext uri="{FF2B5EF4-FFF2-40B4-BE49-F238E27FC236}">
              <a16:creationId xmlns:a16="http://schemas.microsoft.com/office/drawing/2014/main" id="{3D2CBF09-E61E-4B60-8954-415CA337B0AA}"/>
            </a:ext>
          </a:extLst>
        </xdr:cNvPr>
        <xdr:cNvSpPr/>
      </xdr:nvSpPr>
      <xdr:spPr>
        <a:xfrm>
          <a:off x="18605500" y="67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130617</xdr:rowOff>
    </xdr:from>
    <xdr:to>
      <xdr:col>102</xdr:col>
      <xdr:colOff>114300</xdr:colOff>
      <xdr:row>39</xdr:row>
      <xdr:rowOff>131638</xdr:rowOff>
    </xdr:to>
    <xdr:cxnSp macro="">
      <xdr:nvCxnSpPr>
        <xdr:cNvPr id="598" name="直線コネクタ 597">
          <a:extLst>
            <a:ext uri="{FF2B5EF4-FFF2-40B4-BE49-F238E27FC236}">
              <a16:creationId xmlns:a16="http://schemas.microsoft.com/office/drawing/2014/main" id="{06B7F8C7-5208-4CF3-AAB0-742447F0C766}"/>
            </a:ext>
          </a:extLst>
        </xdr:cNvPr>
        <xdr:cNvCxnSpPr/>
      </xdr:nvCxnSpPr>
      <xdr:spPr>
        <a:xfrm>
          <a:off x="18656300" y="6817167"/>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4885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99818D06-38AC-4599-B4D3-86F61A7E8B68}"/>
            </a:ext>
          </a:extLst>
        </xdr:cNvPr>
        <xdr:cNvSpPr txBox="1"/>
      </xdr:nvSpPr>
      <xdr:spPr>
        <a:xfrm>
          <a:off x="21043411" y="70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168827</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D60E2B04-E623-4409-81EE-73E27DD0F835}"/>
            </a:ext>
          </a:extLst>
        </xdr:cNvPr>
        <xdr:cNvSpPr txBox="1"/>
      </xdr:nvSpPr>
      <xdr:spPr>
        <a:xfrm>
          <a:off x="20167111" y="702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19623</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5C413ADC-9010-47EF-BE45-5A0DB5ECFA2A}"/>
            </a:ext>
          </a:extLst>
        </xdr:cNvPr>
        <xdr:cNvSpPr txBox="1"/>
      </xdr:nvSpPr>
      <xdr:spPr>
        <a:xfrm>
          <a:off x="19278111" y="70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38330</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E032EBFB-7C9C-4EEE-B973-78B7788ACACA}"/>
            </a:ext>
          </a:extLst>
        </xdr:cNvPr>
        <xdr:cNvSpPr txBox="1"/>
      </xdr:nvSpPr>
      <xdr:spPr>
        <a:xfrm>
          <a:off x="18389111" y="70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32016</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5638051D-32A8-4B41-BD7F-0B042868FC9F}"/>
            </a:ext>
          </a:extLst>
        </xdr:cNvPr>
        <xdr:cNvSpPr txBox="1"/>
      </xdr:nvSpPr>
      <xdr:spPr>
        <a:xfrm>
          <a:off x="21011095" y="654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27225</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5CE61FAD-4BF9-4CB2-BCFE-513B257CA06A}"/>
            </a:ext>
          </a:extLst>
        </xdr:cNvPr>
        <xdr:cNvSpPr txBox="1"/>
      </xdr:nvSpPr>
      <xdr:spPr>
        <a:xfrm>
          <a:off x="20134795" y="654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27515</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2A5F6A6A-BA03-43D8-9FB8-8C73E96FFC31}"/>
            </a:ext>
          </a:extLst>
        </xdr:cNvPr>
        <xdr:cNvSpPr txBox="1"/>
      </xdr:nvSpPr>
      <xdr:spPr>
        <a:xfrm>
          <a:off x="19245795" y="654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26494</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D96E1757-DE5F-4BFC-B9FC-95B5F83D5DA4}"/>
            </a:ext>
          </a:extLst>
        </xdr:cNvPr>
        <xdr:cNvSpPr txBox="1"/>
      </xdr:nvSpPr>
      <xdr:spPr>
        <a:xfrm>
          <a:off x="18356795" y="654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FB67F55D-CD25-44CE-8889-0E68142A0D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5946B541-8396-455E-8C02-EEB370497F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9DE6DA2A-B369-4179-8E00-8AD52FE54B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43713F1-878C-402F-8F96-234C04E7664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4C0FFEBF-790B-46FA-95CA-87CBFB41DF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B7630040-7034-4A71-8900-0233FD3A17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3D1534D1-FC3A-463C-A9D8-BE4F0391F2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4717365A-3198-4B94-9599-5348B0021A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BDBC09FB-2552-4AE7-AAFB-29945C4DAB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1E6F023C-E668-43A3-BA94-E967E46516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D7332E4C-BDA9-4E2F-92B1-93ABC8BFDD0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61C4F9A6-B1B0-4B24-BD1F-13B9E1CB807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31ED1AAB-FE08-47B7-B98D-892EB834E83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325258D3-F419-4C24-AE1B-E0A08FCF00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9CF7711C-C82F-4BBE-B421-B44AC8E8376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F5A106B1-2E41-4E6B-AECD-DF8E1AB9382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5A8F6AD4-D413-4FF6-BC60-664C4918B0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85F7E488-F2D0-451A-AC47-5CA649095FB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EA2E06B3-FC12-4751-91F1-C31F3B48E82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2146E2E3-37F3-458F-A795-C67A5736AD3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430890DA-4C2B-40AF-A4C8-13328362F9A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1652C6D-6BA3-43E2-8D70-06191059BEB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973DFABA-AE9A-4205-9475-4C184B77AC4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DB223741-8AAA-4D26-99C7-736AC259CDB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F88AE388-CAEA-4693-A70E-A06DF41636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AC74BD82-7AEC-4E2A-8D85-95250B3F7DBD}"/>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1525CA00-EDCE-4A3C-9090-684759F85B1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2D3C4ADB-F056-43DC-95D9-F074A202F388}"/>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873284C0-2842-4AEA-962C-9976BF6EABF1}"/>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38B69F7F-4D57-4AA1-9892-2613EEA19AE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DD85862E-0A94-47B1-ADE7-E48F30316464}"/>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762506B8-DD7A-4BA0-8140-B9B7AC302516}"/>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a:extLst>
            <a:ext uri="{FF2B5EF4-FFF2-40B4-BE49-F238E27FC236}">
              <a16:creationId xmlns:a16="http://schemas.microsoft.com/office/drawing/2014/main" id="{332B0BDC-4362-4921-A53F-FD895BB938B7}"/>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a:extLst>
            <a:ext uri="{FF2B5EF4-FFF2-40B4-BE49-F238E27FC236}">
              <a16:creationId xmlns:a16="http://schemas.microsoft.com/office/drawing/2014/main" id="{0C3D633F-1EF9-400C-AB6B-0E3EB83125FC}"/>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a:extLst>
            <a:ext uri="{FF2B5EF4-FFF2-40B4-BE49-F238E27FC236}">
              <a16:creationId xmlns:a16="http://schemas.microsoft.com/office/drawing/2014/main" id="{5ECF560D-FE7F-4127-907C-0A9B6A2266E5}"/>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a:extLst>
            <a:ext uri="{FF2B5EF4-FFF2-40B4-BE49-F238E27FC236}">
              <a16:creationId xmlns:a16="http://schemas.microsoft.com/office/drawing/2014/main" id="{2998DACA-5F92-4D77-BDD3-60309B829AEE}"/>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C8E5C39-94A9-4280-9CAE-AF018ED597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98E5B9F-DFB6-4150-8BDA-9DDF392EA5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2FAF7010-74FC-43EB-9CEF-9D1AC1E06E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20B814D-A79D-4AD7-A93D-A6AB8126DB4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BD3964A-7A80-4335-81DA-C182A420BB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648" name="楕円 647">
          <a:extLst>
            <a:ext uri="{FF2B5EF4-FFF2-40B4-BE49-F238E27FC236}">
              <a16:creationId xmlns:a16="http://schemas.microsoft.com/office/drawing/2014/main" id="{ABCC033E-2A21-4968-8E9C-DD7008359BF7}"/>
            </a:ext>
          </a:extLst>
        </xdr:cNvPr>
        <xdr:cNvSpPr/>
      </xdr:nvSpPr>
      <xdr:spPr>
        <a:xfrm>
          <a:off x="162687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95811</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1CA2A766-41D0-4EA6-82F6-B16F9C5E28A5}"/>
            </a:ext>
          </a:extLst>
        </xdr:cNvPr>
        <xdr:cNvSpPr txBox="1"/>
      </xdr:nvSpPr>
      <xdr:spPr>
        <a:xfrm>
          <a:off x="16357600"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650" name="楕円 649">
          <a:extLst>
            <a:ext uri="{FF2B5EF4-FFF2-40B4-BE49-F238E27FC236}">
              <a16:creationId xmlns:a16="http://schemas.microsoft.com/office/drawing/2014/main" id="{90AD70D7-08E8-477D-A85A-DBCFB41ACC9A}"/>
            </a:ext>
          </a:extLst>
        </xdr:cNvPr>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60</xdr:row>
      <xdr:rowOff>168184</xdr:rowOff>
    </xdr:to>
    <xdr:cxnSp macro="">
      <xdr:nvCxnSpPr>
        <xdr:cNvPr id="651" name="直線コネクタ 650">
          <a:extLst>
            <a:ext uri="{FF2B5EF4-FFF2-40B4-BE49-F238E27FC236}">
              <a16:creationId xmlns:a16="http://schemas.microsoft.com/office/drawing/2014/main" id="{05F3898E-A85C-4EB1-8512-021786D88463}"/>
            </a:ext>
          </a:extLst>
        </xdr:cNvPr>
        <xdr:cNvCxnSpPr/>
      </xdr:nvCxnSpPr>
      <xdr:spPr>
        <a:xfrm>
          <a:off x="15481300" y="1043069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652" name="楕円 651">
          <a:extLst>
            <a:ext uri="{FF2B5EF4-FFF2-40B4-BE49-F238E27FC236}">
              <a16:creationId xmlns:a16="http://schemas.microsoft.com/office/drawing/2014/main" id="{9C6F8A7F-3A37-437D-BE47-EAC307C6BEEC}"/>
            </a:ext>
          </a:extLst>
        </xdr:cNvPr>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143691</xdr:rowOff>
    </xdr:to>
    <xdr:cxnSp macro="">
      <xdr:nvCxnSpPr>
        <xdr:cNvPr id="653" name="直線コネクタ 652">
          <a:extLst>
            <a:ext uri="{FF2B5EF4-FFF2-40B4-BE49-F238E27FC236}">
              <a16:creationId xmlns:a16="http://schemas.microsoft.com/office/drawing/2014/main" id="{3674CB1F-210A-464D-B027-B77BC182CA0E}"/>
            </a:ext>
          </a:extLst>
        </xdr:cNvPr>
        <xdr:cNvCxnSpPr/>
      </xdr:nvCxnSpPr>
      <xdr:spPr>
        <a:xfrm>
          <a:off x="14592300" y="104045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654" name="楕円 653">
          <a:extLst>
            <a:ext uri="{FF2B5EF4-FFF2-40B4-BE49-F238E27FC236}">
              <a16:creationId xmlns:a16="http://schemas.microsoft.com/office/drawing/2014/main" id="{7A7917E3-0933-4EA8-A484-A3CBAF922594}"/>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117566</xdr:rowOff>
    </xdr:to>
    <xdr:cxnSp macro="">
      <xdr:nvCxnSpPr>
        <xdr:cNvPr id="655" name="直線コネクタ 654">
          <a:extLst>
            <a:ext uri="{FF2B5EF4-FFF2-40B4-BE49-F238E27FC236}">
              <a16:creationId xmlns:a16="http://schemas.microsoft.com/office/drawing/2014/main" id="{8F27DF27-492D-4353-85B8-6FDB012A5604}"/>
            </a:ext>
          </a:extLst>
        </xdr:cNvPr>
        <xdr:cNvCxnSpPr/>
      </xdr:nvCxnSpPr>
      <xdr:spPr>
        <a:xfrm>
          <a:off x="13703300" y="103784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656" name="楕円 655">
          <a:extLst>
            <a:ext uri="{FF2B5EF4-FFF2-40B4-BE49-F238E27FC236}">
              <a16:creationId xmlns:a16="http://schemas.microsoft.com/office/drawing/2014/main" id="{C0BC2C3F-E6CE-41E1-A609-7D8E444FFAD9}"/>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91440</xdr:rowOff>
    </xdr:to>
    <xdr:cxnSp macro="">
      <xdr:nvCxnSpPr>
        <xdr:cNvPr id="657" name="直線コネクタ 656">
          <a:extLst>
            <a:ext uri="{FF2B5EF4-FFF2-40B4-BE49-F238E27FC236}">
              <a16:creationId xmlns:a16="http://schemas.microsoft.com/office/drawing/2014/main" id="{27AF653F-E017-47A3-A5F5-C7FB33635EAB}"/>
            </a:ext>
          </a:extLst>
        </xdr:cNvPr>
        <xdr:cNvCxnSpPr/>
      </xdr:nvCxnSpPr>
      <xdr:spPr>
        <a:xfrm>
          <a:off x="12814300" y="103523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58E093C5-972F-415B-A218-F6BEEF04D23B}"/>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6B559419-196A-4C96-B074-1C917228531F}"/>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68240A17-76E8-4C0B-AAAA-D83F41322421}"/>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C5B1EA23-8FB4-41CE-A463-54B78BAD24A1}"/>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6DA444EC-F569-4627-8D4C-5710F00DD20F}"/>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3771C41B-6673-469A-B8C6-E86F38BCC72E}"/>
            </a:ext>
          </a:extLst>
        </xdr:cNvPr>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107F6844-0097-4672-8CF4-1CD850AD2139}"/>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EFB131B7-709C-48C8-8256-B7ED131C8044}"/>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9D278038-4569-4042-87AA-1E85FD69CC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43B1533C-8066-41C2-92AC-53170BAFDB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3D624749-0E7D-4639-B338-02DB117E57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56C7E808-A806-409F-9D51-C435601F49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917F0E5B-9984-4FA5-86CC-B421E94B50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C633B3A0-B52F-4FEC-BAC6-E7AC261D57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C835E684-0FAD-4DF8-AA40-D34077B1A0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1BFFF8F8-980E-44B8-9A66-DB73C86FEA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65B4A12B-E228-4BE5-BD02-A68AED75E7C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DCB013C5-BFF5-429B-A9A7-127BA137AE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4B6B3597-799F-49D2-B930-FB0217DFC27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48197B5A-3973-4B9C-B352-2945771DA7E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61BA5D1B-7359-49BD-84FD-6D663E68FA4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F60442AD-E6AA-4081-BDE7-7272F9E5422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F13B765C-18FE-4373-A2C1-AF28C3237FA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A66C4E4C-30E8-4CC7-BD65-C4B1D9A2BFB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35002AE-A6F0-49FC-BB97-41D18C6DC32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476EA6F7-6135-41C1-A41B-69F4D23BD15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8BCBC81F-F316-4FE5-BCC8-9663DFBB5FB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9A3D808C-C2C9-49C0-9AD2-67F2E863133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79B0302D-32F7-4676-97FB-ECD99250A62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C210E6EA-B7D9-4B1C-9ADB-574BABB3824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E6BA3815-2CD9-41D9-969C-EFA61228AA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11AC5424-758E-4309-AF0B-1E3FB0CB0BAB}"/>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6F999BC3-B760-4E25-8E75-C143213BC552}"/>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72A4C73E-C672-4D46-B99A-C85C512F90A8}"/>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D06F9731-7C8E-4FE6-A3EE-B171A7535C84}"/>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DA6ACF51-FCD0-4881-A335-907CDF56DA05}"/>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74D2AB8C-DB01-45BE-97AF-FFF71CCCD6D3}"/>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86E494F9-C869-4F39-99A0-77129A7EE1A8}"/>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a:extLst>
            <a:ext uri="{FF2B5EF4-FFF2-40B4-BE49-F238E27FC236}">
              <a16:creationId xmlns:a16="http://schemas.microsoft.com/office/drawing/2014/main" id="{85153BE7-D99B-4C6D-8EDC-4146CE6F4039}"/>
            </a:ext>
          </a:extLst>
        </xdr:cNvPr>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a:extLst>
            <a:ext uri="{FF2B5EF4-FFF2-40B4-BE49-F238E27FC236}">
              <a16:creationId xmlns:a16="http://schemas.microsoft.com/office/drawing/2014/main" id="{5BA2E560-BE28-4F60-87B0-F6AC14A8C646}"/>
            </a:ext>
          </a:extLst>
        </xdr:cNvPr>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a:extLst>
            <a:ext uri="{FF2B5EF4-FFF2-40B4-BE49-F238E27FC236}">
              <a16:creationId xmlns:a16="http://schemas.microsoft.com/office/drawing/2014/main" id="{2C3DEAD1-2860-405F-A290-27F2FDE6E207}"/>
            </a:ext>
          </a:extLst>
        </xdr:cNvPr>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a:extLst>
            <a:ext uri="{FF2B5EF4-FFF2-40B4-BE49-F238E27FC236}">
              <a16:creationId xmlns:a16="http://schemas.microsoft.com/office/drawing/2014/main" id="{2F0A1DDF-F056-474D-BBF0-AF8B986CCD6C}"/>
            </a:ext>
          </a:extLst>
        </xdr:cNvPr>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5B6F5F4F-A5C4-4963-9471-D24C26F532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6CB25F66-0880-422E-9BC3-4DE09896B5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261B9B3-B088-4C11-AD25-D9A0E17603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6D34EE2-EB80-4A42-A09C-E3CD945F9E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E2EDD7A-7ABF-4B29-862E-F08D33384B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705" name="楕円 704">
          <a:extLst>
            <a:ext uri="{FF2B5EF4-FFF2-40B4-BE49-F238E27FC236}">
              <a16:creationId xmlns:a16="http://schemas.microsoft.com/office/drawing/2014/main" id="{3E965218-F1B3-479B-90FA-3F31F1875504}"/>
            </a:ext>
          </a:extLst>
        </xdr:cNvPr>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BF4EA241-6FC7-4884-8C37-B546467A748A}"/>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707" name="楕円 706">
          <a:extLst>
            <a:ext uri="{FF2B5EF4-FFF2-40B4-BE49-F238E27FC236}">
              <a16:creationId xmlns:a16="http://schemas.microsoft.com/office/drawing/2014/main" id="{D6D20A4A-1302-4DCC-846D-BEC7BCB4EFF7}"/>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118110</xdr:rowOff>
    </xdr:to>
    <xdr:cxnSp macro="">
      <xdr:nvCxnSpPr>
        <xdr:cNvPr id="708" name="直線コネクタ 707">
          <a:extLst>
            <a:ext uri="{FF2B5EF4-FFF2-40B4-BE49-F238E27FC236}">
              <a16:creationId xmlns:a16="http://schemas.microsoft.com/office/drawing/2014/main" id="{A238DB33-DA0F-4924-BFB6-917EA22B2478}"/>
            </a:ext>
          </a:extLst>
        </xdr:cNvPr>
        <xdr:cNvCxnSpPr/>
      </xdr:nvCxnSpPr>
      <xdr:spPr>
        <a:xfrm>
          <a:off x="21323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709" name="楕円 708">
          <a:extLst>
            <a:ext uri="{FF2B5EF4-FFF2-40B4-BE49-F238E27FC236}">
              <a16:creationId xmlns:a16="http://schemas.microsoft.com/office/drawing/2014/main" id="{9CFC47CB-1FE1-4B7D-A420-00FCBFDD2B94}"/>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121920</xdr:rowOff>
    </xdr:to>
    <xdr:cxnSp macro="">
      <xdr:nvCxnSpPr>
        <xdr:cNvPr id="710" name="直線コネクタ 709">
          <a:extLst>
            <a:ext uri="{FF2B5EF4-FFF2-40B4-BE49-F238E27FC236}">
              <a16:creationId xmlns:a16="http://schemas.microsoft.com/office/drawing/2014/main" id="{06772088-762C-4DE4-BAE6-638777B2EA09}"/>
            </a:ext>
          </a:extLst>
        </xdr:cNvPr>
        <xdr:cNvCxnSpPr/>
      </xdr:nvCxnSpPr>
      <xdr:spPr>
        <a:xfrm flipV="1">
          <a:off x="20434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711" name="楕円 710">
          <a:extLst>
            <a:ext uri="{FF2B5EF4-FFF2-40B4-BE49-F238E27FC236}">
              <a16:creationId xmlns:a16="http://schemas.microsoft.com/office/drawing/2014/main" id="{8DAC0BDC-F0F3-40D2-85A6-8CE85FFCE452}"/>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712" name="直線コネクタ 711">
          <a:extLst>
            <a:ext uri="{FF2B5EF4-FFF2-40B4-BE49-F238E27FC236}">
              <a16:creationId xmlns:a16="http://schemas.microsoft.com/office/drawing/2014/main" id="{DC470759-5D80-4AA0-A7A6-E762B4272753}"/>
            </a:ext>
          </a:extLst>
        </xdr:cNvPr>
        <xdr:cNvCxnSpPr/>
      </xdr:nvCxnSpPr>
      <xdr:spPr>
        <a:xfrm>
          <a:off x="19545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71120</xdr:rowOff>
    </xdr:from>
    <xdr:to>
      <xdr:col>98</xdr:col>
      <xdr:colOff>38100</xdr:colOff>
      <xdr:row>64</xdr:row>
      <xdr:rowOff>1270</xdr:rowOff>
    </xdr:to>
    <xdr:sp macro="" textlink="">
      <xdr:nvSpPr>
        <xdr:cNvPr id="713" name="楕円 712">
          <a:extLst>
            <a:ext uri="{FF2B5EF4-FFF2-40B4-BE49-F238E27FC236}">
              <a16:creationId xmlns:a16="http://schemas.microsoft.com/office/drawing/2014/main" id="{67B5F024-2A35-4E2B-B8FE-565FD47E41F3}"/>
            </a:ext>
          </a:extLst>
        </xdr:cNvPr>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121920</xdr:rowOff>
    </xdr:to>
    <xdr:cxnSp macro="">
      <xdr:nvCxnSpPr>
        <xdr:cNvPr id="714" name="直線コネクタ 713">
          <a:extLst>
            <a:ext uri="{FF2B5EF4-FFF2-40B4-BE49-F238E27FC236}">
              <a16:creationId xmlns:a16="http://schemas.microsoft.com/office/drawing/2014/main" id="{C3EC472D-20A4-4B8E-A1F4-6C142C834C6D}"/>
            </a:ext>
          </a:extLst>
        </xdr:cNvPr>
        <xdr:cNvCxnSpPr/>
      </xdr:nvCxnSpPr>
      <xdr:spPr>
        <a:xfrm>
          <a:off x="18656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154957</xdr:rowOff>
    </xdr:from>
    <xdr:ext cx="469744" cy="259045"/>
    <xdr:sp macro="" textlink="">
      <xdr:nvSpPr>
        <xdr:cNvPr id="715" name="n_1aveValue【保健センター・保健所】&#10;一人当たり面積">
          <a:extLst>
            <a:ext uri="{FF2B5EF4-FFF2-40B4-BE49-F238E27FC236}">
              <a16:creationId xmlns:a16="http://schemas.microsoft.com/office/drawing/2014/main" id="{D75106A0-D01C-4823-BBEB-4A482F341868}"/>
            </a:ext>
          </a:extLst>
        </xdr:cNvPr>
        <xdr:cNvSpPr txBox="1"/>
      </xdr:nvSpPr>
      <xdr:spPr>
        <a:xfrm>
          <a:off x="210757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151147</xdr:rowOff>
    </xdr:from>
    <xdr:ext cx="469744" cy="259045"/>
    <xdr:sp macro="" textlink="">
      <xdr:nvSpPr>
        <xdr:cNvPr id="716" name="n_2aveValue【保健センター・保健所】&#10;一人当たり面積">
          <a:extLst>
            <a:ext uri="{FF2B5EF4-FFF2-40B4-BE49-F238E27FC236}">
              <a16:creationId xmlns:a16="http://schemas.microsoft.com/office/drawing/2014/main" id="{3AF1AB4A-4115-45E5-BD15-91938DCEF30D}"/>
            </a:ext>
          </a:extLst>
        </xdr:cNvPr>
        <xdr:cNvSpPr txBox="1"/>
      </xdr:nvSpPr>
      <xdr:spPr>
        <a:xfrm>
          <a:off x="201994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158767</xdr:rowOff>
    </xdr:from>
    <xdr:ext cx="469744" cy="259045"/>
    <xdr:sp macro="" textlink="">
      <xdr:nvSpPr>
        <xdr:cNvPr id="717" name="n_3aveValue【保健センター・保健所】&#10;一人当たり面積">
          <a:extLst>
            <a:ext uri="{FF2B5EF4-FFF2-40B4-BE49-F238E27FC236}">
              <a16:creationId xmlns:a16="http://schemas.microsoft.com/office/drawing/2014/main" id="{0EB53036-454C-4855-B9C2-158D90402DA8}"/>
            </a:ext>
          </a:extLst>
        </xdr:cNvPr>
        <xdr:cNvSpPr txBox="1"/>
      </xdr:nvSpPr>
      <xdr:spPr>
        <a:xfrm>
          <a:off x="19310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18" name="n_4aveValue【保健センター・保健所】&#10;一人当たり面積">
          <a:extLst>
            <a:ext uri="{FF2B5EF4-FFF2-40B4-BE49-F238E27FC236}">
              <a16:creationId xmlns:a16="http://schemas.microsoft.com/office/drawing/2014/main" id="{C02A7BED-BBFF-47DF-914F-5EF9D0869D08}"/>
            </a:ext>
          </a:extLst>
        </xdr:cNvPr>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719" name="n_1mainValue【保健センター・保健所】&#10;一人当たり面積">
          <a:extLst>
            <a:ext uri="{FF2B5EF4-FFF2-40B4-BE49-F238E27FC236}">
              <a16:creationId xmlns:a16="http://schemas.microsoft.com/office/drawing/2014/main" id="{44FA96C2-0383-478D-860E-1CBB9037EB61}"/>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720" name="n_2mainValue【保健センター・保健所】&#10;一人当たり面積">
          <a:extLst>
            <a:ext uri="{FF2B5EF4-FFF2-40B4-BE49-F238E27FC236}">
              <a16:creationId xmlns:a16="http://schemas.microsoft.com/office/drawing/2014/main" id="{EA102F25-2ECF-499A-8C3A-FEDEC755F83F}"/>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721" name="n_3mainValue【保健センター・保健所】&#10;一人当たり面積">
          <a:extLst>
            <a:ext uri="{FF2B5EF4-FFF2-40B4-BE49-F238E27FC236}">
              <a16:creationId xmlns:a16="http://schemas.microsoft.com/office/drawing/2014/main" id="{374F3E76-1B27-45B8-BC77-480C06F6B385}"/>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722" name="n_4mainValue【保健センター・保健所】&#10;一人当たり面積">
          <a:extLst>
            <a:ext uri="{FF2B5EF4-FFF2-40B4-BE49-F238E27FC236}">
              <a16:creationId xmlns:a16="http://schemas.microsoft.com/office/drawing/2014/main" id="{9EE0F63E-3476-495E-BDF0-F63D90FFA9CD}"/>
            </a:ext>
          </a:extLst>
        </xdr:cNvPr>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A5F1F55C-50A0-4FA1-9829-F3E3E5AD65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CE6CE86B-6F28-49F1-9328-8C75B6521A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8B23DA14-A15C-4EA4-A412-6DAF39FE391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149E982F-0FAD-4710-8F1E-9FC91D808A4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3E47F195-A037-4704-8947-A776117780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AA1E2CBD-B58D-4DFF-BB72-BF5C03B94C7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D3A5E1F-7A9A-4325-9115-1F33A25E3B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24BCBEF2-FCE9-4BF7-BFCC-13899CEAEED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31676C08-52EF-46D7-835A-2435CBE65C6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E2E5EE9C-0A99-44D5-AA76-5E7270F530B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D72C6AAE-BCDA-43C1-9FCF-24E100E2628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1380FB4-765A-42E9-B0CE-1EB8CE1A4A1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9FAE0800-FB83-49F0-9E2F-8532D785A06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9CB2FF21-6AC2-4E9E-B189-AD59325B9D4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1BDE0F81-8715-4F36-84B4-F1FFE12F109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30C12768-EB93-466E-AC13-95158AD24BD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951C6325-9A5F-41D6-AF06-FC4C8588252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F46D8E3C-C224-4124-A0A6-117B940222A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B30E717C-E8A0-4DA2-B886-466785758E1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6B19559E-813B-423E-81E7-5586C533915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958338B3-244E-4D51-9D5D-E1CD538A207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2D999FA2-F76C-4BCB-91E1-67C565B9C92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69A4E5B-68D4-41EB-9C68-5451F5F5772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9C5CBC74-0F09-42A3-9658-633AEB17F68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9E5435AF-BD8D-40E2-AF43-B4874D6568CE}"/>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AD0915B8-FA9F-48D7-9B76-CA02E7515D95}"/>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7921FC22-08E8-4B98-9456-28D92DBFE6AE}"/>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84786767-331E-4740-A89F-0CA44491AA01}"/>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BB6E989D-C683-4849-9C9C-A7194A11008F}"/>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83723A72-A7A3-4A71-BF03-18CDD4DDABA8}"/>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18FE92FF-E4C2-47A9-B91A-19E1E908FAD2}"/>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a:extLst>
            <a:ext uri="{FF2B5EF4-FFF2-40B4-BE49-F238E27FC236}">
              <a16:creationId xmlns:a16="http://schemas.microsoft.com/office/drawing/2014/main" id="{8B1BAB07-D00D-45EA-84E0-B4388E6E49C7}"/>
            </a:ext>
          </a:extLst>
        </xdr:cNvPr>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a:extLst>
            <a:ext uri="{FF2B5EF4-FFF2-40B4-BE49-F238E27FC236}">
              <a16:creationId xmlns:a16="http://schemas.microsoft.com/office/drawing/2014/main" id="{EFE9A69C-530F-4A10-99CE-5433BA0B41A2}"/>
            </a:ext>
          </a:extLst>
        </xdr:cNvPr>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a:extLst>
            <a:ext uri="{FF2B5EF4-FFF2-40B4-BE49-F238E27FC236}">
              <a16:creationId xmlns:a16="http://schemas.microsoft.com/office/drawing/2014/main" id="{3DADE912-B2B4-40AA-A311-A94419BA0ED4}"/>
            </a:ext>
          </a:extLst>
        </xdr:cNvPr>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a:extLst>
            <a:ext uri="{FF2B5EF4-FFF2-40B4-BE49-F238E27FC236}">
              <a16:creationId xmlns:a16="http://schemas.microsoft.com/office/drawing/2014/main" id="{4338BD23-0AA3-4260-9A91-75CE879A4A47}"/>
            </a:ext>
          </a:extLst>
        </xdr:cNvPr>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967CD6B-0776-4ABD-B5AA-C752CA0E22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144C6F6-3007-426E-A413-440E1A87645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8630E53-03F0-41AC-AD17-9AF6665C6E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75329F2-DA5B-4ABD-9FCF-CA28CB4EC7F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B2EC352-FBA8-4803-ADF8-FAF6F879FA6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74930</xdr:rowOff>
    </xdr:from>
    <xdr:to>
      <xdr:col>85</xdr:col>
      <xdr:colOff>177800</xdr:colOff>
      <xdr:row>81</xdr:row>
      <xdr:rowOff>5080</xdr:rowOff>
    </xdr:to>
    <xdr:sp macro="" textlink="">
      <xdr:nvSpPr>
        <xdr:cNvPr id="763" name="楕円 762">
          <a:extLst>
            <a:ext uri="{FF2B5EF4-FFF2-40B4-BE49-F238E27FC236}">
              <a16:creationId xmlns:a16="http://schemas.microsoft.com/office/drawing/2014/main" id="{1FCDAE4F-6F13-424D-8D18-803D1EE870B8}"/>
            </a:ext>
          </a:extLst>
        </xdr:cNvPr>
        <xdr:cNvSpPr/>
      </xdr:nvSpPr>
      <xdr:spPr>
        <a:xfrm>
          <a:off x="16268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97807</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D40A178A-DFC2-442A-8CD0-F89F8607C8A7}"/>
            </a:ext>
          </a:extLst>
        </xdr:cNvPr>
        <xdr:cNvSpPr txBox="1"/>
      </xdr:nvSpPr>
      <xdr:spPr>
        <a:xfrm>
          <a:off x="16357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46355</xdr:rowOff>
    </xdr:from>
    <xdr:to>
      <xdr:col>81</xdr:col>
      <xdr:colOff>101600</xdr:colOff>
      <xdr:row>80</xdr:row>
      <xdr:rowOff>147955</xdr:rowOff>
    </xdr:to>
    <xdr:sp macro="" textlink="">
      <xdr:nvSpPr>
        <xdr:cNvPr id="765" name="楕円 764">
          <a:extLst>
            <a:ext uri="{FF2B5EF4-FFF2-40B4-BE49-F238E27FC236}">
              <a16:creationId xmlns:a16="http://schemas.microsoft.com/office/drawing/2014/main" id="{361D69D6-DEAB-4FA7-BBD5-55DA8EB3C02A}"/>
            </a:ext>
          </a:extLst>
        </xdr:cNvPr>
        <xdr:cNvSpPr/>
      </xdr:nvSpPr>
      <xdr:spPr>
        <a:xfrm>
          <a:off x="15430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80</xdr:row>
      <xdr:rowOff>125730</xdr:rowOff>
    </xdr:to>
    <xdr:cxnSp macro="">
      <xdr:nvCxnSpPr>
        <xdr:cNvPr id="766" name="直線コネクタ 765">
          <a:extLst>
            <a:ext uri="{FF2B5EF4-FFF2-40B4-BE49-F238E27FC236}">
              <a16:creationId xmlns:a16="http://schemas.microsoft.com/office/drawing/2014/main" id="{B9DF4082-6D23-401A-A6B5-CDF217A06617}"/>
            </a:ext>
          </a:extLst>
        </xdr:cNvPr>
        <xdr:cNvCxnSpPr/>
      </xdr:nvCxnSpPr>
      <xdr:spPr>
        <a:xfrm>
          <a:off x="15481300" y="138131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767" name="楕円 766">
          <a:extLst>
            <a:ext uri="{FF2B5EF4-FFF2-40B4-BE49-F238E27FC236}">
              <a16:creationId xmlns:a16="http://schemas.microsoft.com/office/drawing/2014/main" id="{FFBC24C3-A730-468B-9376-D4396DD32599}"/>
            </a:ext>
          </a:extLst>
        </xdr:cNvPr>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97155</xdr:rowOff>
    </xdr:to>
    <xdr:cxnSp macro="">
      <xdr:nvCxnSpPr>
        <xdr:cNvPr id="768" name="直線コネクタ 767">
          <a:extLst>
            <a:ext uri="{FF2B5EF4-FFF2-40B4-BE49-F238E27FC236}">
              <a16:creationId xmlns:a16="http://schemas.microsoft.com/office/drawing/2014/main" id="{FB8ACC02-7448-4D27-8B16-D0FF1C2DD25A}"/>
            </a:ext>
          </a:extLst>
        </xdr:cNvPr>
        <xdr:cNvCxnSpPr/>
      </xdr:nvCxnSpPr>
      <xdr:spPr>
        <a:xfrm>
          <a:off x="14592300" y="13788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42545</xdr:rowOff>
    </xdr:from>
    <xdr:to>
      <xdr:col>72</xdr:col>
      <xdr:colOff>38100</xdr:colOff>
      <xdr:row>80</xdr:row>
      <xdr:rowOff>144145</xdr:rowOff>
    </xdr:to>
    <xdr:sp macro="" textlink="">
      <xdr:nvSpPr>
        <xdr:cNvPr id="769" name="楕円 768">
          <a:extLst>
            <a:ext uri="{FF2B5EF4-FFF2-40B4-BE49-F238E27FC236}">
              <a16:creationId xmlns:a16="http://schemas.microsoft.com/office/drawing/2014/main" id="{1202F6C6-677B-4E39-8AD0-9961EF3E2099}"/>
            </a:ext>
          </a:extLst>
        </xdr:cNvPr>
        <xdr:cNvSpPr/>
      </xdr:nvSpPr>
      <xdr:spPr>
        <a:xfrm>
          <a:off x="13652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80</xdr:row>
      <xdr:rowOff>93345</xdr:rowOff>
    </xdr:to>
    <xdr:cxnSp macro="">
      <xdr:nvCxnSpPr>
        <xdr:cNvPr id="770" name="直線コネクタ 769">
          <a:extLst>
            <a:ext uri="{FF2B5EF4-FFF2-40B4-BE49-F238E27FC236}">
              <a16:creationId xmlns:a16="http://schemas.microsoft.com/office/drawing/2014/main" id="{0A0FF048-7ECD-48B2-BBA0-B035DA14272F}"/>
            </a:ext>
          </a:extLst>
        </xdr:cNvPr>
        <xdr:cNvCxnSpPr/>
      </xdr:nvCxnSpPr>
      <xdr:spPr>
        <a:xfrm flipV="1">
          <a:off x="13703300" y="137883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166370</xdr:rowOff>
    </xdr:from>
    <xdr:to>
      <xdr:col>67</xdr:col>
      <xdr:colOff>101600</xdr:colOff>
      <xdr:row>80</xdr:row>
      <xdr:rowOff>96520</xdr:rowOff>
    </xdr:to>
    <xdr:sp macro="" textlink="">
      <xdr:nvSpPr>
        <xdr:cNvPr id="771" name="楕円 770">
          <a:extLst>
            <a:ext uri="{FF2B5EF4-FFF2-40B4-BE49-F238E27FC236}">
              <a16:creationId xmlns:a16="http://schemas.microsoft.com/office/drawing/2014/main" id="{935BBAD6-3C24-4914-9AC5-04CFC53EE0FA}"/>
            </a:ext>
          </a:extLst>
        </xdr:cNvPr>
        <xdr:cNvSpPr/>
      </xdr:nvSpPr>
      <xdr:spPr>
        <a:xfrm>
          <a:off x="12763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45720</xdr:rowOff>
    </xdr:from>
    <xdr:to>
      <xdr:col>71</xdr:col>
      <xdr:colOff>177800</xdr:colOff>
      <xdr:row>80</xdr:row>
      <xdr:rowOff>93345</xdr:rowOff>
    </xdr:to>
    <xdr:cxnSp macro="">
      <xdr:nvCxnSpPr>
        <xdr:cNvPr id="772" name="直線コネクタ 771">
          <a:extLst>
            <a:ext uri="{FF2B5EF4-FFF2-40B4-BE49-F238E27FC236}">
              <a16:creationId xmlns:a16="http://schemas.microsoft.com/office/drawing/2014/main" id="{8FD7EA47-10C2-4E77-A754-B815631F2745}"/>
            </a:ext>
          </a:extLst>
        </xdr:cNvPr>
        <xdr:cNvCxnSpPr/>
      </xdr:nvCxnSpPr>
      <xdr:spPr>
        <a:xfrm>
          <a:off x="12814300" y="137617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773" name="n_1aveValue【消防施設】&#10;有形固定資産減価償却率">
          <a:extLst>
            <a:ext uri="{FF2B5EF4-FFF2-40B4-BE49-F238E27FC236}">
              <a16:creationId xmlns:a16="http://schemas.microsoft.com/office/drawing/2014/main" id="{3CC03DE8-C60C-49DD-8FBD-D2DEECCFA957}"/>
            </a:ext>
          </a:extLst>
        </xdr:cNvPr>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774" name="n_2aveValue【消防施設】&#10;有形固定資産減価償却率">
          <a:extLst>
            <a:ext uri="{FF2B5EF4-FFF2-40B4-BE49-F238E27FC236}">
              <a16:creationId xmlns:a16="http://schemas.microsoft.com/office/drawing/2014/main" id="{0F8E3FB6-77AA-4F99-BAF4-BB619743EC15}"/>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775" name="n_3aveValue【消防施設】&#10;有形固定資産減価償却率">
          <a:extLst>
            <a:ext uri="{FF2B5EF4-FFF2-40B4-BE49-F238E27FC236}">
              <a16:creationId xmlns:a16="http://schemas.microsoft.com/office/drawing/2014/main" id="{DB566862-B71D-4B69-979B-0FC432CE0600}"/>
            </a:ext>
          </a:extLst>
        </xdr:cNvPr>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74313</xdr:rowOff>
    </xdr:from>
    <xdr:ext cx="405111" cy="259045"/>
    <xdr:sp macro="" textlink="">
      <xdr:nvSpPr>
        <xdr:cNvPr id="776" name="n_4aveValue【消防施設】&#10;有形固定資産減価償却率">
          <a:extLst>
            <a:ext uri="{FF2B5EF4-FFF2-40B4-BE49-F238E27FC236}">
              <a16:creationId xmlns:a16="http://schemas.microsoft.com/office/drawing/2014/main" id="{0DE94AA5-CBB2-4DE1-B08B-41B940397650}"/>
            </a:ext>
          </a:extLst>
        </xdr:cNvPr>
        <xdr:cNvSpPr txBox="1"/>
      </xdr:nvSpPr>
      <xdr:spPr>
        <a:xfrm>
          <a:off x="12611744"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164482</xdr:rowOff>
    </xdr:from>
    <xdr:ext cx="405111" cy="259045"/>
    <xdr:sp macro="" textlink="">
      <xdr:nvSpPr>
        <xdr:cNvPr id="777" name="n_1mainValue【消防施設】&#10;有形固定資産減価償却率">
          <a:extLst>
            <a:ext uri="{FF2B5EF4-FFF2-40B4-BE49-F238E27FC236}">
              <a16:creationId xmlns:a16="http://schemas.microsoft.com/office/drawing/2014/main" id="{0B13D3C1-C187-4B0A-96CB-58BB11EA25AB}"/>
            </a:ext>
          </a:extLst>
        </xdr:cNvPr>
        <xdr:cNvSpPr txBox="1"/>
      </xdr:nvSpPr>
      <xdr:spPr>
        <a:xfrm>
          <a:off x="15266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778" name="n_2mainValue【消防施設】&#10;有形固定資産減価償却率">
          <a:extLst>
            <a:ext uri="{FF2B5EF4-FFF2-40B4-BE49-F238E27FC236}">
              <a16:creationId xmlns:a16="http://schemas.microsoft.com/office/drawing/2014/main" id="{E1529FD0-6DB9-45C7-915A-29F1A8A0199B}"/>
            </a:ext>
          </a:extLst>
        </xdr:cNvPr>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160672</xdr:rowOff>
    </xdr:from>
    <xdr:ext cx="405111" cy="259045"/>
    <xdr:sp macro="" textlink="">
      <xdr:nvSpPr>
        <xdr:cNvPr id="779" name="n_3mainValue【消防施設】&#10;有形固定資産減価償却率">
          <a:extLst>
            <a:ext uri="{FF2B5EF4-FFF2-40B4-BE49-F238E27FC236}">
              <a16:creationId xmlns:a16="http://schemas.microsoft.com/office/drawing/2014/main" id="{52F5BDFC-7E15-4186-A825-A14464D64E69}"/>
            </a:ext>
          </a:extLst>
        </xdr:cNvPr>
        <xdr:cNvSpPr txBox="1"/>
      </xdr:nvSpPr>
      <xdr:spPr>
        <a:xfrm>
          <a:off x="13500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113047</xdr:rowOff>
    </xdr:from>
    <xdr:ext cx="405111" cy="259045"/>
    <xdr:sp macro="" textlink="">
      <xdr:nvSpPr>
        <xdr:cNvPr id="780" name="n_4mainValue【消防施設】&#10;有形固定資産減価償却率">
          <a:extLst>
            <a:ext uri="{FF2B5EF4-FFF2-40B4-BE49-F238E27FC236}">
              <a16:creationId xmlns:a16="http://schemas.microsoft.com/office/drawing/2014/main" id="{4E178F9C-1E45-439B-9848-C223AF4C39C4}"/>
            </a:ext>
          </a:extLst>
        </xdr:cNvPr>
        <xdr:cNvSpPr txBox="1"/>
      </xdr:nvSpPr>
      <xdr:spPr>
        <a:xfrm>
          <a:off x="12611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D2E5898C-6669-41C9-9F24-100D2185DC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56A7EBC5-D641-4660-BF48-00E50AB487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BB366147-E75F-47A8-B07B-481BA72A84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D1DF9777-C48E-4857-981B-8AF535E807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2F8CA94A-9E37-4E53-A6B6-6F6006E48B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FB66C317-8273-47B1-B4CD-0841CCF0E9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91463AD-F227-4838-9490-9B5DC24B0C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5A7C1C5C-B559-4A9C-B6B0-37591E71E5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26D9FD34-748B-45E7-83C3-362D9FFF64D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B8413F69-FB87-45B7-9587-00A6AD3CE0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ACB11E2C-2D1E-4916-96AC-B155BECB91A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D3A8F42B-0293-40A7-8C2E-707BE6C0AD7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2A4AD18D-665C-4EC1-9543-5E3EAEA7BA1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7AF8C278-CC37-44D3-A95F-E4373C6680F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87AC8516-0F8D-498D-BFAF-06365FCA9DA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FC198E81-B6D6-4D37-B018-D91B9E46DC7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9D7D0F83-27A6-4675-9B5E-FB20E055519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83A08CB0-E6BA-4A31-A3E6-824AA8A6355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C92BD1E5-B074-42B0-80A5-56EF858583E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44CF06A7-4B70-4499-8AFA-FA105BDE950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B48D24C4-480D-41EB-9FEE-7E66A93C9B5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4707FF0C-C694-4E7F-AC92-71592B8403A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571C3B0B-3965-47FE-8612-1CA48B3C58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A3D0B61-E6F6-491B-8A71-651AA07736A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66C0FC37-8A6C-4E43-A0D0-28907B6314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815DE3DF-12D4-4406-A42B-D6DC3C400261}"/>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454D075C-A606-4F3D-957B-E662DAA4EA9A}"/>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96C5D0F9-666E-4862-BB08-59BF9444047C}"/>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3FEDDE4E-5C29-4246-874E-753592BD64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A4E94AFE-74EB-4B13-804A-F09B839682AA}"/>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a16="http://schemas.microsoft.com/office/drawing/2014/main" id="{3AB4901E-969E-45E9-99C4-38A1E2BA5AF4}"/>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F16D5D9C-75DC-43D0-9CB3-D801C29B033D}"/>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a:extLst>
            <a:ext uri="{FF2B5EF4-FFF2-40B4-BE49-F238E27FC236}">
              <a16:creationId xmlns:a16="http://schemas.microsoft.com/office/drawing/2014/main" id="{252621A0-5F29-4F91-ADEF-6A713C61A30E}"/>
            </a:ext>
          </a:extLst>
        </xdr:cNvPr>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a:extLst>
            <a:ext uri="{FF2B5EF4-FFF2-40B4-BE49-F238E27FC236}">
              <a16:creationId xmlns:a16="http://schemas.microsoft.com/office/drawing/2014/main" id="{37FB7521-F41A-4859-AB72-EBB53D7A1FAF}"/>
            </a:ext>
          </a:extLst>
        </xdr:cNvPr>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a:extLst>
            <a:ext uri="{FF2B5EF4-FFF2-40B4-BE49-F238E27FC236}">
              <a16:creationId xmlns:a16="http://schemas.microsoft.com/office/drawing/2014/main" id="{02A437E6-654C-4F5B-8AFE-B9FE3D603352}"/>
            </a:ext>
          </a:extLst>
        </xdr:cNvPr>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a:extLst>
            <a:ext uri="{FF2B5EF4-FFF2-40B4-BE49-F238E27FC236}">
              <a16:creationId xmlns:a16="http://schemas.microsoft.com/office/drawing/2014/main" id="{9910295B-28F2-423B-B994-1F69875A973E}"/>
            </a:ext>
          </a:extLst>
        </xdr:cNvPr>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386EA10-75AF-4017-AE43-C4F3D0ECE33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BB5A5DB-2735-4429-A893-062FC96BCC6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8826CB4-4F5C-472D-A384-996DD0D5859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39F6E9CE-25AF-416E-8863-6425C07B7EA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86ED415E-5D61-4361-BE47-28AA5A2038D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42818</xdr:rowOff>
    </xdr:from>
    <xdr:to>
      <xdr:col>116</xdr:col>
      <xdr:colOff>114300</xdr:colOff>
      <xdr:row>86</xdr:row>
      <xdr:rowOff>144418</xdr:rowOff>
    </xdr:to>
    <xdr:sp macro="" textlink="">
      <xdr:nvSpPr>
        <xdr:cNvPr id="822" name="楕円 821">
          <a:extLst>
            <a:ext uri="{FF2B5EF4-FFF2-40B4-BE49-F238E27FC236}">
              <a16:creationId xmlns:a16="http://schemas.microsoft.com/office/drawing/2014/main" id="{FA8F5427-9733-4794-B4D4-F0DF916E3C7D}"/>
            </a:ext>
          </a:extLst>
        </xdr:cNvPr>
        <xdr:cNvSpPr/>
      </xdr:nvSpPr>
      <xdr:spPr>
        <a:xfrm>
          <a:off x="22110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129195</xdr:rowOff>
    </xdr:from>
    <xdr:ext cx="469744" cy="259045"/>
    <xdr:sp macro="" textlink="">
      <xdr:nvSpPr>
        <xdr:cNvPr id="823" name="【消防施設】&#10;一人当たり面積該当値テキスト">
          <a:extLst>
            <a:ext uri="{FF2B5EF4-FFF2-40B4-BE49-F238E27FC236}">
              <a16:creationId xmlns:a16="http://schemas.microsoft.com/office/drawing/2014/main" id="{60971380-A374-49E9-AE43-6A3FC6C3D69C}"/>
            </a:ext>
          </a:extLst>
        </xdr:cNvPr>
        <xdr:cNvSpPr txBox="1"/>
      </xdr:nvSpPr>
      <xdr:spPr>
        <a:xfrm>
          <a:off x="22199600" y="147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42818</xdr:rowOff>
    </xdr:from>
    <xdr:to>
      <xdr:col>112</xdr:col>
      <xdr:colOff>38100</xdr:colOff>
      <xdr:row>86</xdr:row>
      <xdr:rowOff>144418</xdr:rowOff>
    </xdr:to>
    <xdr:sp macro="" textlink="">
      <xdr:nvSpPr>
        <xdr:cNvPr id="824" name="楕円 823">
          <a:extLst>
            <a:ext uri="{FF2B5EF4-FFF2-40B4-BE49-F238E27FC236}">
              <a16:creationId xmlns:a16="http://schemas.microsoft.com/office/drawing/2014/main" id="{688F9F97-7F89-42E4-B989-90993B8D8771}"/>
            </a:ext>
          </a:extLst>
        </xdr:cNvPr>
        <xdr:cNvSpPr/>
      </xdr:nvSpPr>
      <xdr:spPr>
        <a:xfrm>
          <a:off x="21272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93618</xdr:rowOff>
    </xdr:from>
    <xdr:to>
      <xdr:col>116</xdr:col>
      <xdr:colOff>63500</xdr:colOff>
      <xdr:row>86</xdr:row>
      <xdr:rowOff>93618</xdr:rowOff>
    </xdr:to>
    <xdr:cxnSp macro="">
      <xdr:nvCxnSpPr>
        <xdr:cNvPr id="825" name="直線コネクタ 824">
          <a:extLst>
            <a:ext uri="{FF2B5EF4-FFF2-40B4-BE49-F238E27FC236}">
              <a16:creationId xmlns:a16="http://schemas.microsoft.com/office/drawing/2014/main" id="{9F2792F6-FF41-4ABC-999A-03D05AF8D89B}"/>
            </a:ext>
          </a:extLst>
        </xdr:cNvPr>
        <xdr:cNvCxnSpPr/>
      </xdr:nvCxnSpPr>
      <xdr:spPr>
        <a:xfrm>
          <a:off x="21323300" y="14838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42818</xdr:rowOff>
    </xdr:from>
    <xdr:to>
      <xdr:col>107</xdr:col>
      <xdr:colOff>101600</xdr:colOff>
      <xdr:row>86</xdr:row>
      <xdr:rowOff>144418</xdr:rowOff>
    </xdr:to>
    <xdr:sp macro="" textlink="">
      <xdr:nvSpPr>
        <xdr:cNvPr id="826" name="楕円 825">
          <a:extLst>
            <a:ext uri="{FF2B5EF4-FFF2-40B4-BE49-F238E27FC236}">
              <a16:creationId xmlns:a16="http://schemas.microsoft.com/office/drawing/2014/main" id="{4F61F486-E701-4219-87A7-873EA0735598}"/>
            </a:ext>
          </a:extLst>
        </xdr:cNvPr>
        <xdr:cNvSpPr/>
      </xdr:nvSpPr>
      <xdr:spPr>
        <a:xfrm>
          <a:off x="20383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93618</xdr:rowOff>
    </xdr:from>
    <xdr:to>
      <xdr:col>111</xdr:col>
      <xdr:colOff>177800</xdr:colOff>
      <xdr:row>86</xdr:row>
      <xdr:rowOff>93618</xdr:rowOff>
    </xdr:to>
    <xdr:cxnSp macro="">
      <xdr:nvCxnSpPr>
        <xdr:cNvPr id="827" name="直線コネクタ 826">
          <a:extLst>
            <a:ext uri="{FF2B5EF4-FFF2-40B4-BE49-F238E27FC236}">
              <a16:creationId xmlns:a16="http://schemas.microsoft.com/office/drawing/2014/main" id="{612E6FD0-54AB-4BDE-8494-23718F970EE5}"/>
            </a:ext>
          </a:extLst>
        </xdr:cNvPr>
        <xdr:cNvCxnSpPr/>
      </xdr:nvCxnSpPr>
      <xdr:spPr>
        <a:xfrm>
          <a:off x="20434300" y="1483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43906</xdr:rowOff>
    </xdr:from>
    <xdr:to>
      <xdr:col>102</xdr:col>
      <xdr:colOff>165100</xdr:colOff>
      <xdr:row>86</xdr:row>
      <xdr:rowOff>145506</xdr:rowOff>
    </xdr:to>
    <xdr:sp macro="" textlink="">
      <xdr:nvSpPr>
        <xdr:cNvPr id="828" name="楕円 827">
          <a:extLst>
            <a:ext uri="{FF2B5EF4-FFF2-40B4-BE49-F238E27FC236}">
              <a16:creationId xmlns:a16="http://schemas.microsoft.com/office/drawing/2014/main" id="{B2125E4B-4F9E-4FB8-9CFB-0C7E2109DE20}"/>
            </a:ext>
          </a:extLst>
        </xdr:cNvPr>
        <xdr:cNvSpPr/>
      </xdr:nvSpPr>
      <xdr:spPr>
        <a:xfrm>
          <a:off x="194945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93618</xdr:rowOff>
    </xdr:from>
    <xdr:to>
      <xdr:col>107</xdr:col>
      <xdr:colOff>50800</xdr:colOff>
      <xdr:row>86</xdr:row>
      <xdr:rowOff>94706</xdr:rowOff>
    </xdr:to>
    <xdr:cxnSp macro="">
      <xdr:nvCxnSpPr>
        <xdr:cNvPr id="829" name="直線コネクタ 828">
          <a:extLst>
            <a:ext uri="{FF2B5EF4-FFF2-40B4-BE49-F238E27FC236}">
              <a16:creationId xmlns:a16="http://schemas.microsoft.com/office/drawing/2014/main" id="{715699EF-AE48-49C5-A928-20476966B20D}"/>
            </a:ext>
          </a:extLst>
        </xdr:cNvPr>
        <xdr:cNvCxnSpPr/>
      </xdr:nvCxnSpPr>
      <xdr:spPr>
        <a:xfrm flipV="1">
          <a:off x="19545300" y="148383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43906</xdr:rowOff>
    </xdr:from>
    <xdr:to>
      <xdr:col>98</xdr:col>
      <xdr:colOff>38100</xdr:colOff>
      <xdr:row>86</xdr:row>
      <xdr:rowOff>145506</xdr:rowOff>
    </xdr:to>
    <xdr:sp macro="" textlink="">
      <xdr:nvSpPr>
        <xdr:cNvPr id="830" name="楕円 829">
          <a:extLst>
            <a:ext uri="{FF2B5EF4-FFF2-40B4-BE49-F238E27FC236}">
              <a16:creationId xmlns:a16="http://schemas.microsoft.com/office/drawing/2014/main" id="{F6BB5082-7849-4766-A905-117800FF7EBD}"/>
            </a:ext>
          </a:extLst>
        </xdr:cNvPr>
        <xdr:cNvSpPr/>
      </xdr:nvSpPr>
      <xdr:spPr>
        <a:xfrm>
          <a:off x="186055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94706</xdr:rowOff>
    </xdr:from>
    <xdr:to>
      <xdr:col>102</xdr:col>
      <xdr:colOff>114300</xdr:colOff>
      <xdr:row>86</xdr:row>
      <xdr:rowOff>94706</xdr:rowOff>
    </xdr:to>
    <xdr:cxnSp macro="">
      <xdr:nvCxnSpPr>
        <xdr:cNvPr id="831" name="直線コネクタ 830">
          <a:extLst>
            <a:ext uri="{FF2B5EF4-FFF2-40B4-BE49-F238E27FC236}">
              <a16:creationId xmlns:a16="http://schemas.microsoft.com/office/drawing/2014/main" id="{1FFC86B6-9AFB-4938-9579-012C32178ABD}"/>
            </a:ext>
          </a:extLst>
        </xdr:cNvPr>
        <xdr:cNvCxnSpPr/>
      </xdr:nvCxnSpPr>
      <xdr:spPr>
        <a:xfrm>
          <a:off x="18656300" y="14839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136996</xdr:rowOff>
    </xdr:from>
    <xdr:ext cx="469744" cy="259045"/>
    <xdr:sp macro="" textlink="">
      <xdr:nvSpPr>
        <xdr:cNvPr id="832" name="n_1aveValue【消防施設】&#10;一人当たり面積">
          <a:extLst>
            <a:ext uri="{FF2B5EF4-FFF2-40B4-BE49-F238E27FC236}">
              <a16:creationId xmlns:a16="http://schemas.microsoft.com/office/drawing/2014/main" id="{10590204-91E5-4C9E-A770-41E7AE6C3593}"/>
            </a:ext>
          </a:extLst>
        </xdr:cNvPr>
        <xdr:cNvSpPr txBox="1"/>
      </xdr:nvSpPr>
      <xdr:spPr>
        <a:xfrm>
          <a:off x="21075727" y="145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132641</xdr:rowOff>
    </xdr:from>
    <xdr:ext cx="469744" cy="259045"/>
    <xdr:sp macro="" textlink="">
      <xdr:nvSpPr>
        <xdr:cNvPr id="833" name="n_2aveValue【消防施設】&#10;一人当たり面積">
          <a:extLst>
            <a:ext uri="{FF2B5EF4-FFF2-40B4-BE49-F238E27FC236}">
              <a16:creationId xmlns:a16="http://schemas.microsoft.com/office/drawing/2014/main" id="{A121A4FD-5C51-4E8A-BA0A-A94066055305}"/>
            </a:ext>
          </a:extLst>
        </xdr:cNvPr>
        <xdr:cNvSpPr txBox="1"/>
      </xdr:nvSpPr>
      <xdr:spPr>
        <a:xfrm>
          <a:off x="20199427" y="1453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138084</xdr:rowOff>
    </xdr:from>
    <xdr:ext cx="469744" cy="259045"/>
    <xdr:sp macro="" textlink="">
      <xdr:nvSpPr>
        <xdr:cNvPr id="834" name="n_3aveValue【消防施設】&#10;一人当たり面積">
          <a:extLst>
            <a:ext uri="{FF2B5EF4-FFF2-40B4-BE49-F238E27FC236}">
              <a16:creationId xmlns:a16="http://schemas.microsoft.com/office/drawing/2014/main" id="{CBF1FE18-3524-4B11-B332-FF4C37B7F6FB}"/>
            </a:ext>
          </a:extLst>
        </xdr:cNvPr>
        <xdr:cNvSpPr txBox="1"/>
      </xdr:nvSpPr>
      <xdr:spPr>
        <a:xfrm>
          <a:off x="19310427" y="14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35" name="n_4aveValue【消防施設】&#10;一人当たり面積">
          <a:extLst>
            <a:ext uri="{FF2B5EF4-FFF2-40B4-BE49-F238E27FC236}">
              <a16:creationId xmlns:a16="http://schemas.microsoft.com/office/drawing/2014/main" id="{01A1D7D7-3C78-46CD-84CF-BB6860A9BC59}"/>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135545</xdr:rowOff>
    </xdr:from>
    <xdr:ext cx="469744" cy="259045"/>
    <xdr:sp macro="" textlink="">
      <xdr:nvSpPr>
        <xdr:cNvPr id="836" name="n_1mainValue【消防施設】&#10;一人当たり面積">
          <a:extLst>
            <a:ext uri="{FF2B5EF4-FFF2-40B4-BE49-F238E27FC236}">
              <a16:creationId xmlns:a16="http://schemas.microsoft.com/office/drawing/2014/main" id="{57B3F4E6-645E-445E-AD2B-123690C51BFD}"/>
            </a:ext>
          </a:extLst>
        </xdr:cNvPr>
        <xdr:cNvSpPr txBox="1"/>
      </xdr:nvSpPr>
      <xdr:spPr>
        <a:xfrm>
          <a:off x="21075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135545</xdr:rowOff>
    </xdr:from>
    <xdr:ext cx="469744" cy="259045"/>
    <xdr:sp macro="" textlink="">
      <xdr:nvSpPr>
        <xdr:cNvPr id="837" name="n_2mainValue【消防施設】&#10;一人当たり面積">
          <a:extLst>
            <a:ext uri="{FF2B5EF4-FFF2-40B4-BE49-F238E27FC236}">
              <a16:creationId xmlns:a16="http://schemas.microsoft.com/office/drawing/2014/main" id="{03247826-F043-4D11-BA34-B24D85DCA11E}"/>
            </a:ext>
          </a:extLst>
        </xdr:cNvPr>
        <xdr:cNvSpPr txBox="1"/>
      </xdr:nvSpPr>
      <xdr:spPr>
        <a:xfrm>
          <a:off x="20199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136633</xdr:rowOff>
    </xdr:from>
    <xdr:ext cx="469744" cy="259045"/>
    <xdr:sp macro="" textlink="">
      <xdr:nvSpPr>
        <xdr:cNvPr id="838" name="n_3mainValue【消防施設】&#10;一人当たり面積">
          <a:extLst>
            <a:ext uri="{FF2B5EF4-FFF2-40B4-BE49-F238E27FC236}">
              <a16:creationId xmlns:a16="http://schemas.microsoft.com/office/drawing/2014/main" id="{7995BD84-A518-49F2-9366-DBEF87EAC879}"/>
            </a:ext>
          </a:extLst>
        </xdr:cNvPr>
        <xdr:cNvSpPr txBox="1"/>
      </xdr:nvSpPr>
      <xdr:spPr>
        <a:xfrm>
          <a:off x="19310427"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136633</xdr:rowOff>
    </xdr:from>
    <xdr:ext cx="469744" cy="259045"/>
    <xdr:sp macro="" textlink="">
      <xdr:nvSpPr>
        <xdr:cNvPr id="839" name="n_4mainValue【消防施設】&#10;一人当たり面積">
          <a:extLst>
            <a:ext uri="{FF2B5EF4-FFF2-40B4-BE49-F238E27FC236}">
              <a16:creationId xmlns:a16="http://schemas.microsoft.com/office/drawing/2014/main" id="{04CF9C57-F73E-49D3-894C-3B24B6C2EB6B}"/>
            </a:ext>
          </a:extLst>
        </xdr:cNvPr>
        <xdr:cNvSpPr txBox="1"/>
      </xdr:nvSpPr>
      <xdr:spPr>
        <a:xfrm>
          <a:off x="18421427"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E68F8D20-0183-4EAF-9C3A-E12ECAAA35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BE341485-8BDF-439B-916F-247AC712B5C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8A04B1-D15B-48C5-9D4C-BED9105FE2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6C3A11B7-33EA-443A-A8E8-1E0AFAD942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51902E66-C0D6-4C18-9CB0-9EC05B797F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D230193B-5860-40CF-9794-76E8FC29C2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FBFECAD7-0AD0-442F-82BC-EE492DFB69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331BE8F0-07E0-4CF8-832F-8003E0FF5E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F56687B3-7F61-4D1C-88E3-DD95DE8F8F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705CAB5A-AD06-4D83-AD7F-1B0F9583C5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4790CDC-9EFC-4FDC-81C3-0E4369344B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D42FCC2A-2C53-499B-8192-238C0751B70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196A9592-963D-4C15-BD2B-2E67E16EE33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C677312A-3880-463B-9CFD-1E7AEDCEADC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BB5CFC63-3850-4C95-977F-64DA7932115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C4447962-A8CE-4F6A-A961-EBB1EF46071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DE3FE1E0-8352-4709-8930-C5DB17D58B1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A543378E-F23E-4EDC-A0B3-D58487095B2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C9538D3-E1ED-4EF3-AA9F-050BBD9AD8D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9CDB8914-DDD7-421B-BAA4-A0E549A922A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8AF24B77-671B-47F7-BED1-B1149131A5C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7C27B2E9-BABE-4C11-B32C-C632AC62A89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5CB4DFE7-42D6-41A7-AD0E-C934BBD5EA6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D4551A49-EC01-4F23-9F28-D85322D3D7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DF1FB5BB-3A97-4E09-A664-20A4DD8B85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37D3AB81-570C-4280-A7C2-3335497ABA74}"/>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AE42BDC5-55DD-4ACE-9F52-E9F80B79FDDB}"/>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0910CF61-BB0C-441F-B1AF-A7B5E5766FB1}"/>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8720D1A4-07A9-420C-98A9-FCA45093ACF3}"/>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A84A935-BE7C-4E5D-8191-9475ACD4089D}"/>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a16="http://schemas.microsoft.com/office/drawing/2014/main" id="{AD8B2EAA-90B8-4F2B-89F7-21BB1190D8D4}"/>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AF3AB7F0-1863-479C-B23F-AFB32D42BBA4}"/>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DB250C47-EF2A-4F0D-ABDC-9ABAB6F55A45}"/>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41B954B4-F4A9-453A-AC60-AFE59444BF34}"/>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3B829628-0AB7-45A0-8E6E-822A3121436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1B25BFA9-D095-457C-A606-208AB14CDF34}"/>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21999339-BB80-4023-BF1E-23A7948F12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37814F9-3B20-49F4-A8B9-27EEE15DF35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33945FD-1F13-4986-99A5-3A7CAECEB5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D6ED7D31-B2CA-4C8F-A2A3-41F9C4FC5A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9EBA9E2-031A-4B87-A598-E03308AA92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881" name="楕円 880">
          <a:extLst>
            <a:ext uri="{FF2B5EF4-FFF2-40B4-BE49-F238E27FC236}">
              <a16:creationId xmlns:a16="http://schemas.microsoft.com/office/drawing/2014/main" id="{B06B469A-D56C-44CD-AB99-B6B5C2C0D7A3}"/>
            </a:ext>
          </a:extLst>
        </xdr:cNvPr>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882" name="【庁舎】&#10;有形固定資産減価償却率該当値テキスト">
          <a:extLst>
            <a:ext uri="{FF2B5EF4-FFF2-40B4-BE49-F238E27FC236}">
              <a16:creationId xmlns:a16="http://schemas.microsoft.com/office/drawing/2014/main" id="{5D7CEB78-077E-473B-B269-1B8317E93560}"/>
            </a:ext>
          </a:extLst>
        </xdr:cNvPr>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20501</xdr:rowOff>
    </xdr:from>
    <xdr:to>
      <xdr:col>81</xdr:col>
      <xdr:colOff>101600</xdr:colOff>
      <xdr:row>107</xdr:row>
      <xdr:rowOff>122101</xdr:rowOff>
    </xdr:to>
    <xdr:sp macro="" textlink="">
      <xdr:nvSpPr>
        <xdr:cNvPr id="883" name="楕円 882">
          <a:extLst>
            <a:ext uri="{FF2B5EF4-FFF2-40B4-BE49-F238E27FC236}">
              <a16:creationId xmlns:a16="http://schemas.microsoft.com/office/drawing/2014/main" id="{49D588FA-AF6D-42A2-9D71-4034BB30B14B}"/>
            </a:ext>
          </a:extLst>
        </xdr:cNvPr>
        <xdr:cNvSpPr/>
      </xdr:nvSpPr>
      <xdr:spPr>
        <a:xfrm>
          <a:off x="15430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71301</xdr:rowOff>
    </xdr:from>
    <xdr:to>
      <xdr:col>85</xdr:col>
      <xdr:colOff>127000</xdr:colOff>
      <xdr:row>107</xdr:row>
      <xdr:rowOff>87630</xdr:rowOff>
    </xdr:to>
    <xdr:cxnSp macro="">
      <xdr:nvCxnSpPr>
        <xdr:cNvPr id="884" name="直線コネクタ 883">
          <a:extLst>
            <a:ext uri="{FF2B5EF4-FFF2-40B4-BE49-F238E27FC236}">
              <a16:creationId xmlns:a16="http://schemas.microsoft.com/office/drawing/2014/main" id="{53787E71-9720-4649-8329-380679C3B400}"/>
            </a:ext>
          </a:extLst>
        </xdr:cNvPr>
        <xdr:cNvCxnSpPr/>
      </xdr:nvCxnSpPr>
      <xdr:spPr>
        <a:xfrm>
          <a:off x="15481300" y="184164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885" name="楕円 884">
          <a:extLst>
            <a:ext uri="{FF2B5EF4-FFF2-40B4-BE49-F238E27FC236}">
              <a16:creationId xmlns:a16="http://schemas.microsoft.com/office/drawing/2014/main" id="{62EA162A-FD6F-4644-95BF-A95CE701CC03}"/>
            </a:ext>
          </a:extLst>
        </xdr:cNvPr>
        <xdr:cNvSpPr/>
      </xdr:nvSpPr>
      <xdr:spPr>
        <a:xfrm>
          <a:off x="14541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85998</xdr:rowOff>
    </xdr:to>
    <xdr:cxnSp macro="">
      <xdr:nvCxnSpPr>
        <xdr:cNvPr id="886" name="直線コネクタ 885">
          <a:extLst>
            <a:ext uri="{FF2B5EF4-FFF2-40B4-BE49-F238E27FC236}">
              <a16:creationId xmlns:a16="http://schemas.microsoft.com/office/drawing/2014/main" id="{B4ACAB4D-D554-43C2-B96E-0B04D969676A}"/>
            </a:ext>
          </a:extLst>
        </xdr:cNvPr>
        <xdr:cNvCxnSpPr/>
      </xdr:nvCxnSpPr>
      <xdr:spPr>
        <a:xfrm flipV="1">
          <a:off x="14592300" y="1841645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4173</xdr:rowOff>
    </xdr:from>
    <xdr:to>
      <xdr:col>72</xdr:col>
      <xdr:colOff>38100</xdr:colOff>
      <xdr:row>107</xdr:row>
      <xdr:rowOff>105773</xdr:rowOff>
    </xdr:to>
    <xdr:sp macro="" textlink="">
      <xdr:nvSpPr>
        <xdr:cNvPr id="887" name="楕円 886">
          <a:extLst>
            <a:ext uri="{FF2B5EF4-FFF2-40B4-BE49-F238E27FC236}">
              <a16:creationId xmlns:a16="http://schemas.microsoft.com/office/drawing/2014/main" id="{17C3D574-3A7A-4711-9CE9-08B31B94D8FD}"/>
            </a:ext>
          </a:extLst>
        </xdr:cNvPr>
        <xdr:cNvSpPr/>
      </xdr:nvSpPr>
      <xdr:spPr>
        <a:xfrm>
          <a:off x="1365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54973</xdr:rowOff>
    </xdr:from>
    <xdr:to>
      <xdr:col>76</xdr:col>
      <xdr:colOff>114300</xdr:colOff>
      <xdr:row>107</xdr:row>
      <xdr:rowOff>85998</xdr:rowOff>
    </xdr:to>
    <xdr:cxnSp macro="">
      <xdr:nvCxnSpPr>
        <xdr:cNvPr id="888" name="直線コネクタ 887">
          <a:extLst>
            <a:ext uri="{FF2B5EF4-FFF2-40B4-BE49-F238E27FC236}">
              <a16:creationId xmlns:a16="http://schemas.microsoft.com/office/drawing/2014/main" id="{9F6B7314-CB3B-4D22-8A47-B956EE358BEB}"/>
            </a:ext>
          </a:extLst>
        </xdr:cNvPr>
        <xdr:cNvCxnSpPr/>
      </xdr:nvCxnSpPr>
      <xdr:spPr>
        <a:xfrm>
          <a:off x="13703300" y="184001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58057</xdr:rowOff>
    </xdr:from>
    <xdr:to>
      <xdr:col>67</xdr:col>
      <xdr:colOff>101600</xdr:colOff>
      <xdr:row>107</xdr:row>
      <xdr:rowOff>159657</xdr:rowOff>
    </xdr:to>
    <xdr:sp macro="" textlink="">
      <xdr:nvSpPr>
        <xdr:cNvPr id="889" name="楕円 888">
          <a:extLst>
            <a:ext uri="{FF2B5EF4-FFF2-40B4-BE49-F238E27FC236}">
              <a16:creationId xmlns:a16="http://schemas.microsoft.com/office/drawing/2014/main" id="{3173B002-E462-4AE1-A583-2AF5EF4A0F8E}"/>
            </a:ext>
          </a:extLst>
        </xdr:cNvPr>
        <xdr:cNvSpPr/>
      </xdr:nvSpPr>
      <xdr:spPr>
        <a:xfrm>
          <a:off x="1276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54973</xdr:rowOff>
    </xdr:from>
    <xdr:to>
      <xdr:col>71</xdr:col>
      <xdr:colOff>177800</xdr:colOff>
      <xdr:row>107</xdr:row>
      <xdr:rowOff>108857</xdr:rowOff>
    </xdr:to>
    <xdr:cxnSp macro="">
      <xdr:nvCxnSpPr>
        <xdr:cNvPr id="890" name="直線コネクタ 889">
          <a:extLst>
            <a:ext uri="{FF2B5EF4-FFF2-40B4-BE49-F238E27FC236}">
              <a16:creationId xmlns:a16="http://schemas.microsoft.com/office/drawing/2014/main" id="{A2AC4ECA-1CD2-4C06-A4D9-13D224AA71AA}"/>
            </a:ext>
          </a:extLst>
        </xdr:cNvPr>
        <xdr:cNvCxnSpPr/>
      </xdr:nvCxnSpPr>
      <xdr:spPr>
        <a:xfrm flipV="1">
          <a:off x="12814300" y="184001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30B30260-EC85-4729-9672-6E482C92B0AB}"/>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8E33EE9A-4B4A-4FDC-B237-217915F5DDDF}"/>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7A696266-AC0B-48E4-B451-E1EDA4835B9F}"/>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ABFC13C7-8048-410F-B79C-D75B1145BB29}"/>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113228</xdr:rowOff>
    </xdr:from>
    <xdr:ext cx="405111" cy="259045"/>
    <xdr:sp macro="" textlink="">
      <xdr:nvSpPr>
        <xdr:cNvPr id="895" name="n_1mainValue【庁舎】&#10;有形固定資産減価償却率">
          <a:extLst>
            <a:ext uri="{FF2B5EF4-FFF2-40B4-BE49-F238E27FC236}">
              <a16:creationId xmlns:a16="http://schemas.microsoft.com/office/drawing/2014/main" id="{9D1182BE-83A9-453C-9E91-A41371CAE558}"/>
            </a:ext>
          </a:extLst>
        </xdr:cNvPr>
        <xdr:cNvSpPr txBox="1"/>
      </xdr:nvSpPr>
      <xdr:spPr>
        <a:xfrm>
          <a:off x="15266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896" name="n_2mainValue【庁舎】&#10;有形固定資産減価償却率">
          <a:extLst>
            <a:ext uri="{FF2B5EF4-FFF2-40B4-BE49-F238E27FC236}">
              <a16:creationId xmlns:a16="http://schemas.microsoft.com/office/drawing/2014/main" id="{2BAA0A80-EBAA-494E-9FAC-65195498A349}"/>
            </a:ext>
          </a:extLst>
        </xdr:cNvPr>
        <xdr:cNvSpPr txBox="1"/>
      </xdr:nvSpPr>
      <xdr:spPr>
        <a:xfrm>
          <a:off x="14389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96900</xdr:rowOff>
    </xdr:from>
    <xdr:ext cx="405111" cy="259045"/>
    <xdr:sp macro="" textlink="">
      <xdr:nvSpPr>
        <xdr:cNvPr id="897" name="n_3mainValue【庁舎】&#10;有形固定資産減価償却率">
          <a:extLst>
            <a:ext uri="{FF2B5EF4-FFF2-40B4-BE49-F238E27FC236}">
              <a16:creationId xmlns:a16="http://schemas.microsoft.com/office/drawing/2014/main" id="{73692B73-5A80-4FE0-BC53-996B962FE0B6}"/>
            </a:ext>
          </a:extLst>
        </xdr:cNvPr>
        <xdr:cNvSpPr txBox="1"/>
      </xdr:nvSpPr>
      <xdr:spPr>
        <a:xfrm>
          <a:off x="13500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150784</xdr:rowOff>
    </xdr:from>
    <xdr:ext cx="405111" cy="259045"/>
    <xdr:sp macro="" textlink="">
      <xdr:nvSpPr>
        <xdr:cNvPr id="898" name="n_4mainValue【庁舎】&#10;有形固定資産減価償却率">
          <a:extLst>
            <a:ext uri="{FF2B5EF4-FFF2-40B4-BE49-F238E27FC236}">
              <a16:creationId xmlns:a16="http://schemas.microsoft.com/office/drawing/2014/main" id="{E3A06BF7-D41B-4B0C-B137-EC6E0D41D494}"/>
            </a:ext>
          </a:extLst>
        </xdr:cNvPr>
        <xdr:cNvSpPr txBox="1"/>
      </xdr:nvSpPr>
      <xdr:spPr>
        <a:xfrm>
          <a:off x="12611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8DEC17A-484F-4CB8-90E2-5350B6C206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8099A2C0-3D72-4CEF-8050-CCAAF862518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3F591C98-80DD-4D29-A3B5-E37370E8E3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FA963FA4-F474-42EB-AFD3-270B3707F7B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1D136B7B-2EB3-4C4D-977E-439C2C7086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5ED2F4F4-8A4E-403B-A509-5055357A46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2872D285-5B57-4FAF-8F02-02D16EEF35F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E9869B5B-048B-41C1-8FE7-E0CD4E1852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B718FEB6-F906-4E47-8730-C94D4468EF9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E13DFE8E-8F2D-4E73-BFF5-B919783A5E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F695011-90D8-4C92-9B75-48C7CE19A37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BE985DD8-3113-4119-B79C-9FE3B34CD91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F24F1480-0CBA-47AE-BC86-2E659758A27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2F172E9C-C3B0-4C8C-BEC4-1CE8E33EEE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DC94B6E0-EC20-445A-BED8-0D35CF2AF25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C9D0E5A8-D606-4AE9-B0C4-A528D5BCBF2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B87E3DE7-F999-481C-8905-FA6E025ECA5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664E01B6-E388-4F56-A423-ADCBBAE396D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44D0548E-8B98-4B47-BF1D-9A51431CD94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33FDCA65-B21A-4D96-937C-2061304BEA6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A1D7A9C4-A8EA-4928-A92E-96BD38A537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F97E4CD1-3684-4C89-94AE-AFA21C09F39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8B0DCC37-C150-4953-8883-5FF580560A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7885C1BA-FBD1-4622-8136-CFA75ADCFB77}"/>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6A5DFF22-C865-42E7-B7FC-EFEFC320F08E}"/>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56ED5B0E-6B3D-4535-98D8-EB442BFE1392}"/>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6208CD50-F201-4DF5-9ACE-97E845F32F52}"/>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E020BA73-03D6-42C9-B55D-3BC09C5A0E64}"/>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a:extLst>
            <a:ext uri="{FF2B5EF4-FFF2-40B4-BE49-F238E27FC236}">
              <a16:creationId xmlns:a16="http://schemas.microsoft.com/office/drawing/2014/main" id="{0E1CDADF-A2BA-4DC7-BCF3-A04EEEF1D0A7}"/>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1F67D9BC-AE52-4421-B1ED-489A114E19A5}"/>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a:extLst>
            <a:ext uri="{FF2B5EF4-FFF2-40B4-BE49-F238E27FC236}">
              <a16:creationId xmlns:a16="http://schemas.microsoft.com/office/drawing/2014/main" id="{601FB7C9-9E5F-4784-A832-BB82F251BECD}"/>
            </a:ext>
          </a:extLst>
        </xdr:cNvPr>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a:extLst>
            <a:ext uri="{FF2B5EF4-FFF2-40B4-BE49-F238E27FC236}">
              <a16:creationId xmlns:a16="http://schemas.microsoft.com/office/drawing/2014/main" id="{08CB9829-3335-433E-AD6C-C25F74217296}"/>
            </a:ext>
          </a:extLst>
        </xdr:cNvPr>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a:extLst>
            <a:ext uri="{FF2B5EF4-FFF2-40B4-BE49-F238E27FC236}">
              <a16:creationId xmlns:a16="http://schemas.microsoft.com/office/drawing/2014/main" id="{282D6392-7A14-49D4-841A-C9DD0E052051}"/>
            </a:ext>
          </a:extLst>
        </xdr:cNvPr>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a:extLst>
            <a:ext uri="{FF2B5EF4-FFF2-40B4-BE49-F238E27FC236}">
              <a16:creationId xmlns:a16="http://schemas.microsoft.com/office/drawing/2014/main" id="{ED51C76E-F625-4D89-B71A-9E383317DFFF}"/>
            </a:ext>
          </a:extLst>
        </xdr:cNvPr>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8755A282-EA7E-49CF-92DF-7CBA034695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42743A1-A207-465B-A505-117BFEF966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E3F2596-9A17-4878-A309-F53EAF646A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9A4EAA0-B9E4-4612-9707-CD173303D5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BF0B41A-D5F8-44F3-A0D0-F7F47AB93F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129032</xdr:rowOff>
    </xdr:from>
    <xdr:to>
      <xdr:col>116</xdr:col>
      <xdr:colOff>114300</xdr:colOff>
      <xdr:row>108</xdr:row>
      <xdr:rowOff>59182</xdr:rowOff>
    </xdr:to>
    <xdr:sp macro="" textlink="">
      <xdr:nvSpPr>
        <xdr:cNvPr id="938" name="楕円 937">
          <a:extLst>
            <a:ext uri="{FF2B5EF4-FFF2-40B4-BE49-F238E27FC236}">
              <a16:creationId xmlns:a16="http://schemas.microsoft.com/office/drawing/2014/main" id="{DCAD3FA7-5834-42C5-8314-8F4998442A73}"/>
            </a:ext>
          </a:extLst>
        </xdr:cNvPr>
        <xdr:cNvSpPr/>
      </xdr:nvSpPr>
      <xdr:spPr>
        <a:xfrm>
          <a:off x="221107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43959</xdr:rowOff>
    </xdr:from>
    <xdr:ext cx="469744" cy="259045"/>
    <xdr:sp macro="" textlink="">
      <xdr:nvSpPr>
        <xdr:cNvPr id="939" name="【庁舎】&#10;一人当たり面積該当値テキスト">
          <a:extLst>
            <a:ext uri="{FF2B5EF4-FFF2-40B4-BE49-F238E27FC236}">
              <a16:creationId xmlns:a16="http://schemas.microsoft.com/office/drawing/2014/main" id="{6EBAC73D-9678-46D3-88C2-98076F585317}"/>
            </a:ext>
          </a:extLst>
        </xdr:cNvPr>
        <xdr:cNvSpPr txBox="1"/>
      </xdr:nvSpPr>
      <xdr:spPr>
        <a:xfrm>
          <a:off x="22199600" y="183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130556</xdr:rowOff>
    </xdr:from>
    <xdr:to>
      <xdr:col>112</xdr:col>
      <xdr:colOff>38100</xdr:colOff>
      <xdr:row>108</xdr:row>
      <xdr:rowOff>60706</xdr:rowOff>
    </xdr:to>
    <xdr:sp macro="" textlink="">
      <xdr:nvSpPr>
        <xdr:cNvPr id="940" name="楕円 939">
          <a:extLst>
            <a:ext uri="{FF2B5EF4-FFF2-40B4-BE49-F238E27FC236}">
              <a16:creationId xmlns:a16="http://schemas.microsoft.com/office/drawing/2014/main" id="{6E5C31C8-8210-476D-AFEE-818200F9FD78}"/>
            </a:ext>
          </a:extLst>
        </xdr:cNvPr>
        <xdr:cNvSpPr/>
      </xdr:nvSpPr>
      <xdr:spPr>
        <a:xfrm>
          <a:off x="21272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8382</xdr:rowOff>
    </xdr:from>
    <xdr:to>
      <xdr:col>116</xdr:col>
      <xdr:colOff>63500</xdr:colOff>
      <xdr:row>108</xdr:row>
      <xdr:rowOff>9906</xdr:rowOff>
    </xdr:to>
    <xdr:cxnSp macro="">
      <xdr:nvCxnSpPr>
        <xdr:cNvPr id="941" name="直線コネクタ 940">
          <a:extLst>
            <a:ext uri="{FF2B5EF4-FFF2-40B4-BE49-F238E27FC236}">
              <a16:creationId xmlns:a16="http://schemas.microsoft.com/office/drawing/2014/main" id="{AF29C6D7-CA2B-4C5A-9A44-A69868BE464F}"/>
            </a:ext>
          </a:extLst>
        </xdr:cNvPr>
        <xdr:cNvCxnSpPr/>
      </xdr:nvCxnSpPr>
      <xdr:spPr>
        <a:xfrm flipV="1">
          <a:off x="21323300" y="185249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108458</xdr:rowOff>
    </xdr:from>
    <xdr:to>
      <xdr:col>107</xdr:col>
      <xdr:colOff>101600</xdr:colOff>
      <xdr:row>108</xdr:row>
      <xdr:rowOff>38608</xdr:rowOff>
    </xdr:to>
    <xdr:sp macro="" textlink="">
      <xdr:nvSpPr>
        <xdr:cNvPr id="942" name="楕円 941">
          <a:extLst>
            <a:ext uri="{FF2B5EF4-FFF2-40B4-BE49-F238E27FC236}">
              <a16:creationId xmlns:a16="http://schemas.microsoft.com/office/drawing/2014/main" id="{A985EBB7-F8A7-4E24-B017-0D6CA283B8B6}"/>
            </a:ext>
          </a:extLst>
        </xdr:cNvPr>
        <xdr:cNvSpPr/>
      </xdr:nvSpPr>
      <xdr:spPr>
        <a:xfrm>
          <a:off x="20383500" y="184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159258</xdr:rowOff>
    </xdr:from>
    <xdr:to>
      <xdr:col>111</xdr:col>
      <xdr:colOff>177800</xdr:colOff>
      <xdr:row>108</xdr:row>
      <xdr:rowOff>9906</xdr:rowOff>
    </xdr:to>
    <xdr:cxnSp macro="">
      <xdr:nvCxnSpPr>
        <xdr:cNvPr id="943" name="直線コネクタ 942">
          <a:extLst>
            <a:ext uri="{FF2B5EF4-FFF2-40B4-BE49-F238E27FC236}">
              <a16:creationId xmlns:a16="http://schemas.microsoft.com/office/drawing/2014/main" id="{B33E0D4D-1C06-45D3-9235-2155DF0D19F8}"/>
            </a:ext>
          </a:extLst>
        </xdr:cNvPr>
        <xdr:cNvCxnSpPr/>
      </xdr:nvCxnSpPr>
      <xdr:spPr>
        <a:xfrm>
          <a:off x="20434300" y="1850440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110744</xdr:rowOff>
    </xdr:from>
    <xdr:to>
      <xdr:col>102</xdr:col>
      <xdr:colOff>165100</xdr:colOff>
      <xdr:row>108</xdr:row>
      <xdr:rowOff>40894</xdr:rowOff>
    </xdr:to>
    <xdr:sp macro="" textlink="">
      <xdr:nvSpPr>
        <xdr:cNvPr id="944" name="楕円 943">
          <a:extLst>
            <a:ext uri="{FF2B5EF4-FFF2-40B4-BE49-F238E27FC236}">
              <a16:creationId xmlns:a16="http://schemas.microsoft.com/office/drawing/2014/main" id="{AC254E7A-41A7-4232-9012-F37DE35B3053}"/>
            </a:ext>
          </a:extLst>
        </xdr:cNvPr>
        <xdr:cNvSpPr/>
      </xdr:nvSpPr>
      <xdr:spPr>
        <a:xfrm>
          <a:off x="19494500" y="184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159258</xdr:rowOff>
    </xdr:from>
    <xdr:to>
      <xdr:col>107</xdr:col>
      <xdr:colOff>50800</xdr:colOff>
      <xdr:row>107</xdr:row>
      <xdr:rowOff>161544</xdr:rowOff>
    </xdr:to>
    <xdr:cxnSp macro="">
      <xdr:nvCxnSpPr>
        <xdr:cNvPr id="945" name="直線コネクタ 944">
          <a:extLst>
            <a:ext uri="{FF2B5EF4-FFF2-40B4-BE49-F238E27FC236}">
              <a16:creationId xmlns:a16="http://schemas.microsoft.com/office/drawing/2014/main" id="{A2892485-89D4-4F10-8A9B-B7BC4EB0FA41}"/>
            </a:ext>
          </a:extLst>
        </xdr:cNvPr>
        <xdr:cNvCxnSpPr/>
      </xdr:nvCxnSpPr>
      <xdr:spPr>
        <a:xfrm flipV="1">
          <a:off x="19545300" y="185044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111506</xdr:rowOff>
    </xdr:from>
    <xdr:to>
      <xdr:col>98</xdr:col>
      <xdr:colOff>38100</xdr:colOff>
      <xdr:row>108</xdr:row>
      <xdr:rowOff>41656</xdr:rowOff>
    </xdr:to>
    <xdr:sp macro="" textlink="">
      <xdr:nvSpPr>
        <xdr:cNvPr id="946" name="楕円 945">
          <a:extLst>
            <a:ext uri="{FF2B5EF4-FFF2-40B4-BE49-F238E27FC236}">
              <a16:creationId xmlns:a16="http://schemas.microsoft.com/office/drawing/2014/main" id="{523F96AF-4A63-4145-944F-65F00AE259A8}"/>
            </a:ext>
          </a:extLst>
        </xdr:cNvPr>
        <xdr:cNvSpPr/>
      </xdr:nvSpPr>
      <xdr:spPr>
        <a:xfrm>
          <a:off x="18605500" y="184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161544</xdr:rowOff>
    </xdr:from>
    <xdr:to>
      <xdr:col>102</xdr:col>
      <xdr:colOff>114300</xdr:colOff>
      <xdr:row>107</xdr:row>
      <xdr:rowOff>162306</xdr:rowOff>
    </xdr:to>
    <xdr:cxnSp macro="">
      <xdr:nvCxnSpPr>
        <xdr:cNvPr id="947" name="直線コネクタ 946">
          <a:extLst>
            <a:ext uri="{FF2B5EF4-FFF2-40B4-BE49-F238E27FC236}">
              <a16:creationId xmlns:a16="http://schemas.microsoft.com/office/drawing/2014/main" id="{0067F84A-059B-4380-9F05-5A7FC2EDC498}"/>
            </a:ext>
          </a:extLst>
        </xdr:cNvPr>
        <xdr:cNvCxnSpPr/>
      </xdr:nvCxnSpPr>
      <xdr:spPr>
        <a:xfrm flipV="1">
          <a:off x="18656300" y="185066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47514</xdr:rowOff>
    </xdr:from>
    <xdr:ext cx="469744" cy="259045"/>
    <xdr:sp macro="" textlink="">
      <xdr:nvSpPr>
        <xdr:cNvPr id="948" name="n_1aveValue【庁舎】&#10;一人当たり面積">
          <a:extLst>
            <a:ext uri="{FF2B5EF4-FFF2-40B4-BE49-F238E27FC236}">
              <a16:creationId xmlns:a16="http://schemas.microsoft.com/office/drawing/2014/main" id="{536294F3-1DAA-4507-BEF0-FCFB11F385F0}"/>
            </a:ext>
          </a:extLst>
        </xdr:cNvPr>
        <xdr:cNvSpPr txBox="1"/>
      </xdr:nvSpPr>
      <xdr:spPr>
        <a:xfrm>
          <a:off x="21075727" y="182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49" name="n_2aveValue【庁舎】&#10;一人当たり面積">
          <a:extLst>
            <a:ext uri="{FF2B5EF4-FFF2-40B4-BE49-F238E27FC236}">
              <a16:creationId xmlns:a16="http://schemas.microsoft.com/office/drawing/2014/main" id="{73E54EAC-EC16-463F-BFC5-3892D9B404CF}"/>
            </a:ext>
          </a:extLst>
        </xdr:cNvPr>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50" name="n_3aveValue【庁舎】&#10;一人当たり面積">
          <a:extLst>
            <a:ext uri="{FF2B5EF4-FFF2-40B4-BE49-F238E27FC236}">
              <a16:creationId xmlns:a16="http://schemas.microsoft.com/office/drawing/2014/main" id="{5C734F7C-25FB-4D03-A0DA-7F81F20C23C7}"/>
            </a:ext>
          </a:extLst>
        </xdr:cNvPr>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951" name="n_4aveValue【庁舎】&#10;一人当たり面積">
          <a:extLst>
            <a:ext uri="{FF2B5EF4-FFF2-40B4-BE49-F238E27FC236}">
              <a16:creationId xmlns:a16="http://schemas.microsoft.com/office/drawing/2014/main" id="{978364B8-5589-4A25-8498-683CD0DE955D}"/>
            </a:ext>
          </a:extLst>
        </xdr:cNvPr>
        <xdr:cNvSpPr txBox="1"/>
      </xdr:nvSpPr>
      <xdr:spPr>
        <a:xfrm>
          <a:off x="18421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51833</xdr:rowOff>
    </xdr:from>
    <xdr:ext cx="469744" cy="259045"/>
    <xdr:sp macro="" textlink="">
      <xdr:nvSpPr>
        <xdr:cNvPr id="952" name="n_1mainValue【庁舎】&#10;一人当たり面積">
          <a:extLst>
            <a:ext uri="{FF2B5EF4-FFF2-40B4-BE49-F238E27FC236}">
              <a16:creationId xmlns:a16="http://schemas.microsoft.com/office/drawing/2014/main" id="{CA5046AE-EBA7-4747-B8A7-26CCFB32A1AE}"/>
            </a:ext>
          </a:extLst>
        </xdr:cNvPr>
        <xdr:cNvSpPr txBox="1"/>
      </xdr:nvSpPr>
      <xdr:spPr>
        <a:xfrm>
          <a:off x="210757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55135</xdr:rowOff>
    </xdr:from>
    <xdr:ext cx="469744" cy="259045"/>
    <xdr:sp macro="" textlink="">
      <xdr:nvSpPr>
        <xdr:cNvPr id="953" name="n_2mainValue【庁舎】&#10;一人当たり面積">
          <a:extLst>
            <a:ext uri="{FF2B5EF4-FFF2-40B4-BE49-F238E27FC236}">
              <a16:creationId xmlns:a16="http://schemas.microsoft.com/office/drawing/2014/main" id="{A37A9694-7123-4B2E-9863-4B5D8F66137B}"/>
            </a:ext>
          </a:extLst>
        </xdr:cNvPr>
        <xdr:cNvSpPr txBox="1"/>
      </xdr:nvSpPr>
      <xdr:spPr>
        <a:xfrm>
          <a:off x="20199427" y="18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57421</xdr:rowOff>
    </xdr:from>
    <xdr:ext cx="469744" cy="259045"/>
    <xdr:sp macro="" textlink="">
      <xdr:nvSpPr>
        <xdr:cNvPr id="954" name="n_3mainValue【庁舎】&#10;一人当たり面積">
          <a:extLst>
            <a:ext uri="{FF2B5EF4-FFF2-40B4-BE49-F238E27FC236}">
              <a16:creationId xmlns:a16="http://schemas.microsoft.com/office/drawing/2014/main" id="{B9A631B9-87D1-4C89-B841-DF9EA166693B}"/>
            </a:ext>
          </a:extLst>
        </xdr:cNvPr>
        <xdr:cNvSpPr txBox="1"/>
      </xdr:nvSpPr>
      <xdr:spPr>
        <a:xfrm>
          <a:off x="19310427" y="182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58183</xdr:rowOff>
    </xdr:from>
    <xdr:ext cx="469744" cy="259045"/>
    <xdr:sp macro="" textlink="">
      <xdr:nvSpPr>
        <xdr:cNvPr id="955" name="n_4mainValue【庁舎】&#10;一人当たり面積">
          <a:extLst>
            <a:ext uri="{FF2B5EF4-FFF2-40B4-BE49-F238E27FC236}">
              <a16:creationId xmlns:a16="http://schemas.microsoft.com/office/drawing/2014/main" id="{65CAD4C5-E094-4761-B732-1BBCFC3CD062}"/>
            </a:ext>
          </a:extLst>
        </xdr:cNvPr>
        <xdr:cNvSpPr txBox="1"/>
      </xdr:nvSpPr>
      <xdr:spPr>
        <a:xfrm>
          <a:off x="18421427" y="182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C9B42859-D761-40BB-9F16-95785DE424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1C1BE062-E11B-43C7-8182-3643DCD3E4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C387772B-6FBD-40FE-B495-515C3122C2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類似団体と比較して特に有形固定資産減価償却率が高くなっている施設は図書館、市民会館等の文化施設である。市民会館は、耐用年数である</a:t>
          </a:r>
          <a:r>
            <a:rPr kumimoji="1" lang="en-US" altLang="ja-JP" sz="1100">
              <a:solidFill>
                <a:schemeClr val="tx1"/>
              </a:solidFill>
              <a:effectLst/>
              <a:latin typeface="+mn-lt"/>
              <a:ea typeface="+mn-ea"/>
              <a:cs typeface="+mn-cs"/>
            </a:rPr>
            <a:t>47</a:t>
          </a:r>
          <a:r>
            <a:rPr kumimoji="1" lang="ja-JP" altLang="en-US" sz="1100">
              <a:solidFill>
                <a:schemeClr val="tx1"/>
              </a:solidFill>
              <a:effectLst/>
              <a:latin typeface="+mn-lt"/>
              <a:ea typeface="+mn-ea"/>
              <a:cs typeface="+mn-cs"/>
            </a:rPr>
            <a:t>年を超過している一方で空調設備改修工事を実施したことで有形固定資産減価償却率が改善した。</a:t>
          </a:r>
        </a:p>
        <a:p>
          <a:r>
            <a:rPr kumimoji="1" lang="ja-JP" altLang="en-US" sz="1100">
              <a:solidFill>
                <a:schemeClr val="tx1"/>
              </a:solidFill>
              <a:effectLst/>
              <a:latin typeface="+mn-lt"/>
              <a:ea typeface="+mn-ea"/>
              <a:cs typeface="+mn-cs"/>
            </a:rPr>
            <a:t>　その他施設は有形固定資産減価償却率が前年度に比べて、</a:t>
          </a:r>
          <a:r>
            <a:rPr kumimoji="1" lang="en-US" altLang="ja-JP" sz="1100">
              <a:solidFill>
                <a:schemeClr val="tx1"/>
              </a:solidFill>
              <a:effectLst/>
              <a:latin typeface="+mn-lt"/>
              <a:ea typeface="+mn-ea"/>
              <a:cs typeface="+mn-cs"/>
            </a:rPr>
            <a:t>0.7</a:t>
          </a:r>
          <a:r>
            <a:rPr kumimoji="1" lang="ja-JP" altLang="en-US" sz="1100">
              <a:solidFill>
                <a:schemeClr val="tx1"/>
              </a:solidFill>
              <a:effectLst/>
              <a:latin typeface="+mn-lt"/>
              <a:ea typeface="+mn-ea"/>
              <a:cs typeface="+mn-cs"/>
            </a:rPr>
            <a:t>ポイントから</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ポイント上昇しており、いずれも高い水準で推移している。また建築年数は、市民会館は</a:t>
          </a:r>
          <a:r>
            <a:rPr kumimoji="1" lang="en-US" altLang="ja-JP" sz="1100">
              <a:solidFill>
                <a:schemeClr val="tx1"/>
              </a:solidFill>
              <a:effectLst/>
              <a:latin typeface="+mn-lt"/>
              <a:ea typeface="+mn-ea"/>
              <a:cs typeface="+mn-cs"/>
            </a:rPr>
            <a:t>49</a:t>
          </a:r>
          <a:r>
            <a:rPr kumimoji="1" lang="ja-JP" altLang="en-US" sz="1100">
              <a:solidFill>
                <a:schemeClr val="tx1"/>
              </a:solidFill>
              <a:effectLst/>
              <a:latin typeface="+mn-lt"/>
              <a:ea typeface="+mn-ea"/>
              <a:cs typeface="+mn-cs"/>
            </a:rPr>
            <a:t>年、図書館は</a:t>
          </a:r>
          <a:r>
            <a:rPr kumimoji="1" lang="en-US" altLang="ja-JP" sz="1100">
              <a:solidFill>
                <a:schemeClr val="tx1"/>
              </a:solidFill>
              <a:effectLst/>
              <a:latin typeface="+mn-lt"/>
              <a:ea typeface="+mn-ea"/>
              <a:cs typeface="+mn-cs"/>
            </a:rPr>
            <a:t>45</a:t>
          </a:r>
          <a:r>
            <a:rPr kumimoji="1" lang="ja-JP" altLang="en-US" sz="1100">
              <a:solidFill>
                <a:schemeClr val="tx1"/>
              </a:solidFill>
              <a:effectLst/>
              <a:latin typeface="+mn-lt"/>
              <a:ea typeface="+mn-ea"/>
              <a:cs typeface="+mn-cs"/>
            </a:rPr>
            <a:t>年経過しており、今後の更新は</a:t>
          </a:r>
          <a:r>
            <a:rPr kumimoji="1" lang="en-US" altLang="ja-JP" sz="1100">
              <a:solidFill>
                <a:schemeClr val="tx1"/>
              </a:solidFill>
              <a:effectLst/>
              <a:latin typeface="+mn-lt"/>
              <a:ea typeface="+mn-ea"/>
              <a:cs typeface="+mn-cs"/>
            </a:rPr>
            <a:t>PPP</a:t>
          </a:r>
          <a:r>
            <a:rPr kumimoji="1" lang="ja-JP" altLang="en-US" sz="1100">
              <a:solidFill>
                <a:schemeClr val="tx1"/>
              </a:solidFill>
              <a:effectLst/>
              <a:latin typeface="+mn-lt"/>
              <a:ea typeface="+mn-ea"/>
              <a:cs typeface="+mn-cs"/>
            </a:rPr>
            <a:t>や</a:t>
          </a:r>
          <a:r>
            <a:rPr kumimoji="1" lang="en-US" altLang="ja-JP" sz="1100">
              <a:solidFill>
                <a:schemeClr val="tx1"/>
              </a:solidFill>
              <a:effectLst/>
              <a:latin typeface="+mn-lt"/>
              <a:ea typeface="+mn-ea"/>
              <a:cs typeface="+mn-cs"/>
            </a:rPr>
            <a:t>PFI</a:t>
          </a:r>
          <a:r>
            <a:rPr kumimoji="1" lang="ja-JP" altLang="en-US" sz="1100">
              <a:solidFill>
                <a:schemeClr val="tx1"/>
              </a:solidFill>
              <a:effectLst/>
              <a:latin typeface="+mn-lt"/>
              <a:ea typeface="+mn-ea"/>
              <a:cs typeface="+mn-cs"/>
            </a:rPr>
            <a:t>といった民間資金の活用による整備を検討するほか、他の施設との複合化などにより、保有総量の縮減を図る。</a:t>
          </a:r>
        </a:p>
        <a:p>
          <a:r>
            <a:rPr kumimoji="1" lang="ja-JP" altLang="en-US" sz="1100">
              <a:solidFill>
                <a:schemeClr val="tx1"/>
              </a:solidFill>
              <a:effectLst/>
              <a:latin typeface="+mn-lt"/>
              <a:ea typeface="+mn-ea"/>
              <a:cs typeface="+mn-cs"/>
            </a:rPr>
            <a:t>　市役所本庁舎は旧耐震基準下に建築されており、建築後</a:t>
          </a:r>
          <a:r>
            <a:rPr kumimoji="1" lang="en-US" altLang="ja-JP" sz="1100">
              <a:solidFill>
                <a:schemeClr val="tx1"/>
              </a:solidFill>
              <a:effectLst/>
              <a:latin typeface="+mn-lt"/>
              <a:ea typeface="+mn-ea"/>
              <a:cs typeface="+mn-cs"/>
            </a:rPr>
            <a:t>50</a:t>
          </a:r>
          <a:r>
            <a:rPr kumimoji="1" lang="ja-JP" altLang="en-US" sz="1100">
              <a:solidFill>
                <a:schemeClr val="tx1"/>
              </a:solidFill>
              <a:effectLst/>
              <a:latin typeface="+mn-lt"/>
              <a:ea typeface="+mn-ea"/>
              <a:cs typeface="+mn-cs"/>
            </a:rPr>
            <a:t>年以上経過し老朽化が進んでいる。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50,431
49,975
92.13
27,211,995
26,368,176
765,286
12,946,215
23,611,484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臨時財政対策債振替額の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により基準財政需要額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地方消費税交付金の増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により基準財政収入額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たため、財政力指数は、前年度と同水準となった。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全国平均及び山口県平均、類似団体平均の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いずれよりも高い水準にある。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今後も、安定した財政運営のため、引き続き自主財源等の確保に努める。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235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72619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公債費や人件費などの増により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した。一方、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経常一般財源歳入額は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の増加であったため、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全国平均及び</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山口県平均、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類似団体平均を上回る状況が続いているため、今後も、公債費や需用費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の抑制に努め、財政構造の硬直化の改善を図る。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79057</xdr:rowOff>
    </xdr:from>
    <xdr:to>
      <xdr:col>23</xdr:col>
      <xdr:colOff>133350</xdr:colOff>
      <xdr:row>65</xdr:row>
      <xdr:rowOff>85090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2330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79057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108690"/>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129857</xdr:rowOff>
    </xdr:from>
    <xdr:to>
      <xdr:col>15</xdr:col>
      <xdr:colOff>82550</xdr:colOff>
      <xdr:row>64</xdr:row>
      <xdr:rowOff>135890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026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129857</xdr:rowOff>
    </xdr:from>
    <xdr:to>
      <xdr:col>11</xdr:col>
      <xdr:colOff>31750</xdr:colOff>
      <xdr:row>66</xdr:row>
      <xdr:rowOff>46355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102657"/>
          <a:ext cx="8890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28257</xdr:rowOff>
    </xdr:from>
    <xdr:to>
      <xdr:col>19</xdr:col>
      <xdr:colOff>184150</xdr:colOff>
      <xdr:row>65</xdr:row>
      <xdr:rowOff>129857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79057</xdr:rowOff>
    </xdr:from>
    <xdr:to>
      <xdr:col>11</xdr:col>
      <xdr:colOff>82550</xdr:colOff>
      <xdr:row>65</xdr:row>
      <xdr:rowOff>9207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165434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167005</xdr:rowOff>
    </xdr:from>
    <xdr:to>
      <xdr:col>7</xdr:col>
      <xdr:colOff>31750</xdr:colOff>
      <xdr:row>66</xdr:row>
      <xdr:rowOff>97155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81932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会計年度任用職員制度開始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人件費の増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7,349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円の増加となった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全国平均及び山口県平均、類似団体平均のいずれも下回っている。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引き続き、内部事務経費等の縮減に努める。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17788</xdr:rowOff>
    </xdr:from>
    <xdr:to>
      <xdr:col>23</xdr:col>
      <xdr:colOff>133350</xdr:colOff>
      <xdr:row>81</xdr:row>
      <xdr:rowOff>76899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05238"/>
          <a:ext cx="838200" cy="5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154797</xdr:rowOff>
    </xdr:from>
    <xdr:to>
      <xdr:col>19</xdr:col>
      <xdr:colOff>133350</xdr:colOff>
      <xdr:row>81</xdr:row>
      <xdr:rowOff>17788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70797"/>
          <a:ext cx="889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154797</xdr:rowOff>
    </xdr:from>
    <xdr:to>
      <xdr:col>15</xdr:col>
      <xdr:colOff>82550</xdr:colOff>
      <xdr:row>80</xdr:row>
      <xdr:rowOff>158730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70797"/>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158730</xdr:rowOff>
    </xdr:from>
    <xdr:to>
      <xdr:col>11</xdr:col>
      <xdr:colOff>31750</xdr:colOff>
      <xdr:row>81</xdr:row>
      <xdr:rowOff>11095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74730"/>
          <a:ext cx="889000" cy="2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26099</xdr:rowOff>
    </xdr:from>
    <xdr:to>
      <xdr:col>23</xdr:col>
      <xdr:colOff>184150</xdr:colOff>
      <xdr:row>81</xdr:row>
      <xdr:rowOff>127699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118826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3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138438</xdr:rowOff>
    </xdr:from>
    <xdr:to>
      <xdr:col>19</xdr:col>
      <xdr:colOff>184150</xdr:colOff>
      <xdr:row>81</xdr:row>
      <xdr:rowOff>68588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78765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2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103997</xdr:rowOff>
    </xdr:from>
    <xdr:to>
      <xdr:col>15</xdr:col>
      <xdr:colOff>133350</xdr:colOff>
      <xdr:row>81</xdr:row>
      <xdr:rowOff>34147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44324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8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107930</xdr:rowOff>
    </xdr:from>
    <xdr:to>
      <xdr:col>11</xdr:col>
      <xdr:colOff>82550</xdr:colOff>
      <xdr:row>81</xdr:row>
      <xdr:rowOff>38080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48257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9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131745</xdr:rowOff>
    </xdr:from>
    <xdr:to>
      <xdr:col>7</xdr:col>
      <xdr:colOff>31750</xdr:colOff>
      <xdr:row>81</xdr:row>
      <xdr:rowOff>61895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72072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1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ポイント低下したものの、引き続き類似団体平均を上回っている。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今後も、国や県、県内市町等の動向を注視しながら、給与制度の運用や、給与水準の適正化に努める。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71966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2456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85372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5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、全国平均及び山口県平均、類似団体平均を下回っている。今後も引き続き、効率的な職員配置により、職員数の適正管理に努める。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142603</xdr:rowOff>
    </xdr:from>
    <xdr:to>
      <xdr:col>81</xdr:col>
      <xdr:colOff>44450</xdr:colOff>
      <xdr:row>60</xdr:row>
      <xdr:rowOff>149497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296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139156</xdr:rowOff>
    </xdr:from>
    <xdr:to>
      <xdr:col>77</xdr:col>
      <xdr:colOff>44450</xdr:colOff>
      <xdr:row>60</xdr:row>
      <xdr:rowOff>149497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261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130538</xdr:rowOff>
    </xdr:from>
    <xdr:to>
      <xdr:col>72</xdr:col>
      <xdr:colOff>203200</xdr:colOff>
      <xdr:row>60</xdr:row>
      <xdr:rowOff>139156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1753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113302</xdr:rowOff>
    </xdr:from>
    <xdr:to>
      <xdr:col>68</xdr:col>
      <xdr:colOff>152400</xdr:colOff>
      <xdr:row>60</xdr:row>
      <xdr:rowOff>130538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0030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65331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91803</xdr:rowOff>
    </xdr:from>
    <xdr:to>
      <xdr:col>81</xdr:col>
      <xdr:colOff>95250</xdr:colOff>
      <xdr:row>61</xdr:row>
      <xdr:rowOff>21953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108330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98697</xdr:rowOff>
    </xdr:from>
    <xdr:to>
      <xdr:col>77</xdr:col>
      <xdr:colOff>95250</xdr:colOff>
      <xdr:row>61</xdr:row>
      <xdr:rowOff>28847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39024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28683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79738</xdr:rowOff>
    </xdr:from>
    <xdr:to>
      <xdr:col>68</xdr:col>
      <xdr:colOff>203200</xdr:colOff>
      <xdr:row>61</xdr:row>
      <xdr:rowOff>9888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20065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62502</xdr:rowOff>
    </xdr:from>
    <xdr:to>
      <xdr:col>64</xdr:col>
      <xdr:colOff>152400</xdr:colOff>
      <xdr:row>60</xdr:row>
      <xdr:rowOff>164102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2829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1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ポイント低下し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全国平均及び山口県平均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年度単年度の実質公債費比率は、</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地方消費税交付金や普通交付税が増加したものの、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地方債元利償還金が増加したことに加え、都市計画税充当可能額が減少したことなどにより、</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前年度と比べて</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今後も、地方債の発行抑制等により、引き続き数値の改善に努める。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13462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93674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148590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0429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25400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35052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22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公営企業債等繰入見込額の減少による将来負担額の減などにより、前年度と比べて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今後も、地方債の新規発行を伴う普通建設事業の厳選による借入額の抑制や交付税算入率の高い市債の活用、基金残高の確保に努め、数値の維持・改善を図る。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48743</xdr:rowOff>
    </xdr:from>
    <xdr:to>
      <xdr:col>81</xdr:col>
      <xdr:colOff>44450</xdr:colOff>
      <xdr:row>15</xdr:row>
      <xdr:rowOff>123063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20493"/>
          <a:ext cx="8382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123063</xdr:rowOff>
    </xdr:from>
    <xdr:to>
      <xdr:col>77</xdr:col>
      <xdr:colOff>44450</xdr:colOff>
      <xdr:row>16</xdr:row>
      <xdr:rowOff>26899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694813"/>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132715</xdr:rowOff>
    </xdr:from>
    <xdr:to>
      <xdr:col>72</xdr:col>
      <xdr:colOff>203200</xdr:colOff>
      <xdr:row>16</xdr:row>
      <xdr:rowOff>26899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704465"/>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122098</xdr:rowOff>
    </xdr:from>
    <xdr:to>
      <xdr:col>73</xdr:col>
      <xdr:colOff>44450</xdr:colOff>
      <xdr:row>15</xdr:row>
      <xdr:rowOff>52248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132715</xdr:rowOff>
    </xdr:from>
    <xdr:to>
      <xdr:col>68</xdr:col>
      <xdr:colOff>152400</xdr:colOff>
      <xdr:row>15</xdr:row>
      <xdr:rowOff>165049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704465"/>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151054</xdr:rowOff>
    </xdr:from>
    <xdr:to>
      <xdr:col>68</xdr:col>
      <xdr:colOff>203200</xdr:colOff>
      <xdr:row>15</xdr:row>
      <xdr:rowOff>81204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169393</xdr:rowOff>
    </xdr:from>
    <xdr:to>
      <xdr:col>81</xdr:col>
      <xdr:colOff>95250</xdr:colOff>
      <xdr:row>15</xdr:row>
      <xdr:rowOff>99543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14470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41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72263</xdr:rowOff>
    </xdr:from>
    <xdr:to>
      <xdr:col>77</xdr:col>
      <xdr:colOff>95250</xdr:colOff>
      <xdr:row>16</xdr:row>
      <xdr:rowOff>2413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158640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30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147549</xdr:rowOff>
    </xdr:from>
    <xdr:to>
      <xdr:col>73</xdr:col>
      <xdr:colOff>44450</xdr:colOff>
      <xdr:row>16</xdr:row>
      <xdr:rowOff>77699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7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62476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0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81915</xdr:rowOff>
    </xdr:from>
    <xdr:to>
      <xdr:col>68</xdr:col>
      <xdr:colOff>203200</xdr:colOff>
      <xdr:row>16</xdr:row>
      <xdr:rowOff>12065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168292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114249</xdr:rowOff>
    </xdr:from>
    <xdr:to>
      <xdr:col>64</xdr:col>
      <xdr:colOff>152400</xdr:colOff>
      <xdr:row>16</xdr:row>
      <xdr:rowOff>44399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29176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7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50,431
49,975
92.13
27,211,995
26,368,176
765,286
12,946,215
23,611,484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会計年度任用職員制度の開始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に伴う報酬の増など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により、経常収支比率は前年度と比べて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今後も、職員数の適正管理、時間外勤務手当の削減に取組む。</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136525</xdr:rowOff>
    </xdr:from>
    <xdr:to>
      <xdr:col>24</xdr:col>
      <xdr:colOff>25400</xdr:colOff>
      <xdr:row>36</xdr:row>
      <xdr:rowOff>165100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308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98425</xdr:rowOff>
    </xdr:from>
    <xdr:to>
      <xdr:col>19</xdr:col>
      <xdr:colOff>187325</xdr:colOff>
      <xdr:row>36</xdr:row>
      <xdr:rowOff>136525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270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0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98425</xdr:rowOff>
    </xdr:from>
    <xdr:to>
      <xdr:col>15</xdr:col>
      <xdr:colOff>98425</xdr:colOff>
      <xdr:row>36</xdr:row>
      <xdr:rowOff>146050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270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136525</xdr:rowOff>
    </xdr:from>
    <xdr:to>
      <xdr:col>11</xdr:col>
      <xdr:colOff>9525</xdr:colOff>
      <xdr:row>36</xdr:row>
      <xdr:rowOff>146050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308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7002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85725</xdr:rowOff>
    </xdr:from>
    <xdr:to>
      <xdr:col>20</xdr:col>
      <xdr:colOff>38100</xdr:colOff>
      <xdr:row>37</xdr:row>
      <xdr:rowOff>15875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34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47625</xdr:rowOff>
    </xdr:from>
    <xdr:to>
      <xdr:col>15</xdr:col>
      <xdr:colOff>149225</xdr:colOff>
      <xdr:row>36</xdr:row>
      <xdr:rowOff>149225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159402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95250</xdr:rowOff>
    </xdr:from>
    <xdr:to>
      <xdr:col>11</xdr:col>
      <xdr:colOff>60325</xdr:colOff>
      <xdr:row>37</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10177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85725</xdr:rowOff>
    </xdr:from>
    <xdr:to>
      <xdr:col>6</xdr:col>
      <xdr:colOff>171450</xdr:colOff>
      <xdr:row>37</xdr:row>
      <xdr:rowOff>15875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26052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0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小学校管理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事務費など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したことにより、経常収支比率は前年度と比べて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今後も、事務事業や施設管理経費等の見直しを図り、内部事務経費等の縮減に努める。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93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32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46990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7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児童扶養手当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支給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や乳幼児医療費助成事業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の扶助費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したことにより、経常収支比率は前年度と比べて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今後も引き続き、扶助費の適正な執行に努める。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0221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0711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159657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58</xdr:row>
      <xdr:rowOff>159657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49184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65512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8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下水道事業の地方公営企業法適用に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ポイント低下の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引き続き、特別会計においても経費削減に取り組むとともに、使用料等の適正化を図り、普通会計負担額の縮減に努める。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58</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7486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43180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50800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165100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下水道事業の地方公営企業法適用により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、補助費等が増加した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今後も、公営企業会計等への繰出金等の精査を進める。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51408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37</xdr:row>
      <xdr:rowOff>170434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143002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143002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117348</xdr:rowOff>
    </xdr:from>
    <xdr:to>
      <xdr:col>82</xdr:col>
      <xdr:colOff>158750</xdr:colOff>
      <xdr:row>39</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89425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合併特例債を活用した大型事業の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により、経常収支比率は前年度と比べて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今後も引き続き、地方債の新規発行を伴う普通建設事業の厳選により、地方債発行額の抑制に努める。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5080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248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130811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130811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71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161289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142257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公債費以外に係る経常収支比率は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ポイント上回っているが、これは、類似団体に比べ補助費等の割合が高いことによる。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536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19558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72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78</xdr:row>
      <xdr:rowOff>131572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101854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046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157741</xdr:rowOff>
    </xdr:from>
    <xdr:to>
      <xdr:col>29</xdr:col>
      <xdr:colOff>127000</xdr:colOff>
      <xdr:row>16</xdr:row>
      <xdr:rowOff>162460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8566"/>
          <a:ext cx="647700" cy="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157447</xdr:rowOff>
    </xdr:from>
    <xdr:to>
      <xdr:col>26</xdr:col>
      <xdr:colOff>50800</xdr:colOff>
      <xdr:row>16</xdr:row>
      <xdr:rowOff>162460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48272"/>
          <a:ext cx="698500" cy="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157447</xdr:rowOff>
    </xdr:from>
    <xdr:to>
      <xdr:col>22</xdr:col>
      <xdr:colOff>114300</xdr:colOff>
      <xdr:row>17</xdr:row>
      <xdr:rowOff>7127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48272"/>
          <a:ext cx="698500" cy="21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7127</xdr:rowOff>
    </xdr:from>
    <xdr:to>
      <xdr:col>18</xdr:col>
      <xdr:colOff>177800</xdr:colOff>
      <xdr:row>17</xdr:row>
      <xdr:rowOff>47523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69402"/>
          <a:ext cx="698500" cy="40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106941</xdr:rowOff>
    </xdr:from>
    <xdr:to>
      <xdr:col>29</xdr:col>
      <xdr:colOff>177800</xdr:colOff>
      <xdr:row>17</xdr:row>
      <xdr:rowOff>37091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79018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6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111660</xdr:rowOff>
    </xdr:from>
    <xdr:to>
      <xdr:col>26</xdr:col>
      <xdr:colOff>101600</xdr:colOff>
      <xdr:row>17</xdr:row>
      <xdr:rowOff>41810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51987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7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106647</xdr:rowOff>
    </xdr:from>
    <xdr:to>
      <xdr:col>22</xdr:col>
      <xdr:colOff>165100</xdr:colOff>
      <xdr:row>17</xdr:row>
      <xdr:rowOff>36797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97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46974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127777</xdr:rowOff>
    </xdr:from>
    <xdr:to>
      <xdr:col>19</xdr:col>
      <xdr:colOff>38100</xdr:colOff>
      <xdr:row>17</xdr:row>
      <xdr:rowOff>57927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1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68104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8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168173</xdr:rowOff>
    </xdr:from>
    <xdr:to>
      <xdr:col>15</xdr:col>
      <xdr:colOff>101600</xdr:colOff>
      <xdr:row>17</xdr:row>
      <xdr:rowOff>98323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108500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49779</xdr:rowOff>
    </xdr:from>
    <xdr:to>
      <xdr:col>29</xdr:col>
      <xdr:colOff>127000</xdr:colOff>
      <xdr:row>37</xdr:row>
      <xdr:rowOff>76731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74479"/>
          <a:ext cx="647700" cy="26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99591</xdr:rowOff>
    </xdr:from>
    <xdr:to>
      <xdr:col>26</xdr:col>
      <xdr:colOff>50800</xdr:colOff>
      <xdr:row>37</xdr:row>
      <xdr:rowOff>76731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52841"/>
          <a:ext cx="698500" cy="14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289635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85875</xdr:rowOff>
    </xdr:from>
    <xdr:to>
      <xdr:col>22</xdr:col>
      <xdr:colOff>114300</xdr:colOff>
      <xdr:row>36</xdr:row>
      <xdr:rowOff>99591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39125"/>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46213</xdr:rowOff>
    </xdr:from>
    <xdr:to>
      <xdr:col>18</xdr:col>
      <xdr:colOff>177800</xdr:colOff>
      <xdr:row>36</xdr:row>
      <xdr:rowOff>85875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9463"/>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64210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56095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170429</xdr:rowOff>
    </xdr:from>
    <xdr:to>
      <xdr:col>29</xdr:col>
      <xdr:colOff>177800</xdr:colOff>
      <xdr:row>37</xdr:row>
      <xdr:rowOff>100579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142506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9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25931</xdr:rowOff>
    </xdr:from>
    <xdr:to>
      <xdr:col>26</xdr:col>
      <xdr:colOff>101600</xdr:colOff>
      <xdr:row>37</xdr:row>
      <xdr:rowOff>127531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0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112308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7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48791</xdr:rowOff>
    </xdr:from>
    <xdr:to>
      <xdr:col>22</xdr:col>
      <xdr:colOff>165100</xdr:colOff>
      <xdr:row>36</xdr:row>
      <xdr:rowOff>150391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0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160568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7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35075</xdr:rowOff>
    </xdr:from>
    <xdr:to>
      <xdr:col>19</xdr:col>
      <xdr:colOff>38100</xdr:colOff>
      <xdr:row>36</xdr:row>
      <xdr:rowOff>136675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146852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5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338313</xdr:rowOff>
    </xdr:from>
    <xdr:to>
      <xdr:col>15</xdr:col>
      <xdr:colOff>101600</xdr:colOff>
      <xdr:row>36</xdr:row>
      <xdr:rowOff>97013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107190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1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50,431
49,975
92.13
27,211,995
26,368,176
765,286
12,946,215
23,611,484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3128</xdr:rowOff>
    </xdr:from>
    <xdr:to>
      <xdr:col>24</xdr:col>
      <xdr:colOff>63500</xdr:colOff>
      <xdr:row>37</xdr:row>
      <xdr:rowOff>69912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6778"/>
          <a:ext cx="838200" cy="6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69912</xdr:rowOff>
    </xdr:from>
    <xdr:to>
      <xdr:col>19</xdr:col>
      <xdr:colOff>177800</xdr:colOff>
      <xdr:row>37</xdr:row>
      <xdr:rowOff>94894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3562"/>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128666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55020</xdr:rowOff>
    </xdr:from>
    <xdr:to>
      <xdr:col>15</xdr:col>
      <xdr:colOff>50800</xdr:colOff>
      <xdr:row>37</xdr:row>
      <xdr:rowOff>94894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98670"/>
          <a:ext cx="8890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139313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4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55020</xdr:rowOff>
    </xdr:from>
    <xdr:to>
      <xdr:col>10</xdr:col>
      <xdr:colOff>114300</xdr:colOff>
      <xdr:row>37</xdr:row>
      <xdr:rowOff>100609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8670"/>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149044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123778</xdr:rowOff>
    </xdr:from>
    <xdr:to>
      <xdr:col>24</xdr:col>
      <xdr:colOff>114300</xdr:colOff>
      <xdr:row>37</xdr:row>
      <xdr:rowOff>53928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102205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19112</xdr:rowOff>
    </xdr:from>
    <xdr:to>
      <xdr:col>20</xdr:col>
      <xdr:colOff>38100</xdr:colOff>
      <xdr:row>37</xdr:row>
      <xdr:rowOff>120712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111839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44094</xdr:rowOff>
    </xdr:from>
    <xdr:to>
      <xdr:col>15</xdr:col>
      <xdr:colOff>101600</xdr:colOff>
      <xdr:row>37</xdr:row>
      <xdr:rowOff>145694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136821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4220</xdr:rowOff>
    </xdr:from>
    <xdr:to>
      <xdr:col>10</xdr:col>
      <xdr:colOff>165100</xdr:colOff>
      <xdr:row>37</xdr:row>
      <xdr:rowOff>105820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122347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2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49809</xdr:rowOff>
    </xdr:from>
    <xdr:to>
      <xdr:col>6</xdr:col>
      <xdr:colOff>38100</xdr:colOff>
      <xdr:row>37</xdr:row>
      <xdr:rowOff>151409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142536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10475</xdr:rowOff>
    </xdr:from>
    <xdr:to>
      <xdr:col>24</xdr:col>
      <xdr:colOff>63500</xdr:colOff>
      <xdr:row>58</xdr:row>
      <xdr:rowOff>22058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54575"/>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22058</xdr:rowOff>
    </xdr:from>
    <xdr:to>
      <xdr:col>19</xdr:col>
      <xdr:colOff>177800</xdr:colOff>
      <xdr:row>58</xdr:row>
      <xdr:rowOff>74092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66158"/>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133298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68769</xdr:rowOff>
    </xdr:from>
    <xdr:to>
      <xdr:col>15</xdr:col>
      <xdr:colOff>50800</xdr:colOff>
      <xdr:row>58</xdr:row>
      <xdr:rowOff>74092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12869"/>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163996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34010</xdr:rowOff>
    </xdr:from>
    <xdr:to>
      <xdr:col>10</xdr:col>
      <xdr:colOff>114300</xdr:colOff>
      <xdr:row>58</xdr:row>
      <xdr:rowOff>68769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78110"/>
          <a:ext cx="889000" cy="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166140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131125</xdr:rowOff>
    </xdr:from>
    <xdr:to>
      <xdr:col>24</xdr:col>
      <xdr:colOff>114300</xdr:colOff>
      <xdr:row>58</xdr:row>
      <xdr:rowOff>61275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46052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1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142708</xdr:rowOff>
    </xdr:from>
    <xdr:to>
      <xdr:col>20</xdr:col>
      <xdr:colOff>38100</xdr:colOff>
      <xdr:row>58</xdr:row>
      <xdr:rowOff>72858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63985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23292</xdr:rowOff>
    </xdr:from>
    <xdr:to>
      <xdr:col>15</xdr:col>
      <xdr:colOff>101600</xdr:colOff>
      <xdr:row>58</xdr:row>
      <xdr:rowOff>124892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116019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17969</xdr:rowOff>
    </xdr:from>
    <xdr:to>
      <xdr:col>10</xdr:col>
      <xdr:colOff>165100</xdr:colOff>
      <xdr:row>58</xdr:row>
      <xdr:rowOff>119569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110696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5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154660</xdr:rowOff>
    </xdr:from>
    <xdr:to>
      <xdr:col>6</xdr:col>
      <xdr:colOff>38100</xdr:colOff>
      <xdr:row>58</xdr:row>
      <xdr:rowOff>84810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75937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64057</xdr:rowOff>
    </xdr:from>
    <xdr:to>
      <xdr:col>24</xdr:col>
      <xdr:colOff>63500</xdr:colOff>
      <xdr:row>78</xdr:row>
      <xdr:rowOff>76561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7157"/>
          <a:ext cx="8382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76561</xdr:rowOff>
    </xdr:from>
    <xdr:to>
      <xdr:col>19</xdr:col>
      <xdr:colOff>177800</xdr:colOff>
      <xdr:row>78</xdr:row>
      <xdr:rowOff>79235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9661"/>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118102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60513</xdr:rowOff>
    </xdr:from>
    <xdr:to>
      <xdr:col>15</xdr:col>
      <xdr:colOff>50800</xdr:colOff>
      <xdr:row>78</xdr:row>
      <xdr:rowOff>79235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33613"/>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113826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58045</xdr:rowOff>
    </xdr:from>
    <xdr:to>
      <xdr:col>10</xdr:col>
      <xdr:colOff>114300</xdr:colOff>
      <xdr:row>78</xdr:row>
      <xdr:rowOff>60513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1145"/>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94121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115862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4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13257</xdr:rowOff>
    </xdr:from>
    <xdr:to>
      <xdr:col>24</xdr:col>
      <xdr:colOff>114300</xdr:colOff>
      <xdr:row>78</xdr:row>
      <xdr:rowOff>114857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99634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25761</xdr:rowOff>
    </xdr:from>
    <xdr:to>
      <xdr:col>20</xdr:col>
      <xdr:colOff>38100</xdr:colOff>
      <xdr:row>78</xdr:row>
      <xdr:rowOff>127361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118488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28435</xdr:rowOff>
    </xdr:from>
    <xdr:to>
      <xdr:col>15</xdr:col>
      <xdr:colOff>101600</xdr:colOff>
      <xdr:row>78</xdr:row>
      <xdr:rowOff>130035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121162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9713</xdr:rowOff>
    </xdr:from>
    <xdr:to>
      <xdr:col>10</xdr:col>
      <xdr:colOff>165100</xdr:colOff>
      <xdr:row>78</xdr:row>
      <xdr:rowOff>111313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7245</xdr:rowOff>
    </xdr:from>
    <xdr:to>
      <xdr:col>6</xdr:col>
      <xdr:colOff>38100</xdr:colOff>
      <xdr:row>78</xdr:row>
      <xdr:rowOff>108845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99972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34010</xdr:rowOff>
    </xdr:from>
    <xdr:to>
      <xdr:col>24</xdr:col>
      <xdr:colOff>63500</xdr:colOff>
      <xdr:row>94</xdr:row>
      <xdr:rowOff>71996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50310"/>
          <a:ext cx="8382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71996</xdr:rowOff>
    </xdr:from>
    <xdr:to>
      <xdr:col>19</xdr:col>
      <xdr:colOff>177800</xdr:colOff>
      <xdr:row>94</xdr:row>
      <xdr:rowOff>93332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8829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73692</xdr:rowOff>
    </xdr:from>
    <xdr:to>
      <xdr:col>15</xdr:col>
      <xdr:colOff>50800</xdr:colOff>
      <xdr:row>94</xdr:row>
      <xdr:rowOff>93332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89992"/>
          <a:ext cx="889000" cy="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7814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73692</xdr:rowOff>
    </xdr:from>
    <xdr:to>
      <xdr:col>10</xdr:col>
      <xdr:colOff>114300</xdr:colOff>
      <xdr:row>94</xdr:row>
      <xdr:rowOff>85637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89992"/>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12730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25779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154660</xdr:rowOff>
    </xdr:from>
    <xdr:to>
      <xdr:col>24</xdr:col>
      <xdr:colOff>114300</xdr:colOff>
      <xdr:row>94</xdr:row>
      <xdr:rowOff>84810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6087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21196</xdr:rowOff>
    </xdr:from>
    <xdr:to>
      <xdr:col>20</xdr:col>
      <xdr:colOff>38100</xdr:colOff>
      <xdr:row>94</xdr:row>
      <xdr:rowOff>122796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113923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3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42532</xdr:rowOff>
    </xdr:from>
    <xdr:to>
      <xdr:col>15</xdr:col>
      <xdr:colOff>101600</xdr:colOff>
      <xdr:row>94</xdr:row>
      <xdr:rowOff>144132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160659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22892</xdr:rowOff>
    </xdr:from>
    <xdr:to>
      <xdr:col>10</xdr:col>
      <xdr:colOff>165100</xdr:colOff>
      <xdr:row>94</xdr:row>
      <xdr:rowOff>124492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141019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9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34837</xdr:rowOff>
    </xdr:from>
    <xdr:to>
      <xdr:col>6</xdr:col>
      <xdr:colOff>38100</xdr:colOff>
      <xdr:row>94</xdr:row>
      <xdr:rowOff>136437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152964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52649</xdr:rowOff>
    </xdr:from>
    <xdr:to>
      <xdr:col>55</xdr:col>
      <xdr:colOff>0</xdr:colOff>
      <xdr:row>38</xdr:row>
      <xdr:rowOff>5314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53399"/>
          <a:ext cx="838200" cy="4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5314</xdr:rowOff>
    </xdr:from>
    <xdr:to>
      <xdr:col>50</xdr:col>
      <xdr:colOff>114300</xdr:colOff>
      <xdr:row>38</xdr:row>
      <xdr:rowOff>20287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20414"/>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69738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4800</xdr:rowOff>
    </xdr:from>
    <xdr:to>
      <xdr:col>45</xdr:col>
      <xdr:colOff>177800</xdr:colOff>
      <xdr:row>38</xdr:row>
      <xdr:rowOff>20287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19900"/>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154974</xdr:rowOff>
    </xdr:from>
    <xdr:to>
      <xdr:col>41</xdr:col>
      <xdr:colOff>50800</xdr:colOff>
      <xdr:row>38</xdr:row>
      <xdr:rowOff>4800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98624"/>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1849</xdr:rowOff>
    </xdr:from>
    <xdr:to>
      <xdr:col>55</xdr:col>
      <xdr:colOff>50800</xdr:colOff>
      <xdr:row>35</xdr:row>
      <xdr:rowOff>103449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151726</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125964</xdr:rowOff>
    </xdr:from>
    <xdr:to>
      <xdr:col>50</xdr:col>
      <xdr:colOff>165100</xdr:colOff>
      <xdr:row>38</xdr:row>
      <xdr:rowOff>56114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72641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2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140937</xdr:rowOff>
    </xdr:from>
    <xdr:to>
      <xdr:col>46</xdr:col>
      <xdr:colOff>38100</xdr:colOff>
      <xdr:row>38</xdr:row>
      <xdr:rowOff>71087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87614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125449</xdr:rowOff>
    </xdr:from>
    <xdr:to>
      <xdr:col>41</xdr:col>
      <xdr:colOff>101600</xdr:colOff>
      <xdr:row>38</xdr:row>
      <xdr:rowOff>55600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69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72126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104174</xdr:rowOff>
    </xdr:from>
    <xdr:to>
      <xdr:col>36</xdr:col>
      <xdr:colOff>165100</xdr:colOff>
      <xdr:row>38</xdr:row>
      <xdr:rowOff>34324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148195</xdr:rowOff>
    </xdr:from>
    <xdr:to>
      <xdr:col>55</xdr:col>
      <xdr:colOff>0</xdr:colOff>
      <xdr:row>58</xdr:row>
      <xdr:rowOff>2348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920845"/>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148195</xdr:rowOff>
    </xdr:from>
    <xdr:to>
      <xdr:col>50</xdr:col>
      <xdr:colOff>114300</xdr:colOff>
      <xdr:row>58</xdr:row>
      <xdr:rowOff>19352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20845"/>
          <a:ext cx="889000" cy="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93262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19352</xdr:rowOff>
    </xdr:from>
    <xdr:to>
      <xdr:col>45</xdr:col>
      <xdr:colOff>177800</xdr:colOff>
      <xdr:row>58</xdr:row>
      <xdr:rowOff>39738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63452"/>
          <a:ext cx="8890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37640</xdr:rowOff>
    </xdr:from>
    <xdr:to>
      <xdr:col>41</xdr:col>
      <xdr:colOff>50800</xdr:colOff>
      <xdr:row>58</xdr:row>
      <xdr:rowOff>39738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81740"/>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131086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122998</xdr:rowOff>
    </xdr:from>
    <xdr:to>
      <xdr:col>55</xdr:col>
      <xdr:colOff>50800</xdr:colOff>
      <xdr:row>58</xdr:row>
      <xdr:rowOff>53148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37925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97395</xdr:rowOff>
    </xdr:from>
    <xdr:to>
      <xdr:col>50</xdr:col>
      <xdr:colOff>165100</xdr:colOff>
      <xdr:row>58</xdr:row>
      <xdr:rowOff>27545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18672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140002</xdr:rowOff>
    </xdr:from>
    <xdr:to>
      <xdr:col>46</xdr:col>
      <xdr:colOff>38100</xdr:colOff>
      <xdr:row>58</xdr:row>
      <xdr:rowOff>70152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61279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160388</xdr:rowOff>
    </xdr:from>
    <xdr:to>
      <xdr:col>41</xdr:col>
      <xdr:colOff>101600</xdr:colOff>
      <xdr:row>58</xdr:row>
      <xdr:rowOff>90538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81665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158290</xdr:rowOff>
    </xdr:from>
    <xdr:to>
      <xdr:col>36</xdr:col>
      <xdr:colOff>165100</xdr:colOff>
      <xdr:row>58</xdr:row>
      <xdr:rowOff>88440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79567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2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8713</xdr:rowOff>
    </xdr:from>
    <xdr:to>
      <xdr:col>55</xdr:col>
      <xdr:colOff>0</xdr:colOff>
      <xdr:row>79</xdr:row>
      <xdr:rowOff>27508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53263"/>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159969</xdr:rowOff>
    </xdr:from>
    <xdr:to>
      <xdr:col>50</xdr:col>
      <xdr:colOff>114300</xdr:colOff>
      <xdr:row>79</xdr:row>
      <xdr:rowOff>27508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33069"/>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62234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159969</xdr:rowOff>
    </xdr:from>
    <xdr:to>
      <xdr:col>45</xdr:col>
      <xdr:colOff>177800</xdr:colOff>
      <xdr:row>79</xdr:row>
      <xdr:rowOff>37745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33069"/>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103433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27609</xdr:rowOff>
    </xdr:from>
    <xdr:to>
      <xdr:col>41</xdr:col>
      <xdr:colOff>50800</xdr:colOff>
      <xdr:row>79</xdr:row>
      <xdr:rowOff>37745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72159"/>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129363</xdr:rowOff>
    </xdr:from>
    <xdr:to>
      <xdr:col>55</xdr:col>
      <xdr:colOff>50800</xdr:colOff>
      <xdr:row>79</xdr:row>
      <xdr:rowOff>59513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44290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1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148158</xdr:rowOff>
    </xdr:from>
    <xdr:to>
      <xdr:col>50</xdr:col>
      <xdr:colOff>165100</xdr:colOff>
      <xdr:row>79</xdr:row>
      <xdr:rowOff>78308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69435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109169</xdr:rowOff>
    </xdr:from>
    <xdr:to>
      <xdr:col>46</xdr:col>
      <xdr:colOff>38100</xdr:colOff>
      <xdr:row>79</xdr:row>
      <xdr:rowOff>39319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30446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7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158395</xdr:rowOff>
    </xdr:from>
    <xdr:to>
      <xdr:col>41</xdr:col>
      <xdr:colOff>101600</xdr:colOff>
      <xdr:row>79</xdr:row>
      <xdr:rowOff>88545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79672</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2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148259</xdr:rowOff>
    </xdr:from>
    <xdr:to>
      <xdr:col>36</xdr:col>
      <xdr:colOff>165100</xdr:colOff>
      <xdr:row>79</xdr:row>
      <xdr:rowOff>78409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69536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1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21513</xdr:rowOff>
    </xdr:from>
    <xdr:to>
      <xdr:col>55</xdr:col>
      <xdr:colOff>0</xdr:colOff>
      <xdr:row>98</xdr:row>
      <xdr:rowOff>27152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823613"/>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21513</xdr:rowOff>
    </xdr:from>
    <xdr:to>
      <xdr:col>50</xdr:col>
      <xdr:colOff>114300</xdr:colOff>
      <xdr:row>98</xdr:row>
      <xdr:rowOff>60536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23613"/>
          <a:ext cx="889000" cy="3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17746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60536</xdr:rowOff>
    </xdr:from>
    <xdr:to>
      <xdr:col>45</xdr:col>
      <xdr:colOff>177800</xdr:colOff>
      <xdr:row>98</xdr:row>
      <xdr:rowOff>78192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62636"/>
          <a:ext cx="8890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52669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71752</xdr:rowOff>
    </xdr:from>
    <xdr:to>
      <xdr:col>41</xdr:col>
      <xdr:colOff>50800</xdr:colOff>
      <xdr:row>98</xdr:row>
      <xdr:rowOff>78192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73852"/>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73097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65874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147802</xdr:rowOff>
    </xdr:from>
    <xdr:to>
      <xdr:col>55</xdr:col>
      <xdr:colOff>50800</xdr:colOff>
      <xdr:row>98</xdr:row>
      <xdr:rowOff>77952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62729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142163</xdr:rowOff>
    </xdr:from>
    <xdr:to>
      <xdr:col>50</xdr:col>
      <xdr:colOff>165100</xdr:colOff>
      <xdr:row>98</xdr:row>
      <xdr:rowOff>72313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63440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9736</xdr:rowOff>
    </xdr:from>
    <xdr:to>
      <xdr:col>46</xdr:col>
      <xdr:colOff>38100</xdr:colOff>
      <xdr:row>98</xdr:row>
      <xdr:rowOff>111336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102463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27392</xdr:rowOff>
    </xdr:from>
    <xdr:to>
      <xdr:col>41</xdr:col>
      <xdr:colOff>101600</xdr:colOff>
      <xdr:row>98</xdr:row>
      <xdr:rowOff>128992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120119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20952</xdr:rowOff>
    </xdr:from>
    <xdr:to>
      <xdr:col>36</xdr:col>
      <xdr:colOff>165100</xdr:colOff>
      <xdr:row>98</xdr:row>
      <xdr:rowOff>122552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113679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167418</xdr:rowOff>
    </xdr:from>
    <xdr:to>
      <xdr:col>85</xdr:col>
      <xdr:colOff>127000</xdr:colOff>
      <xdr:row>38</xdr:row>
      <xdr:rowOff>107982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339618"/>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167418</xdr:rowOff>
    </xdr:from>
    <xdr:to>
      <xdr:col>81</xdr:col>
      <xdr:colOff>50800</xdr:colOff>
      <xdr:row>37</xdr:row>
      <xdr:rowOff>160865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339618"/>
          <a:ext cx="889000" cy="1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22865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0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160865</xdr:rowOff>
    </xdr:from>
    <xdr:to>
      <xdr:col>76</xdr:col>
      <xdr:colOff>114300</xdr:colOff>
      <xdr:row>39</xdr:row>
      <xdr:rowOff>8503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04515"/>
          <a:ext cx="889000" cy="19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44924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8503</xdr:rowOff>
    </xdr:from>
    <xdr:to>
      <xdr:col>71</xdr:col>
      <xdr:colOff>177800</xdr:colOff>
      <xdr:row>39</xdr:row>
      <xdr:rowOff>21819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95053"/>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61460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57182</xdr:rowOff>
    </xdr:from>
    <xdr:to>
      <xdr:col>85</xdr:col>
      <xdr:colOff>177800</xdr:colOff>
      <xdr:row>38</xdr:row>
      <xdr:rowOff>158782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7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20712</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3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116618</xdr:rowOff>
    </xdr:from>
    <xdr:to>
      <xdr:col>81</xdr:col>
      <xdr:colOff>101600</xdr:colOff>
      <xdr:row>37</xdr:row>
      <xdr:rowOff>46768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2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63295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0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110065</xdr:rowOff>
    </xdr:from>
    <xdr:to>
      <xdr:col>76</xdr:col>
      <xdr:colOff>165100</xdr:colOff>
      <xdr:row>38</xdr:row>
      <xdr:rowOff>40215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56742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22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129153</xdr:rowOff>
    </xdr:from>
    <xdr:to>
      <xdr:col>72</xdr:col>
      <xdr:colOff>38100</xdr:colOff>
      <xdr:row>39</xdr:row>
      <xdr:rowOff>59303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75830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1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142469</xdr:rowOff>
    </xdr:from>
    <xdr:to>
      <xdr:col>67</xdr:col>
      <xdr:colOff>101600</xdr:colOff>
      <xdr:row>39</xdr:row>
      <xdr:rowOff>72619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63746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59827</xdr:rowOff>
    </xdr:from>
    <xdr:to>
      <xdr:col>85</xdr:col>
      <xdr:colOff>127000</xdr:colOff>
      <xdr:row>77</xdr:row>
      <xdr:rowOff>77116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61477"/>
          <a:ext cx="8382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171095</xdr:rowOff>
    </xdr:from>
    <xdr:to>
      <xdr:col>81</xdr:col>
      <xdr:colOff>50800</xdr:colOff>
      <xdr:row>77</xdr:row>
      <xdr:rowOff>77116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01295"/>
          <a:ext cx="889000" cy="7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171095</xdr:rowOff>
    </xdr:from>
    <xdr:to>
      <xdr:col>76</xdr:col>
      <xdr:colOff>114300</xdr:colOff>
      <xdr:row>77</xdr:row>
      <xdr:rowOff>87877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01295"/>
          <a:ext cx="889000" cy="8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78184</xdr:rowOff>
    </xdr:from>
    <xdr:to>
      <xdr:col>71</xdr:col>
      <xdr:colOff>177800</xdr:colOff>
      <xdr:row>77</xdr:row>
      <xdr:rowOff>87877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79834"/>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143880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0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143964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0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9027</xdr:rowOff>
    </xdr:from>
    <xdr:to>
      <xdr:col>85</xdr:col>
      <xdr:colOff>177800</xdr:colOff>
      <xdr:row>77</xdr:row>
      <xdr:rowOff>110627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1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158904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26316</xdr:rowOff>
    </xdr:from>
    <xdr:to>
      <xdr:col>81</xdr:col>
      <xdr:colOff>101600</xdr:colOff>
      <xdr:row>77</xdr:row>
      <xdr:rowOff>127916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144443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0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120295</xdr:rowOff>
    </xdr:from>
    <xdr:to>
      <xdr:col>76</xdr:col>
      <xdr:colOff>165100</xdr:colOff>
      <xdr:row>77</xdr:row>
      <xdr:rowOff>50445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66971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92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37077</xdr:rowOff>
    </xdr:from>
    <xdr:to>
      <xdr:col>72</xdr:col>
      <xdr:colOff>38100</xdr:colOff>
      <xdr:row>77</xdr:row>
      <xdr:rowOff>138677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129804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27384</xdr:rowOff>
    </xdr:from>
    <xdr:to>
      <xdr:col>67</xdr:col>
      <xdr:colOff>101600</xdr:colOff>
      <xdr:row>77</xdr:row>
      <xdr:rowOff>128984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120111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44044</xdr:rowOff>
    </xdr:from>
    <xdr:to>
      <xdr:col>85</xdr:col>
      <xdr:colOff>127000</xdr:colOff>
      <xdr:row>98</xdr:row>
      <xdr:rowOff>72059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46144"/>
          <a:ext cx="8382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72059</xdr:rowOff>
    </xdr:from>
    <xdr:to>
      <xdr:col>81</xdr:col>
      <xdr:colOff>50800</xdr:colOff>
      <xdr:row>98</xdr:row>
      <xdr:rowOff>107493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74159"/>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110680</xdr:rowOff>
    </xdr:from>
    <xdr:to>
      <xdr:col>76</xdr:col>
      <xdr:colOff>114300</xdr:colOff>
      <xdr:row>98</xdr:row>
      <xdr:rowOff>107493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41330"/>
          <a:ext cx="889000" cy="16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110680</xdr:rowOff>
    </xdr:from>
    <xdr:to>
      <xdr:col>71</xdr:col>
      <xdr:colOff>177800</xdr:colOff>
      <xdr:row>98</xdr:row>
      <xdr:rowOff>736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41330"/>
          <a:ext cx="889000" cy="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164694</xdr:rowOff>
    </xdr:from>
    <xdr:to>
      <xdr:col>85</xdr:col>
      <xdr:colOff>177800</xdr:colOff>
      <xdr:row>98</xdr:row>
      <xdr:rowOff>94844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143121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21259</xdr:rowOff>
    </xdr:from>
    <xdr:to>
      <xdr:col>81</xdr:col>
      <xdr:colOff>101600</xdr:colOff>
      <xdr:row>98</xdr:row>
      <xdr:rowOff>122859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113986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56693</xdr:rowOff>
    </xdr:from>
    <xdr:to>
      <xdr:col>76</xdr:col>
      <xdr:colOff>165100</xdr:colOff>
      <xdr:row>98</xdr:row>
      <xdr:rowOff>158293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5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149420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5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59880</xdr:rowOff>
    </xdr:from>
    <xdr:to>
      <xdr:col>72</xdr:col>
      <xdr:colOff>38100</xdr:colOff>
      <xdr:row>97</xdr:row>
      <xdr:rowOff>161480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6557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121386</xdr:rowOff>
    </xdr:from>
    <xdr:to>
      <xdr:col>67</xdr:col>
      <xdr:colOff>101600</xdr:colOff>
      <xdr:row>98</xdr:row>
      <xdr:rowOff>51536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68063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2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27762</xdr:rowOff>
    </xdr:from>
    <xdr:to>
      <xdr:col>116</xdr:col>
      <xdr:colOff>63500</xdr:colOff>
      <xdr:row>39</xdr:row>
      <xdr:rowOff>33325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714312"/>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55194</xdr:rowOff>
    </xdr:from>
    <xdr:to>
      <xdr:col>111</xdr:col>
      <xdr:colOff>177800</xdr:colOff>
      <xdr:row>39</xdr:row>
      <xdr:rowOff>33325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541594"/>
          <a:ext cx="889000" cy="11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55194</xdr:rowOff>
    </xdr:from>
    <xdr:to>
      <xdr:col>107</xdr:col>
      <xdr:colOff>50800</xdr:colOff>
      <xdr:row>37</xdr:row>
      <xdr:rowOff>93218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541594"/>
          <a:ext cx="889000" cy="89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93218</xdr:rowOff>
    </xdr:from>
    <xdr:to>
      <xdr:col>102</xdr:col>
      <xdr:colOff>114300</xdr:colOff>
      <xdr:row>38</xdr:row>
      <xdr:rowOff>48489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436868"/>
          <a:ext cx="889000" cy="1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148412</xdr:rowOff>
    </xdr:from>
    <xdr:to>
      <xdr:col>116</xdr:col>
      <xdr:colOff>114300</xdr:colOff>
      <xdr:row>39</xdr:row>
      <xdr:rowOff>78562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63339</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153975</xdr:rowOff>
    </xdr:from>
    <xdr:to>
      <xdr:col>112</xdr:col>
      <xdr:colOff>38100</xdr:colOff>
      <xdr:row>39</xdr:row>
      <xdr:rowOff>84125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75252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4394</xdr:rowOff>
    </xdr:from>
    <xdr:to>
      <xdr:col>107</xdr:col>
      <xdr:colOff>101600</xdr:colOff>
      <xdr:row>32</xdr:row>
      <xdr:rowOff>105994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122521</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2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42418</xdr:rowOff>
    </xdr:from>
    <xdr:to>
      <xdr:col>102</xdr:col>
      <xdr:colOff>165100</xdr:colOff>
      <xdr:row>37</xdr:row>
      <xdr:rowOff>144018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160545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16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115816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151450</xdr:rowOff>
    </xdr:from>
    <xdr:to>
      <xdr:col>116</xdr:col>
      <xdr:colOff>63500</xdr:colOff>
      <xdr:row>57</xdr:row>
      <xdr:rowOff>159725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24100"/>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156799</xdr:rowOff>
    </xdr:from>
    <xdr:to>
      <xdr:col>111</xdr:col>
      <xdr:colOff>177800</xdr:colOff>
      <xdr:row>57</xdr:row>
      <xdr:rowOff>159725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29449"/>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149968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144592</xdr:rowOff>
    </xdr:from>
    <xdr:to>
      <xdr:col>107</xdr:col>
      <xdr:colOff>50800</xdr:colOff>
      <xdr:row>57</xdr:row>
      <xdr:rowOff>156799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17242"/>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131360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115057</xdr:rowOff>
    </xdr:from>
    <xdr:to>
      <xdr:col>102</xdr:col>
      <xdr:colOff>114300</xdr:colOff>
      <xdr:row>57</xdr:row>
      <xdr:rowOff>144592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87707"/>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122628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100650</xdr:rowOff>
    </xdr:from>
    <xdr:to>
      <xdr:col>116</xdr:col>
      <xdr:colOff>114300</xdr:colOff>
      <xdr:row>58</xdr:row>
      <xdr:rowOff>30800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79077</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5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108925</xdr:rowOff>
    </xdr:from>
    <xdr:to>
      <xdr:col>112</xdr:col>
      <xdr:colOff>38100</xdr:colOff>
      <xdr:row>58</xdr:row>
      <xdr:rowOff>39075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30202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105999</xdr:rowOff>
    </xdr:from>
    <xdr:to>
      <xdr:col>107</xdr:col>
      <xdr:colOff>101600</xdr:colOff>
      <xdr:row>58</xdr:row>
      <xdr:rowOff>36149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27276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93792</xdr:rowOff>
    </xdr:from>
    <xdr:to>
      <xdr:col>102</xdr:col>
      <xdr:colOff>165100</xdr:colOff>
      <xdr:row>58</xdr:row>
      <xdr:rowOff>23942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15069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5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64257</xdr:rowOff>
    </xdr:from>
    <xdr:to>
      <xdr:col>98</xdr:col>
      <xdr:colOff>38100</xdr:colOff>
      <xdr:row>57</xdr:row>
      <xdr:rowOff>165857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156984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2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20447</xdr:rowOff>
    </xdr:from>
    <xdr:to>
      <xdr:col>116</xdr:col>
      <xdr:colOff>63500</xdr:colOff>
      <xdr:row>77</xdr:row>
      <xdr:rowOff>20371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50647"/>
          <a:ext cx="838200" cy="1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163341</xdr:rowOff>
    </xdr:from>
    <xdr:to>
      <xdr:col>111</xdr:col>
      <xdr:colOff>177800</xdr:colOff>
      <xdr:row>76</xdr:row>
      <xdr:rowOff>20447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50641"/>
          <a:ext cx="889000" cy="20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152692</xdr:rowOff>
    </xdr:from>
    <xdr:to>
      <xdr:col>107</xdr:col>
      <xdr:colOff>50800</xdr:colOff>
      <xdr:row>74</xdr:row>
      <xdr:rowOff>163341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39992"/>
          <a:ext cx="8890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152692</xdr:rowOff>
    </xdr:from>
    <xdr:to>
      <xdr:col>102</xdr:col>
      <xdr:colOff>114300</xdr:colOff>
      <xdr:row>75</xdr:row>
      <xdr:rowOff>18904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39992"/>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141021</xdr:rowOff>
    </xdr:from>
    <xdr:to>
      <xdr:col>116</xdr:col>
      <xdr:colOff>114300</xdr:colOff>
      <xdr:row>77</xdr:row>
      <xdr:rowOff>71171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119448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141097</xdr:rowOff>
    </xdr:from>
    <xdr:to>
      <xdr:col>112</xdr:col>
      <xdr:colOff>38100</xdr:colOff>
      <xdr:row>76</xdr:row>
      <xdr:rowOff>71247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87774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112541</xdr:rowOff>
    </xdr:from>
    <xdr:to>
      <xdr:col>107</xdr:col>
      <xdr:colOff>101600</xdr:colOff>
      <xdr:row>75</xdr:row>
      <xdr:rowOff>42691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59218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101892</xdr:rowOff>
    </xdr:from>
    <xdr:to>
      <xdr:col>102</xdr:col>
      <xdr:colOff>165100</xdr:colOff>
      <xdr:row>75</xdr:row>
      <xdr:rowOff>32042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48569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139554</xdr:rowOff>
    </xdr:from>
    <xdr:to>
      <xdr:col>98</xdr:col>
      <xdr:colOff>38100</xdr:colOff>
      <xdr:row>75</xdr:row>
      <xdr:rowOff>69704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86231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人件費は、会計年度任用職員制度の開始に伴う報酬等の増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4,090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円増加したものの、類似団体平均を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円下回った。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扶助費は、子育て世帯への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給付金事業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1,994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1,943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円上回った。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普通建設事業費は、小中学校の空調設備整備の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完了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46,305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円下回った。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特別定額給付金給付事業等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122,576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下水道事業の地方公営企業法の適用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8,996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円下回った。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50,431
49,975
92.13
27,211,995
26,368,176
765,286
12,946,215
23,611,484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168439</xdr:rowOff>
    </xdr:from>
    <xdr:to>
      <xdr:col>24</xdr:col>
      <xdr:colOff>63500</xdr:colOff>
      <xdr:row>38</xdr:row>
      <xdr:rowOff>77978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12089"/>
          <a:ext cx="8382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163213</xdr:rowOff>
    </xdr:from>
    <xdr:to>
      <xdr:col>19</xdr:col>
      <xdr:colOff>177800</xdr:colOff>
      <xdr:row>37</xdr:row>
      <xdr:rowOff>168439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0686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142639</xdr:rowOff>
    </xdr:from>
    <xdr:to>
      <xdr:col>15</xdr:col>
      <xdr:colOff>50800</xdr:colOff>
      <xdr:row>37</xdr:row>
      <xdr:rowOff>163213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8628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128270</xdr:rowOff>
    </xdr:from>
    <xdr:to>
      <xdr:col>10</xdr:col>
      <xdr:colOff>114300</xdr:colOff>
      <xdr:row>37</xdr:row>
      <xdr:rowOff>142639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71920"/>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27178</xdr:rowOff>
    </xdr:from>
    <xdr:to>
      <xdr:col>24</xdr:col>
      <xdr:colOff>114300</xdr:colOff>
      <xdr:row>38</xdr:row>
      <xdr:rowOff>128778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113555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5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117638</xdr:rowOff>
    </xdr:from>
    <xdr:to>
      <xdr:col>20</xdr:col>
      <xdr:colOff>38100</xdr:colOff>
      <xdr:row>38</xdr:row>
      <xdr:rowOff>47788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64315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3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112413</xdr:rowOff>
    </xdr:from>
    <xdr:to>
      <xdr:col>15</xdr:col>
      <xdr:colOff>101600</xdr:colOff>
      <xdr:row>38</xdr:row>
      <xdr:rowOff>42563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59090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91839</xdr:rowOff>
    </xdr:from>
    <xdr:to>
      <xdr:col>10</xdr:col>
      <xdr:colOff>165100</xdr:colOff>
      <xdr:row>38</xdr:row>
      <xdr:rowOff>21989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38516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1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77470</xdr:rowOff>
    </xdr:from>
    <xdr:to>
      <xdr:col>6</xdr:col>
      <xdr:colOff>38100</xdr:colOff>
      <xdr:row>38</xdr:row>
      <xdr:rowOff>7620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24147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9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77305</xdr:rowOff>
    </xdr:from>
    <xdr:to>
      <xdr:col>24</xdr:col>
      <xdr:colOff>63500</xdr:colOff>
      <xdr:row>58</xdr:row>
      <xdr:rowOff>90756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78505"/>
          <a:ext cx="838200" cy="35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87778</xdr:rowOff>
    </xdr:from>
    <xdr:to>
      <xdr:col>19</xdr:col>
      <xdr:colOff>177800</xdr:colOff>
      <xdr:row>58</xdr:row>
      <xdr:rowOff>90756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31878"/>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137193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29390</xdr:rowOff>
    </xdr:from>
    <xdr:to>
      <xdr:col>15</xdr:col>
      <xdr:colOff>50800</xdr:colOff>
      <xdr:row>58</xdr:row>
      <xdr:rowOff>87778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73490"/>
          <a:ext cx="8890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141758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29390</xdr:rowOff>
    </xdr:from>
    <xdr:to>
      <xdr:col>10</xdr:col>
      <xdr:colOff>114300</xdr:colOff>
      <xdr:row>58</xdr:row>
      <xdr:rowOff>55157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73490"/>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26505</xdr:rowOff>
    </xdr:from>
    <xdr:to>
      <xdr:col>24</xdr:col>
      <xdr:colOff>114300</xdr:colOff>
      <xdr:row>56</xdr:row>
      <xdr:rowOff>128105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112882</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4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39956</xdr:rowOff>
    </xdr:from>
    <xdr:to>
      <xdr:col>20</xdr:col>
      <xdr:colOff>38100</xdr:colOff>
      <xdr:row>58</xdr:row>
      <xdr:rowOff>141556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132683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36978</xdr:rowOff>
    </xdr:from>
    <xdr:to>
      <xdr:col>15</xdr:col>
      <xdr:colOff>101600</xdr:colOff>
      <xdr:row>58</xdr:row>
      <xdr:rowOff>138578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129705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150040</xdr:rowOff>
    </xdr:from>
    <xdr:to>
      <xdr:col>10</xdr:col>
      <xdr:colOff>165100</xdr:colOff>
      <xdr:row>58</xdr:row>
      <xdr:rowOff>80190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96717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4357</xdr:rowOff>
    </xdr:from>
    <xdr:to>
      <xdr:col>6</xdr:col>
      <xdr:colOff>38100</xdr:colOff>
      <xdr:row>58</xdr:row>
      <xdr:rowOff>105957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122484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14722</xdr:rowOff>
    </xdr:from>
    <xdr:to>
      <xdr:col>24</xdr:col>
      <xdr:colOff>63500</xdr:colOff>
      <xdr:row>77</xdr:row>
      <xdr:rowOff>32438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16372"/>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32438</xdr:rowOff>
    </xdr:from>
    <xdr:to>
      <xdr:col>19</xdr:col>
      <xdr:colOff>177800</xdr:colOff>
      <xdr:row>77</xdr:row>
      <xdr:rowOff>156142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234088"/>
          <a:ext cx="889000" cy="1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7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156142</xdr:rowOff>
    </xdr:from>
    <xdr:to>
      <xdr:col>15</xdr:col>
      <xdr:colOff>50800</xdr:colOff>
      <xdr:row>77</xdr:row>
      <xdr:rowOff>168748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57792"/>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20914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164976</xdr:rowOff>
    </xdr:from>
    <xdr:to>
      <xdr:col>10</xdr:col>
      <xdr:colOff>114300</xdr:colOff>
      <xdr:row>77</xdr:row>
      <xdr:rowOff>168748</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36662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158988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0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79011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3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135372</xdr:rowOff>
    </xdr:from>
    <xdr:to>
      <xdr:col>24</xdr:col>
      <xdr:colOff>114300</xdr:colOff>
      <xdr:row>77</xdr:row>
      <xdr:rowOff>65522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113799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4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153088</xdr:rowOff>
    </xdr:from>
    <xdr:to>
      <xdr:col>20</xdr:col>
      <xdr:colOff>38100</xdr:colOff>
      <xdr:row>77</xdr:row>
      <xdr:rowOff>83238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1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99765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95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105342</xdr:rowOff>
    </xdr:from>
    <xdr:to>
      <xdr:col>15</xdr:col>
      <xdr:colOff>101600</xdr:colOff>
      <xdr:row>78</xdr:row>
      <xdr:rowOff>35492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26619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9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117948</xdr:rowOff>
    </xdr:from>
    <xdr:to>
      <xdr:col>10</xdr:col>
      <xdr:colOff>165100</xdr:colOff>
      <xdr:row>78</xdr:row>
      <xdr:rowOff>48098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39225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1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114176</xdr:rowOff>
    </xdr:from>
    <xdr:to>
      <xdr:col>6</xdr:col>
      <xdr:colOff>38100</xdr:colOff>
      <xdr:row>78</xdr:row>
      <xdr:rowOff>44326</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35453</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153733</xdr:rowOff>
    </xdr:from>
    <xdr:to>
      <xdr:col>24</xdr:col>
      <xdr:colOff>63500</xdr:colOff>
      <xdr:row>98</xdr:row>
      <xdr:rowOff>35776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784383"/>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279</xdr:rowOff>
    </xdr:from>
    <xdr:to>
      <xdr:col>19</xdr:col>
      <xdr:colOff>177800</xdr:colOff>
      <xdr:row>98</xdr:row>
      <xdr:rowOff>35776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459479"/>
          <a:ext cx="889000" cy="37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279</xdr:rowOff>
    </xdr:from>
    <xdr:to>
      <xdr:col>15</xdr:col>
      <xdr:colOff>50800</xdr:colOff>
      <xdr:row>97</xdr:row>
      <xdr:rowOff>123876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459479"/>
          <a:ext cx="889000" cy="29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123876</xdr:rowOff>
    </xdr:from>
    <xdr:to>
      <xdr:col>10</xdr:col>
      <xdr:colOff>114300</xdr:colOff>
      <xdr:row>97</xdr:row>
      <xdr:rowOff>168859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754526"/>
          <a:ext cx="889000" cy="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102933</xdr:rowOff>
    </xdr:from>
    <xdr:to>
      <xdr:col>24</xdr:col>
      <xdr:colOff>114300</xdr:colOff>
      <xdr:row>98</xdr:row>
      <xdr:rowOff>33083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7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125810</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5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156426</xdr:rowOff>
    </xdr:from>
    <xdr:to>
      <xdr:col>20</xdr:col>
      <xdr:colOff>38100</xdr:colOff>
      <xdr:row>98</xdr:row>
      <xdr:rowOff>86576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103103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5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120929</xdr:rowOff>
    </xdr:from>
    <xdr:to>
      <xdr:col>15</xdr:col>
      <xdr:colOff>101600</xdr:colOff>
      <xdr:row>96</xdr:row>
      <xdr:rowOff>51079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4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67606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18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73076</xdr:rowOff>
    </xdr:from>
    <xdr:to>
      <xdr:col>10</xdr:col>
      <xdr:colOff>165100</xdr:colOff>
      <xdr:row>98</xdr:row>
      <xdr:rowOff>3226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19753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4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118059</xdr:rowOff>
    </xdr:from>
    <xdr:to>
      <xdr:col>6</xdr:col>
      <xdr:colOff>38100</xdr:colOff>
      <xdr:row>98</xdr:row>
      <xdr:rowOff>48209</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64736</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5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51918</xdr:rowOff>
    </xdr:from>
    <xdr:to>
      <xdr:col>55</xdr:col>
      <xdr:colOff>0</xdr:colOff>
      <xdr:row>38</xdr:row>
      <xdr:rowOff>63347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6701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149987</xdr:rowOff>
    </xdr:from>
    <xdr:to>
      <xdr:col>50</xdr:col>
      <xdr:colOff>114300</xdr:colOff>
      <xdr:row>38</xdr:row>
      <xdr:rowOff>63347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93637"/>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149987</xdr:rowOff>
    </xdr:from>
    <xdr:to>
      <xdr:col>45</xdr:col>
      <xdr:colOff>177800</xdr:colOff>
      <xdr:row>38</xdr:row>
      <xdr:rowOff>50088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93637"/>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25857</xdr:rowOff>
    </xdr:from>
    <xdr:to>
      <xdr:col>41</xdr:col>
      <xdr:colOff>50800</xdr:colOff>
      <xdr:row>38</xdr:row>
      <xdr:rowOff>50088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4095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44721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1118</xdr:rowOff>
    </xdr:from>
    <xdr:to>
      <xdr:col>55</xdr:col>
      <xdr:colOff>50800</xdr:colOff>
      <xdr:row>38</xdr:row>
      <xdr:rowOff>102718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87495</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3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12547</xdr:rowOff>
    </xdr:from>
    <xdr:to>
      <xdr:col>50</xdr:col>
      <xdr:colOff>165100</xdr:colOff>
      <xdr:row>38</xdr:row>
      <xdr:rowOff>114147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105274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2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99187</xdr:rowOff>
    </xdr:from>
    <xdr:to>
      <xdr:col>46</xdr:col>
      <xdr:colOff>38100</xdr:colOff>
      <xdr:row>38</xdr:row>
      <xdr:rowOff>29337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20464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35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170738</xdr:rowOff>
    </xdr:from>
    <xdr:to>
      <xdr:col>41</xdr:col>
      <xdr:colOff>101600</xdr:colOff>
      <xdr:row>38</xdr:row>
      <xdr:rowOff>100888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92015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07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146507</xdr:rowOff>
    </xdr:from>
    <xdr:to>
      <xdr:col>36</xdr:col>
      <xdr:colOff>165100</xdr:colOff>
      <xdr:row>38</xdr:row>
      <xdr:rowOff>76657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67784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24619</xdr:rowOff>
    </xdr:from>
    <xdr:to>
      <xdr:col>55</xdr:col>
      <xdr:colOff>0</xdr:colOff>
      <xdr:row>58</xdr:row>
      <xdr:rowOff>40145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968719"/>
          <a:ext cx="8382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4693</xdr:rowOff>
    </xdr:from>
    <xdr:to>
      <xdr:col>50</xdr:col>
      <xdr:colOff>114300</xdr:colOff>
      <xdr:row>58</xdr:row>
      <xdr:rowOff>24619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48793"/>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24871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4693</xdr:rowOff>
    </xdr:from>
    <xdr:to>
      <xdr:col>45</xdr:col>
      <xdr:colOff>177800</xdr:colOff>
      <xdr:row>58</xdr:row>
      <xdr:rowOff>29229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48793"/>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39711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29229</xdr:rowOff>
    </xdr:from>
    <xdr:to>
      <xdr:col>41</xdr:col>
      <xdr:colOff>50800</xdr:colOff>
      <xdr:row>58</xdr:row>
      <xdr:rowOff>38564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73329"/>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43864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160795</xdr:rowOff>
    </xdr:from>
    <xdr:to>
      <xdr:col>55</xdr:col>
      <xdr:colOff>50800</xdr:colOff>
      <xdr:row>58</xdr:row>
      <xdr:rowOff>90945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75722</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4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145269</xdr:rowOff>
    </xdr:from>
    <xdr:to>
      <xdr:col>50</xdr:col>
      <xdr:colOff>165100</xdr:colOff>
      <xdr:row>58</xdr:row>
      <xdr:rowOff>75419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66546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0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125343</xdr:rowOff>
    </xdr:from>
    <xdr:to>
      <xdr:col>46</xdr:col>
      <xdr:colOff>38100</xdr:colOff>
      <xdr:row>58</xdr:row>
      <xdr:rowOff>55493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46620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149879</xdr:rowOff>
    </xdr:from>
    <xdr:to>
      <xdr:col>41</xdr:col>
      <xdr:colOff>101600</xdr:colOff>
      <xdr:row>58</xdr:row>
      <xdr:rowOff>80029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71156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1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159214</xdr:rowOff>
    </xdr:from>
    <xdr:to>
      <xdr:col>36</xdr:col>
      <xdr:colOff>165100</xdr:colOff>
      <xdr:row>58</xdr:row>
      <xdr:rowOff>89364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80491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2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86683</xdr:rowOff>
    </xdr:from>
    <xdr:to>
      <xdr:col>55</xdr:col>
      <xdr:colOff>0</xdr:colOff>
      <xdr:row>78</xdr:row>
      <xdr:rowOff>50431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88333"/>
          <a:ext cx="838200" cy="1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50431</xdr:rowOff>
    </xdr:from>
    <xdr:to>
      <xdr:col>50</xdr:col>
      <xdr:colOff>114300</xdr:colOff>
      <xdr:row>78</xdr:row>
      <xdr:rowOff>96552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23531"/>
          <a:ext cx="889000" cy="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3797</xdr:rowOff>
    </xdr:from>
    <xdr:to>
      <xdr:col>45</xdr:col>
      <xdr:colOff>177800</xdr:colOff>
      <xdr:row>78</xdr:row>
      <xdr:rowOff>96552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76897"/>
          <a:ext cx="889000" cy="9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62800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73464</xdr:rowOff>
    </xdr:from>
    <xdr:to>
      <xdr:col>41</xdr:col>
      <xdr:colOff>50800</xdr:colOff>
      <xdr:row>78</xdr:row>
      <xdr:rowOff>3797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75114"/>
          <a:ext cx="889000" cy="10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35883</xdr:rowOff>
    </xdr:from>
    <xdr:to>
      <xdr:col>55</xdr:col>
      <xdr:colOff>50800</xdr:colOff>
      <xdr:row>77</xdr:row>
      <xdr:rowOff>137483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14310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171081</xdr:rowOff>
    </xdr:from>
    <xdr:to>
      <xdr:col>50</xdr:col>
      <xdr:colOff>165100</xdr:colOff>
      <xdr:row>78</xdr:row>
      <xdr:rowOff>101231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92358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6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45752</xdr:rowOff>
    </xdr:from>
    <xdr:to>
      <xdr:col>46</xdr:col>
      <xdr:colOff>38100</xdr:colOff>
      <xdr:row>78</xdr:row>
      <xdr:rowOff>147352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138479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124447</xdr:rowOff>
    </xdr:from>
    <xdr:to>
      <xdr:col>41</xdr:col>
      <xdr:colOff>101600</xdr:colOff>
      <xdr:row>78</xdr:row>
      <xdr:rowOff>54597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45724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41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22664</xdr:rowOff>
    </xdr:from>
    <xdr:to>
      <xdr:col>36</xdr:col>
      <xdr:colOff>165100</xdr:colOff>
      <xdr:row>77</xdr:row>
      <xdr:rowOff>124264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140791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34108</xdr:rowOff>
    </xdr:from>
    <xdr:to>
      <xdr:col>55</xdr:col>
      <xdr:colOff>0</xdr:colOff>
      <xdr:row>99</xdr:row>
      <xdr:rowOff>85141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7007658"/>
          <a:ext cx="838200" cy="5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151870</xdr:rowOff>
    </xdr:from>
    <xdr:to>
      <xdr:col>50</xdr:col>
      <xdr:colOff>114300</xdr:colOff>
      <xdr:row>99</xdr:row>
      <xdr:rowOff>85141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953970"/>
          <a:ext cx="889000" cy="10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148072</xdr:rowOff>
    </xdr:from>
    <xdr:to>
      <xdr:col>45</xdr:col>
      <xdr:colOff>177800</xdr:colOff>
      <xdr:row>98</xdr:row>
      <xdr:rowOff>151870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950172"/>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18606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122055</xdr:rowOff>
    </xdr:from>
    <xdr:to>
      <xdr:col>41</xdr:col>
      <xdr:colOff>50800</xdr:colOff>
      <xdr:row>98</xdr:row>
      <xdr:rowOff>148072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924155"/>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154758</xdr:rowOff>
    </xdr:from>
    <xdr:to>
      <xdr:col>55</xdr:col>
      <xdr:colOff>50800</xdr:colOff>
      <xdr:row>99</xdr:row>
      <xdr:rowOff>84908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9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133185</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93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34341</xdr:rowOff>
    </xdr:from>
    <xdr:to>
      <xdr:col>50</xdr:col>
      <xdr:colOff>165100</xdr:colOff>
      <xdr:row>99</xdr:row>
      <xdr:rowOff>135941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700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127068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71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101070</xdr:rowOff>
    </xdr:from>
    <xdr:to>
      <xdr:col>46</xdr:col>
      <xdr:colOff>38100</xdr:colOff>
      <xdr:row>99</xdr:row>
      <xdr:rowOff>31220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9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22347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99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97272</xdr:rowOff>
    </xdr:from>
    <xdr:to>
      <xdr:col>41</xdr:col>
      <xdr:colOff>101600</xdr:colOff>
      <xdr:row>99</xdr:row>
      <xdr:rowOff>27422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18549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9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71255</xdr:rowOff>
    </xdr:from>
    <xdr:to>
      <xdr:col>36</xdr:col>
      <xdr:colOff>165100</xdr:colOff>
      <xdr:row>99</xdr:row>
      <xdr:rowOff>1405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163982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96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166675</xdr:rowOff>
    </xdr:from>
    <xdr:to>
      <xdr:col>85</xdr:col>
      <xdr:colOff>127000</xdr:colOff>
      <xdr:row>38</xdr:row>
      <xdr:rowOff>330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510325"/>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xdr:rowOff>
    </xdr:from>
    <xdr:to>
      <xdr:col>81</xdr:col>
      <xdr:colOff>50800</xdr:colOff>
      <xdr:row>38</xdr:row>
      <xdr:rowOff>16332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5154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28605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16332</xdr:rowOff>
    </xdr:from>
    <xdr:to>
      <xdr:col>76</xdr:col>
      <xdr:colOff>114300</xdr:colOff>
      <xdr:row>38</xdr:row>
      <xdr:rowOff>39916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531432"/>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55351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39916</xdr:rowOff>
    </xdr:from>
    <xdr:to>
      <xdr:col>71</xdr:col>
      <xdr:colOff>177800</xdr:colOff>
      <xdr:row>38</xdr:row>
      <xdr:rowOff>72263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555016"/>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62476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115875</xdr:rowOff>
    </xdr:from>
    <xdr:to>
      <xdr:col>85</xdr:col>
      <xdr:colOff>177800</xdr:colOff>
      <xdr:row>38</xdr:row>
      <xdr:rowOff>46025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94302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120980</xdr:rowOff>
    </xdr:from>
    <xdr:to>
      <xdr:col>81</xdr:col>
      <xdr:colOff>101600</xdr:colOff>
      <xdr:row>38</xdr:row>
      <xdr:rowOff>51130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42257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136982</xdr:rowOff>
    </xdr:from>
    <xdr:to>
      <xdr:col>76</xdr:col>
      <xdr:colOff>165100</xdr:colOff>
      <xdr:row>38</xdr:row>
      <xdr:rowOff>67132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58259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160566</xdr:rowOff>
    </xdr:from>
    <xdr:to>
      <xdr:col>72</xdr:col>
      <xdr:colOff>38100</xdr:colOff>
      <xdr:row>38</xdr:row>
      <xdr:rowOff>90716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5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81843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21463</xdr:rowOff>
    </xdr:from>
    <xdr:to>
      <xdr:col>67</xdr:col>
      <xdr:colOff>101600</xdr:colOff>
      <xdr:row>38</xdr:row>
      <xdr:rowOff>123063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114190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6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140309</xdr:rowOff>
    </xdr:from>
    <xdr:to>
      <xdr:col>85</xdr:col>
      <xdr:colOff>127000</xdr:colOff>
      <xdr:row>59</xdr:row>
      <xdr:rowOff>46279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10084409"/>
          <a:ext cx="8382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140309</xdr:rowOff>
    </xdr:from>
    <xdr:to>
      <xdr:col>81</xdr:col>
      <xdr:colOff>50800</xdr:colOff>
      <xdr:row>59</xdr:row>
      <xdr:rowOff>116089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084409"/>
          <a:ext cx="889000" cy="14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116089</xdr:rowOff>
    </xdr:from>
    <xdr:to>
      <xdr:col>76</xdr:col>
      <xdr:colOff>114300</xdr:colOff>
      <xdr:row>59</xdr:row>
      <xdr:rowOff>136652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231639"/>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147449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124874</xdr:rowOff>
    </xdr:from>
    <xdr:to>
      <xdr:col>71</xdr:col>
      <xdr:colOff>177800</xdr:colOff>
      <xdr:row>59</xdr:row>
      <xdr:rowOff>136652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10240424"/>
          <a:ext cx="8890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159337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166929</xdr:rowOff>
    </xdr:from>
    <xdr:to>
      <xdr:col>85</xdr:col>
      <xdr:colOff>177800</xdr:colOff>
      <xdr:row>59</xdr:row>
      <xdr:rowOff>97079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1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81856</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100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89509</xdr:rowOff>
    </xdr:from>
    <xdr:to>
      <xdr:col>81</xdr:col>
      <xdr:colOff>101600</xdr:colOff>
      <xdr:row>59</xdr:row>
      <xdr:rowOff>19659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0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10786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12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65289</xdr:rowOff>
    </xdr:from>
    <xdr:to>
      <xdr:col>76</xdr:col>
      <xdr:colOff>165100</xdr:colOff>
      <xdr:row>59</xdr:row>
      <xdr:rowOff>166889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1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158016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27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85852</xdr:rowOff>
    </xdr:from>
    <xdr:to>
      <xdr:col>72</xdr:col>
      <xdr:colOff>38100</xdr:colOff>
      <xdr:row>60</xdr:row>
      <xdr:rowOff>16002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2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60</xdr:row>
      <xdr:rowOff>7129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2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74074</xdr:rowOff>
    </xdr:from>
    <xdr:to>
      <xdr:col>67</xdr:col>
      <xdr:colOff>101600</xdr:colOff>
      <xdr:row>60</xdr:row>
      <xdr:rowOff>4224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1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166801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2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167418</xdr:rowOff>
    </xdr:from>
    <xdr:to>
      <xdr:col>85</xdr:col>
      <xdr:colOff>127000</xdr:colOff>
      <xdr:row>78</xdr:row>
      <xdr:rowOff>107981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197618"/>
          <a:ext cx="8382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167418</xdr:rowOff>
    </xdr:from>
    <xdr:to>
      <xdr:col>81</xdr:col>
      <xdr:colOff>50800</xdr:colOff>
      <xdr:row>77</xdr:row>
      <xdr:rowOff>159245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197618"/>
          <a:ext cx="889000" cy="1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22865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159245</xdr:rowOff>
    </xdr:from>
    <xdr:to>
      <xdr:col>76</xdr:col>
      <xdr:colOff>114300</xdr:colOff>
      <xdr:row>79</xdr:row>
      <xdr:rowOff>8503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360895"/>
          <a:ext cx="889000" cy="19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8503</xdr:rowOff>
    </xdr:from>
    <xdr:to>
      <xdr:col>71</xdr:col>
      <xdr:colOff>177800</xdr:colOff>
      <xdr:row>79</xdr:row>
      <xdr:rowOff>21819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53053"/>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61459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57181</xdr:rowOff>
    </xdr:from>
    <xdr:to>
      <xdr:col>85</xdr:col>
      <xdr:colOff>177800</xdr:colOff>
      <xdr:row>78</xdr:row>
      <xdr:rowOff>158781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4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20635</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3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116618</xdr:rowOff>
    </xdr:from>
    <xdr:to>
      <xdr:col>81</xdr:col>
      <xdr:colOff>101600</xdr:colOff>
      <xdr:row>77</xdr:row>
      <xdr:rowOff>46768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1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63295</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14111" y="129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108445</xdr:rowOff>
    </xdr:from>
    <xdr:to>
      <xdr:col>76</xdr:col>
      <xdr:colOff>165100</xdr:colOff>
      <xdr:row>78</xdr:row>
      <xdr:rowOff>38595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3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55122</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30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129153</xdr:rowOff>
    </xdr:from>
    <xdr:to>
      <xdr:col>72</xdr:col>
      <xdr:colOff>38100</xdr:colOff>
      <xdr:row>79</xdr:row>
      <xdr:rowOff>59303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75830</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27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142469</xdr:rowOff>
    </xdr:from>
    <xdr:to>
      <xdr:col>67</xdr:col>
      <xdr:colOff>101600</xdr:colOff>
      <xdr:row>79</xdr:row>
      <xdr:rowOff>72619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63746</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60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59827</xdr:rowOff>
    </xdr:from>
    <xdr:to>
      <xdr:col>85</xdr:col>
      <xdr:colOff>127000</xdr:colOff>
      <xdr:row>97</xdr:row>
      <xdr:rowOff>77116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90477"/>
          <a:ext cx="8382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171095</xdr:rowOff>
    </xdr:from>
    <xdr:to>
      <xdr:col>81</xdr:col>
      <xdr:colOff>50800</xdr:colOff>
      <xdr:row>97</xdr:row>
      <xdr:rowOff>77116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630295"/>
          <a:ext cx="889000" cy="7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171095</xdr:rowOff>
    </xdr:from>
    <xdr:to>
      <xdr:col>76</xdr:col>
      <xdr:colOff>114300</xdr:colOff>
      <xdr:row>97</xdr:row>
      <xdr:rowOff>87877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30295"/>
          <a:ext cx="889000" cy="8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78184</xdr:rowOff>
    </xdr:from>
    <xdr:to>
      <xdr:col>71</xdr:col>
      <xdr:colOff>177800</xdr:colOff>
      <xdr:row>97</xdr:row>
      <xdr:rowOff>87877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708834"/>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143873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143956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43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9027</xdr:rowOff>
    </xdr:from>
    <xdr:to>
      <xdr:col>85</xdr:col>
      <xdr:colOff>177800</xdr:colOff>
      <xdr:row>97</xdr:row>
      <xdr:rowOff>110627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158904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1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26316</xdr:rowOff>
    </xdr:from>
    <xdr:to>
      <xdr:col>81</xdr:col>
      <xdr:colOff>101600</xdr:colOff>
      <xdr:row>97</xdr:row>
      <xdr:rowOff>127916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144443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43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120295</xdr:rowOff>
    </xdr:from>
    <xdr:to>
      <xdr:col>76</xdr:col>
      <xdr:colOff>165100</xdr:colOff>
      <xdr:row>97</xdr:row>
      <xdr:rowOff>50445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66972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3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37077</xdr:rowOff>
    </xdr:from>
    <xdr:to>
      <xdr:col>72</xdr:col>
      <xdr:colOff>38100</xdr:colOff>
      <xdr:row>97</xdr:row>
      <xdr:rowOff>138677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129804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6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27384</xdr:rowOff>
    </xdr:from>
    <xdr:to>
      <xdr:col>67</xdr:col>
      <xdr:colOff>101600</xdr:colOff>
      <xdr:row>97</xdr:row>
      <xdr:rowOff>128984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120111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総務費は、特別定額給付金事業等により、前年度から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109,119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円増加したものの、類似団体平均を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22,492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円下回った。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牛島飲料水供給施設の長寿命化工事等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円上回った。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商工費は、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地域経済活性化商品券発行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事業等により、前年度から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円増加したものの、類似団体平均を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7,092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円下回った。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教育費は、小中学校の空調設備整備の完了等により、前年度から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26,980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円下回った。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災害復旧費は、平成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月豪雨による災害復旧工事の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完了により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14,880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財政調整基金は、新型コロナウイルス感染症対策による財源不足が生じたため、前年度と比べて取崩額が増加したものの、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決算余剰金の積立を実施により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残高が増加し、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実質単年度収支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財政調整基金の積立額が取崩額を上回ったことで、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年連続でプラスとなった。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全ての会計において黒字となっており、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53.55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の実質収支額が増加した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地方公営企業法</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を適用した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黒字等により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今後も、公営企業や特別会計等を含めた市全体の適正な財政運営に努める。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 thickBot="1" x14ac:dyDescent="0.25">
      <c r="B2" s="182" t="s">
        <v>81</v>
      </c>
      <c r="C2" s="182"/>
      <c r="D2" s="183"/>
    </row>
    <row r="3" spans="1:119" ht="18.75" customHeight="1" thickBot="1" x14ac:dyDescent="0.25">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2">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27211995</v>
      </c>
      <c r="BO4" s="385"/>
      <c r="BP4" s="385"/>
      <c r="BQ4" s="385"/>
      <c r="BR4" s="385"/>
      <c r="BS4" s="385"/>
      <c r="BT4" s="385"/>
      <c r="BU4" s="386"/>
      <c r="BV4" s="384">
        <v>22241758</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5.9</v>
      </c>
      <c r="CU4" s="391"/>
      <c r="CV4" s="391"/>
      <c r="CW4" s="391"/>
      <c r="CX4" s="391"/>
      <c r="CY4" s="391"/>
      <c r="CZ4" s="391"/>
      <c r="DA4" s="392"/>
      <c r="DB4" s="390">
        <v>6.2</v>
      </c>
      <c r="DC4" s="391"/>
      <c r="DD4" s="391"/>
      <c r="DE4" s="391"/>
      <c r="DF4" s="391"/>
      <c r="DG4" s="391"/>
      <c r="DH4" s="391"/>
      <c r="DI4" s="392"/>
    </row>
    <row r="5" spans="1:119" ht="18.75" customHeight="1" x14ac:dyDescent="0.2">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26368176</v>
      </c>
      <c r="BO5" s="422"/>
      <c r="BP5" s="422"/>
      <c r="BQ5" s="422"/>
      <c r="BR5" s="422"/>
      <c r="BS5" s="422"/>
      <c r="BT5" s="422"/>
      <c r="BU5" s="423"/>
      <c r="BV5" s="421">
        <v>21235167</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97.2</v>
      </c>
      <c r="CU5" s="419"/>
      <c r="CV5" s="419"/>
      <c r="CW5" s="419"/>
      <c r="CX5" s="419"/>
      <c r="CY5" s="419"/>
      <c r="CZ5" s="419"/>
      <c r="DA5" s="420"/>
      <c r="DB5" s="418">
        <v>97.1</v>
      </c>
      <c r="DC5" s="419"/>
      <c r="DD5" s="419"/>
      <c r="DE5" s="419"/>
      <c r="DF5" s="419"/>
      <c r="DG5" s="419"/>
      <c r="DH5" s="419"/>
      <c r="DI5" s="420"/>
    </row>
    <row r="6" spans="1:119" ht="18.75" customHeight="1" x14ac:dyDescent="0.2">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94</v>
      </c>
      <c r="AV6" s="454"/>
      <c r="AW6" s="454"/>
      <c r="AX6" s="454"/>
      <c r="AY6" s="455" t="s">
        <v>102</v>
      </c>
      <c r="AZ6" s="456"/>
      <c r="BA6" s="456"/>
      <c r="BB6" s="456"/>
      <c r="BC6" s="456"/>
      <c r="BD6" s="456"/>
      <c r="BE6" s="456"/>
      <c r="BF6" s="456"/>
      <c r="BG6" s="456"/>
      <c r="BH6" s="456"/>
      <c r="BI6" s="456"/>
      <c r="BJ6" s="456"/>
      <c r="BK6" s="456"/>
      <c r="BL6" s="456"/>
      <c r="BM6" s="457"/>
      <c r="BN6" s="421">
        <v>843819</v>
      </c>
      <c r="BO6" s="422"/>
      <c r="BP6" s="422"/>
      <c r="BQ6" s="422"/>
      <c r="BR6" s="422"/>
      <c r="BS6" s="422"/>
      <c r="BT6" s="422"/>
      <c r="BU6" s="423"/>
      <c r="BV6" s="421">
        <v>1006591</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58">
        <v>103.1</v>
      </c>
      <c r="CU6" s="459"/>
      <c r="CV6" s="459"/>
      <c r="CW6" s="459"/>
      <c r="CX6" s="459"/>
      <c r="CY6" s="459"/>
      <c r="CZ6" s="459"/>
      <c r="DA6" s="460"/>
      <c r="DB6" s="458">
        <v>103.5</v>
      </c>
      <c r="DC6" s="459"/>
      <c r="DD6" s="459"/>
      <c r="DE6" s="459"/>
      <c r="DF6" s="459"/>
      <c r="DG6" s="459"/>
      <c r="DH6" s="459"/>
      <c r="DI6" s="460"/>
    </row>
    <row r="7" spans="1:119" ht="18.75" customHeight="1" x14ac:dyDescent="0.2">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104</v>
      </c>
      <c r="AN7" s="451"/>
      <c r="AO7" s="451"/>
      <c r="AP7" s="451"/>
      <c r="AQ7" s="451"/>
      <c r="AR7" s="451"/>
      <c r="AS7" s="451"/>
      <c r="AT7" s="452"/>
      <c r="AU7" s="453" t="s">
        <v>105</v>
      </c>
      <c r="AV7" s="454"/>
      <c r="AW7" s="454"/>
      <c r="AX7" s="454"/>
      <c r="AY7" s="455" t="s">
        <v>106</v>
      </c>
      <c r="AZ7" s="456"/>
      <c r="BA7" s="456"/>
      <c r="BB7" s="456"/>
      <c r="BC7" s="456"/>
      <c r="BD7" s="456"/>
      <c r="BE7" s="456"/>
      <c r="BF7" s="456"/>
      <c r="BG7" s="456"/>
      <c r="BH7" s="456"/>
      <c r="BI7" s="456"/>
      <c r="BJ7" s="456"/>
      <c r="BK7" s="456"/>
      <c r="BL7" s="456"/>
      <c r="BM7" s="457"/>
      <c r="BN7" s="421">
        <v>78533</v>
      </c>
      <c r="BO7" s="422"/>
      <c r="BP7" s="422"/>
      <c r="BQ7" s="422"/>
      <c r="BR7" s="422"/>
      <c r="BS7" s="422"/>
      <c r="BT7" s="422"/>
      <c r="BU7" s="423"/>
      <c r="BV7" s="421">
        <v>219857</v>
      </c>
      <c r="BW7" s="422"/>
      <c r="BX7" s="422"/>
      <c r="BY7" s="422"/>
      <c r="BZ7" s="422"/>
      <c r="CA7" s="422"/>
      <c r="CB7" s="422"/>
      <c r="CC7" s="423"/>
      <c r="CD7" s="424" t="s">
        <v>107</v>
      </c>
      <c r="CE7" s="425"/>
      <c r="CF7" s="425"/>
      <c r="CG7" s="425"/>
      <c r="CH7" s="425"/>
      <c r="CI7" s="425"/>
      <c r="CJ7" s="425"/>
      <c r="CK7" s="425"/>
      <c r="CL7" s="425"/>
      <c r="CM7" s="425"/>
      <c r="CN7" s="425"/>
      <c r="CO7" s="425"/>
      <c r="CP7" s="425"/>
      <c r="CQ7" s="425"/>
      <c r="CR7" s="425"/>
      <c r="CS7" s="426"/>
      <c r="CT7" s="421">
        <v>12946215</v>
      </c>
      <c r="CU7" s="422"/>
      <c r="CV7" s="422"/>
      <c r="CW7" s="422"/>
      <c r="CX7" s="422"/>
      <c r="CY7" s="422"/>
      <c r="CZ7" s="422"/>
      <c r="DA7" s="423"/>
      <c r="DB7" s="421">
        <v>12601303</v>
      </c>
      <c r="DC7" s="422"/>
      <c r="DD7" s="422"/>
      <c r="DE7" s="422"/>
      <c r="DF7" s="422"/>
      <c r="DG7" s="422"/>
      <c r="DH7" s="422"/>
      <c r="DI7" s="423"/>
    </row>
    <row r="8" spans="1:119" ht="18.75" customHeight="1" thickBot="1" x14ac:dyDescent="0.25">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108</v>
      </c>
      <c r="AN8" s="451"/>
      <c r="AO8" s="451"/>
      <c r="AP8" s="451"/>
      <c r="AQ8" s="451"/>
      <c r="AR8" s="451"/>
      <c r="AS8" s="451"/>
      <c r="AT8" s="452"/>
      <c r="AU8" s="453" t="s">
        <v>109</v>
      </c>
      <c r="AV8" s="454"/>
      <c r="AW8" s="454"/>
      <c r="AX8" s="454"/>
      <c r="AY8" s="455" t="s">
        <v>110</v>
      </c>
      <c r="AZ8" s="456"/>
      <c r="BA8" s="456"/>
      <c r="BB8" s="456"/>
      <c r="BC8" s="456"/>
      <c r="BD8" s="456"/>
      <c r="BE8" s="456"/>
      <c r="BF8" s="456"/>
      <c r="BG8" s="456"/>
      <c r="BH8" s="456"/>
      <c r="BI8" s="456"/>
      <c r="BJ8" s="456"/>
      <c r="BK8" s="456"/>
      <c r="BL8" s="456"/>
      <c r="BM8" s="457"/>
      <c r="BN8" s="421">
        <v>765286</v>
      </c>
      <c r="BO8" s="422"/>
      <c r="BP8" s="422"/>
      <c r="BQ8" s="422"/>
      <c r="BR8" s="422"/>
      <c r="BS8" s="422"/>
      <c r="BT8" s="422"/>
      <c r="BU8" s="423"/>
      <c r="BV8" s="421">
        <v>786734</v>
      </c>
      <c r="BW8" s="422"/>
      <c r="BX8" s="422"/>
      <c r="BY8" s="422"/>
      <c r="BZ8" s="422"/>
      <c r="CA8" s="422"/>
      <c r="CB8" s="422"/>
      <c r="CC8" s="423"/>
      <c r="CD8" s="424" t="s">
        <v>111</v>
      </c>
      <c r="CE8" s="425"/>
      <c r="CF8" s="425"/>
      <c r="CG8" s="425"/>
      <c r="CH8" s="425"/>
      <c r="CI8" s="425"/>
      <c r="CJ8" s="425"/>
      <c r="CK8" s="425"/>
      <c r="CL8" s="425"/>
      <c r="CM8" s="425"/>
      <c r="CN8" s="425"/>
      <c r="CO8" s="425"/>
      <c r="CP8" s="425"/>
      <c r="CQ8" s="425"/>
      <c r="CR8" s="425"/>
      <c r="CS8" s="426"/>
      <c r="CT8" s="461">
        <v>0.68</v>
      </c>
      <c r="CU8" s="462"/>
      <c r="CV8" s="462"/>
      <c r="CW8" s="462"/>
      <c r="CX8" s="462"/>
      <c r="CY8" s="462"/>
      <c r="CZ8" s="462"/>
      <c r="DA8" s="463"/>
      <c r="DB8" s="461">
        <v>0.68</v>
      </c>
      <c r="DC8" s="462"/>
      <c r="DD8" s="462"/>
      <c r="DE8" s="462"/>
      <c r="DF8" s="462"/>
      <c r="DG8" s="462"/>
      <c r="DH8" s="462"/>
      <c r="DI8" s="463"/>
    </row>
    <row r="9" spans="1:119" ht="18.75" customHeight="1" thickBot="1" x14ac:dyDescent="0.25">
      <c r="A9" s="181"/>
      <c r="B9" s="415" t="s">
        <v>112</v>
      </c>
      <c r="C9" s="416"/>
      <c r="D9" s="416"/>
      <c r="E9" s="416"/>
      <c r="F9" s="416"/>
      <c r="G9" s="416"/>
      <c r="H9" s="416"/>
      <c r="I9" s="416"/>
      <c r="J9" s="416"/>
      <c r="K9" s="464"/>
      <c r="L9" s="465" t="s">
        <v>113</v>
      </c>
      <c r="M9" s="466"/>
      <c r="N9" s="466"/>
      <c r="O9" s="466"/>
      <c r="P9" s="466"/>
      <c r="Q9" s="467"/>
      <c r="R9" s="468">
        <v>49798</v>
      </c>
      <c r="S9" s="469"/>
      <c r="T9" s="469"/>
      <c r="U9" s="469"/>
      <c r="V9" s="470"/>
      <c r="W9" s="378" t="s">
        <v>114</v>
      </c>
      <c r="X9" s="379"/>
      <c r="Y9" s="379"/>
      <c r="Z9" s="379"/>
      <c r="AA9" s="379"/>
      <c r="AB9" s="379"/>
      <c r="AC9" s="379"/>
      <c r="AD9" s="379"/>
      <c r="AE9" s="379"/>
      <c r="AF9" s="379"/>
      <c r="AG9" s="379"/>
      <c r="AH9" s="379"/>
      <c r="AI9" s="379"/>
      <c r="AJ9" s="379"/>
      <c r="AK9" s="379"/>
      <c r="AL9" s="380"/>
      <c r="AM9" s="450" t="s">
        <v>115</v>
      </c>
      <c r="AN9" s="451"/>
      <c r="AO9" s="451"/>
      <c r="AP9" s="451"/>
      <c r="AQ9" s="451"/>
      <c r="AR9" s="451"/>
      <c r="AS9" s="451"/>
      <c r="AT9" s="452"/>
      <c r="AU9" s="453" t="s">
        <v>116</v>
      </c>
      <c r="AV9" s="454"/>
      <c r="AW9" s="454"/>
      <c r="AX9" s="454"/>
      <c r="AY9" s="455" t="s">
        <v>117</v>
      </c>
      <c r="AZ9" s="456"/>
      <c r="BA9" s="456"/>
      <c r="BB9" s="456"/>
      <c r="BC9" s="456"/>
      <c r="BD9" s="456"/>
      <c r="BE9" s="456"/>
      <c r="BF9" s="456"/>
      <c r="BG9" s="456"/>
      <c r="BH9" s="456"/>
      <c r="BI9" s="456"/>
      <c r="BJ9" s="456"/>
      <c r="BK9" s="456"/>
      <c r="BL9" s="456"/>
      <c r="BM9" s="457"/>
      <c r="BN9" s="421">
        <v>-21448</v>
      </c>
      <c r="BO9" s="422"/>
      <c r="BP9" s="422"/>
      <c r="BQ9" s="422"/>
      <c r="BR9" s="422"/>
      <c r="BS9" s="422"/>
      <c r="BT9" s="422"/>
      <c r="BU9" s="423"/>
      <c r="BV9" s="421">
        <v>82880</v>
      </c>
      <c r="BW9" s="422"/>
      <c r="BX9" s="422"/>
      <c r="BY9" s="422"/>
      <c r="BZ9" s="422"/>
      <c r="CA9" s="422"/>
      <c r="CB9" s="422"/>
      <c r="CC9" s="423"/>
      <c r="CD9" s="424" t="s">
        <v>118</v>
      </c>
      <c r="CE9" s="425"/>
      <c r="CF9" s="425"/>
      <c r="CG9" s="425"/>
      <c r="CH9" s="425"/>
      <c r="CI9" s="425"/>
      <c r="CJ9" s="425"/>
      <c r="CK9" s="425"/>
      <c r="CL9" s="425"/>
      <c r="CM9" s="425"/>
      <c r="CN9" s="425"/>
      <c r="CO9" s="425"/>
      <c r="CP9" s="425"/>
      <c r="CQ9" s="425"/>
      <c r="CR9" s="425"/>
      <c r="CS9" s="426"/>
      <c r="CT9" s="418">
        <v>13.1</v>
      </c>
      <c r="CU9" s="419"/>
      <c r="CV9" s="419"/>
      <c r="CW9" s="419"/>
      <c r="CX9" s="419"/>
      <c r="CY9" s="419"/>
      <c r="CZ9" s="419"/>
      <c r="DA9" s="420"/>
      <c r="DB9" s="418">
        <v>13.2</v>
      </c>
      <c r="DC9" s="419"/>
      <c r="DD9" s="419"/>
      <c r="DE9" s="419"/>
      <c r="DF9" s="419"/>
      <c r="DG9" s="419"/>
      <c r="DH9" s="419"/>
      <c r="DI9" s="420"/>
    </row>
    <row r="10" spans="1:119" ht="18.75" customHeight="1" thickBot="1" x14ac:dyDescent="0.25">
      <c r="A10" s="181"/>
      <c r="B10" s="415"/>
      <c r="C10" s="416"/>
      <c r="D10" s="416"/>
      <c r="E10" s="416"/>
      <c r="F10" s="416"/>
      <c r="G10" s="416"/>
      <c r="H10" s="416"/>
      <c r="I10" s="416"/>
      <c r="J10" s="416"/>
      <c r="K10" s="464"/>
      <c r="L10" s="471" t="s">
        <v>119</v>
      </c>
      <c r="M10" s="451"/>
      <c r="N10" s="451"/>
      <c r="O10" s="451"/>
      <c r="P10" s="451"/>
      <c r="Q10" s="452"/>
      <c r="R10" s="472">
        <v>51369</v>
      </c>
      <c r="S10" s="473"/>
      <c r="T10" s="473"/>
      <c r="U10" s="473"/>
      <c r="V10" s="474"/>
      <c r="W10" s="409"/>
      <c r="X10" s="410"/>
      <c r="Y10" s="410"/>
      <c r="Z10" s="410"/>
      <c r="AA10" s="410"/>
      <c r="AB10" s="410"/>
      <c r="AC10" s="410"/>
      <c r="AD10" s="410"/>
      <c r="AE10" s="410"/>
      <c r="AF10" s="410"/>
      <c r="AG10" s="410"/>
      <c r="AH10" s="410"/>
      <c r="AI10" s="410"/>
      <c r="AJ10" s="410"/>
      <c r="AK10" s="410"/>
      <c r="AL10" s="413"/>
      <c r="AM10" s="450" t="s">
        <v>120</v>
      </c>
      <c r="AN10" s="451"/>
      <c r="AO10" s="451"/>
      <c r="AP10" s="451"/>
      <c r="AQ10" s="451"/>
      <c r="AR10" s="451"/>
      <c r="AS10" s="451"/>
      <c r="AT10" s="452"/>
      <c r="AU10" s="453" t="s">
        <v>116</v>
      </c>
      <c r="AV10" s="454"/>
      <c r="AW10" s="454"/>
      <c r="AX10" s="454"/>
      <c r="AY10" s="455" t="s">
        <v>121</v>
      </c>
      <c r="AZ10" s="456"/>
      <c r="BA10" s="456"/>
      <c r="BB10" s="456"/>
      <c r="BC10" s="456"/>
      <c r="BD10" s="456"/>
      <c r="BE10" s="456"/>
      <c r="BF10" s="456"/>
      <c r="BG10" s="456"/>
      <c r="BH10" s="456"/>
      <c r="BI10" s="456"/>
      <c r="BJ10" s="456"/>
      <c r="BK10" s="456"/>
      <c r="BL10" s="456"/>
      <c r="BM10" s="457"/>
      <c r="BN10" s="421">
        <v>671000</v>
      </c>
      <c r="BO10" s="422"/>
      <c r="BP10" s="422"/>
      <c r="BQ10" s="422"/>
      <c r="BR10" s="422"/>
      <c r="BS10" s="422"/>
      <c r="BT10" s="422"/>
      <c r="BU10" s="423"/>
      <c r="BV10" s="421">
        <v>481000</v>
      </c>
      <c r="BW10" s="422"/>
      <c r="BX10" s="422"/>
      <c r="BY10" s="422"/>
      <c r="BZ10" s="422"/>
      <c r="CA10" s="422"/>
      <c r="CB10" s="422"/>
      <c r="CC10" s="423"/>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15"/>
      <c r="C11" s="416"/>
      <c r="D11" s="416"/>
      <c r="E11" s="416"/>
      <c r="F11" s="416"/>
      <c r="G11" s="416"/>
      <c r="H11" s="416"/>
      <c r="I11" s="416"/>
      <c r="J11" s="416"/>
      <c r="K11" s="464"/>
      <c r="L11" s="475" t="s">
        <v>123</v>
      </c>
      <c r="M11" s="476"/>
      <c r="N11" s="476"/>
      <c r="O11" s="476"/>
      <c r="P11" s="476"/>
      <c r="Q11" s="477"/>
      <c r="R11" s="478" t="s">
        <v>124</v>
      </c>
      <c r="S11" s="479"/>
      <c r="T11" s="479"/>
      <c r="U11" s="479"/>
      <c r="V11" s="480"/>
      <c r="W11" s="409"/>
      <c r="X11" s="410"/>
      <c r="Y11" s="410"/>
      <c r="Z11" s="410"/>
      <c r="AA11" s="410"/>
      <c r="AB11" s="410"/>
      <c r="AC11" s="410"/>
      <c r="AD11" s="410"/>
      <c r="AE11" s="410"/>
      <c r="AF11" s="410"/>
      <c r="AG11" s="410"/>
      <c r="AH11" s="410"/>
      <c r="AI11" s="410"/>
      <c r="AJ11" s="410"/>
      <c r="AK11" s="410"/>
      <c r="AL11" s="413"/>
      <c r="AM11" s="450" t="s">
        <v>125</v>
      </c>
      <c r="AN11" s="451"/>
      <c r="AO11" s="451"/>
      <c r="AP11" s="451"/>
      <c r="AQ11" s="451"/>
      <c r="AR11" s="451"/>
      <c r="AS11" s="451"/>
      <c r="AT11" s="452"/>
      <c r="AU11" s="453" t="s">
        <v>126</v>
      </c>
      <c r="AV11" s="454"/>
      <c r="AW11" s="454"/>
      <c r="AX11" s="454"/>
      <c r="AY11" s="455" t="s">
        <v>127</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128</v>
      </c>
      <c r="CE11" s="425"/>
      <c r="CF11" s="425"/>
      <c r="CG11" s="425"/>
      <c r="CH11" s="425"/>
      <c r="CI11" s="425"/>
      <c r="CJ11" s="425"/>
      <c r="CK11" s="425"/>
      <c r="CL11" s="425"/>
      <c r="CM11" s="425"/>
      <c r="CN11" s="425"/>
      <c r="CO11" s="425"/>
      <c r="CP11" s="425"/>
      <c r="CQ11" s="425"/>
      <c r="CR11" s="425"/>
      <c r="CS11" s="426"/>
      <c r="CT11" s="461" t="s">
        <v>129</v>
      </c>
      <c r="CU11" s="462"/>
      <c r="CV11" s="462"/>
      <c r="CW11" s="462"/>
      <c r="CX11" s="462"/>
      <c r="CY11" s="462"/>
      <c r="CZ11" s="462"/>
      <c r="DA11" s="463"/>
      <c r="DB11" s="461" t="s">
        <v>130</v>
      </c>
      <c r="DC11" s="462"/>
      <c r="DD11" s="462"/>
      <c r="DE11" s="462"/>
      <c r="DF11" s="462"/>
      <c r="DG11" s="462"/>
      <c r="DH11" s="462"/>
      <c r="DI11" s="463"/>
    </row>
    <row r="12" spans="1:119" ht="18.75" customHeight="1" x14ac:dyDescent="0.2">
      <c r="A12" s="181"/>
      <c r="B12" s="481" t="s">
        <v>131</v>
      </c>
      <c r="C12" s="482"/>
      <c r="D12" s="482"/>
      <c r="E12" s="482"/>
      <c r="F12" s="482"/>
      <c r="G12" s="482"/>
      <c r="H12" s="482"/>
      <c r="I12" s="482"/>
      <c r="J12" s="482"/>
      <c r="K12" s="483"/>
      <c r="L12" s="490" t="s">
        <v>132</v>
      </c>
      <c r="M12" s="491"/>
      <c r="N12" s="491"/>
      <c r="O12" s="491"/>
      <c r="P12" s="491"/>
      <c r="Q12" s="492"/>
      <c r="R12" s="493">
        <v>50431</v>
      </c>
      <c r="S12" s="494"/>
      <c r="T12" s="494"/>
      <c r="U12" s="494"/>
      <c r="V12" s="495"/>
      <c r="W12" s="496" t="s">
        <v>1</v>
      </c>
      <c r="X12" s="454"/>
      <c r="Y12" s="454"/>
      <c r="Z12" s="454"/>
      <c r="AA12" s="454"/>
      <c r="AB12" s="497"/>
      <c r="AC12" s="498" t="s">
        <v>133</v>
      </c>
      <c r="AD12" s="499"/>
      <c r="AE12" s="499"/>
      <c r="AF12" s="499"/>
      <c r="AG12" s="500"/>
      <c r="AH12" s="498" t="s">
        <v>134</v>
      </c>
      <c r="AI12" s="499"/>
      <c r="AJ12" s="499"/>
      <c r="AK12" s="499"/>
      <c r="AL12" s="501"/>
      <c r="AM12" s="450" t="s">
        <v>135</v>
      </c>
      <c r="AN12" s="451"/>
      <c r="AO12" s="451"/>
      <c r="AP12" s="451"/>
      <c r="AQ12" s="451"/>
      <c r="AR12" s="451"/>
      <c r="AS12" s="451"/>
      <c r="AT12" s="452"/>
      <c r="AU12" s="453" t="s">
        <v>116</v>
      </c>
      <c r="AV12" s="454"/>
      <c r="AW12" s="454"/>
      <c r="AX12" s="454"/>
      <c r="AY12" s="455" t="s">
        <v>136</v>
      </c>
      <c r="AZ12" s="456"/>
      <c r="BA12" s="456"/>
      <c r="BB12" s="456"/>
      <c r="BC12" s="456"/>
      <c r="BD12" s="456"/>
      <c r="BE12" s="456"/>
      <c r="BF12" s="456"/>
      <c r="BG12" s="456"/>
      <c r="BH12" s="456"/>
      <c r="BI12" s="456"/>
      <c r="BJ12" s="456"/>
      <c r="BK12" s="456"/>
      <c r="BL12" s="456"/>
      <c r="BM12" s="457"/>
      <c r="BN12" s="421">
        <v>448322</v>
      </c>
      <c r="BO12" s="422"/>
      <c r="BP12" s="422"/>
      <c r="BQ12" s="422"/>
      <c r="BR12" s="422"/>
      <c r="BS12" s="422"/>
      <c r="BT12" s="422"/>
      <c r="BU12" s="423"/>
      <c r="BV12" s="421">
        <v>122346</v>
      </c>
      <c r="BW12" s="422"/>
      <c r="BX12" s="422"/>
      <c r="BY12" s="422"/>
      <c r="BZ12" s="422"/>
      <c r="CA12" s="422"/>
      <c r="CB12" s="422"/>
      <c r="CC12" s="423"/>
      <c r="CD12" s="424" t="s">
        <v>137</v>
      </c>
      <c r="CE12" s="425"/>
      <c r="CF12" s="425"/>
      <c r="CG12" s="425"/>
      <c r="CH12" s="425"/>
      <c r="CI12" s="425"/>
      <c r="CJ12" s="425"/>
      <c r="CK12" s="425"/>
      <c r="CL12" s="425"/>
      <c r="CM12" s="425"/>
      <c r="CN12" s="425"/>
      <c r="CO12" s="425"/>
      <c r="CP12" s="425"/>
      <c r="CQ12" s="425"/>
      <c r="CR12" s="425"/>
      <c r="CS12" s="426"/>
      <c r="CT12" s="461" t="s">
        <v>130</v>
      </c>
      <c r="CU12" s="462"/>
      <c r="CV12" s="462"/>
      <c r="CW12" s="462"/>
      <c r="CX12" s="462"/>
      <c r="CY12" s="462"/>
      <c r="CZ12" s="462"/>
      <c r="DA12" s="463"/>
      <c r="DB12" s="461" t="s">
        <v>129</v>
      </c>
      <c r="DC12" s="462"/>
      <c r="DD12" s="462"/>
      <c r="DE12" s="462"/>
      <c r="DF12" s="462"/>
      <c r="DG12" s="462"/>
      <c r="DH12" s="462"/>
      <c r="DI12" s="463"/>
    </row>
    <row r="13" spans="1:119" ht="18.75" customHeight="1" x14ac:dyDescent="0.2">
      <c r="A13" s="181"/>
      <c r="B13" s="484"/>
      <c r="C13" s="485"/>
      <c r="D13" s="485"/>
      <c r="E13" s="485"/>
      <c r="F13" s="485"/>
      <c r="G13" s="485"/>
      <c r="H13" s="485"/>
      <c r="I13" s="485"/>
      <c r="J13" s="485"/>
      <c r="K13" s="486"/>
      <c r="L13" s="190"/>
      <c r="M13" s="512" t="s">
        <v>138</v>
      </c>
      <c r="N13" s="513"/>
      <c r="O13" s="513"/>
      <c r="P13" s="513"/>
      <c r="Q13" s="514"/>
      <c r="R13" s="505">
        <v>49975</v>
      </c>
      <c r="S13" s="506"/>
      <c r="T13" s="506"/>
      <c r="U13" s="506"/>
      <c r="V13" s="507"/>
      <c r="W13" s="437" t="s">
        <v>139</v>
      </c>
      <c r="X13" s="438"/>
      <c r="Y13" s="438"/>
      <c r="Z13" s="438"/>
      <c r="AA13" s="438"/>
      <c r="AB13" s="428"/>
      <c r="AC13" s="472">
        <v>639</v>
      </c>
      <c r="AD13" s="473"/>
      <c r="AE13" s="473"/>
      <c r="AF13" s="473"/>
      <c r="AG13" s="515"/>
      <c r="AH13" s="472">
        <v>776</v>
      </c>
      <c r="AI13" s="473"/>
      <c r="AJ13" s="473"/>
      <c r="AK13" s="473"/>
      <c r="AL13" s="474"/>
      <c r="AM13" s="450" t="s">
        <v>140</v>
      </c>
      <c r="AN13" s="451"/>
      <c r="AO13" s="451"/>
      <c r="AP13" s="451"/>
      <c r="AQ13" s="451"/>
      <c r="AR13" s="451"/>
      <c r="AS13" s="451"/>
      <c r="AT13" s="452"/>
      <c r="AU13" s="453" t="s">
        <v>141</v>
      </c>
      <c r="AV13" s="454"/>
      <c r="AW13" s="454"/>
      <c r="AX13" s="454"/>
      <c r="AY13" s="455" t="s">
        <v>142</v>
      </c>
      <c r="AZ13" s="456"/>
      <c r="BA13" s="456"/>
      <c r="BB13" s="456"/>
      <c r="BC13" s="456"/>
      <c r="BD13" s="456"/>
      <c r="BE13" s="456"/>
      <c r="BF13" s="456"/>
      <c r="BG13" s="456"/>
      <c r="BH13" s="456"/>
      <c r="BI13" s="456"/>
      <c r="BJ13" s="456"/>
      <c r="BK13" s="456"/>
      <c r="BL13" s="456"/>
      <c r="BM13" s="457"/>
      <c r="BN13" s="421">
        <v>201230</v>
      </c>
      <c r="BO13" s="422"/>
      <c r="BP13" s="422"/>
      <c r="BQ13" s="422"/>
      <c r="BR13" s="422"/>
      <c r="BS13" s="422"/>
      <c r="BT13" s="422"/>
      <c r="BU13" s="423"/>
      <c r="BV13" s="421">
        <v>441534</v>
      </c>
      <c r="BW13" s="422"/>
      <c r="BX13" s="422"/>
      <c r="BY13" s="422"/>
      <c r="BZ13" s="422"/>
      <c r="CA13" s="422"/>
      <c r="CB13" s="422"/>
      <c r="CC13" s="423"/>
      <c r="CD13" s="424" t="s">
        <v>143</v>
      </c>
      <c r="CE13" s="425"/>
      <c r="CF13" s="425"/>
      <c r="CG13" s="425"/>
      <c r="CH13" s="425"/>
      <c r="CI13" s="425"/>
      <c r="CJ13" s="425"/>
      <c r="CK13" s="425"/>
      <c r="CL13" s="425"/>
      <c r="CM13" s="425"/>
      <c r="CN13" s="425"/>
      <c r="CO13" s="425"/>
      <c r="CP13" s="425"/>
      <c r="CQ13" s="425"/>
      <c r="CR13" s="425"/>
      <c r="CS13" s="426"/>
      <c r="CT13" s="418">
        <v>7</v>
      </c>
      <c r="CU13" s="419"/>
      <c r="CV13" s="419"/>
      <c r="CW13" s="419"/>
      <c r="CX13" s="419"/>
      <c r="CY13" s="419"/>
      <c r="CZ13" s="419"/>
      <c r="DA13" s="420"/>
      <c r="DB13" s="418">
        <v>8.1</v>
      </c>
      <c r="DC13" s="419"/>
      <c r="DD13" s="419"/>
      <c r="DE13" s="419"/>
      <c r="DF13" s="419"/>
      <c r="DG13" s="419"/>
      <c r="DH13" s="419"/>
      <c r="DI13" s="420"/>
    </row>
    <row r="14" spans="1:119" ht="18.75" customHeight="1" thickBot="1" x14ac:dyDescent="0.25">
      <c r="A14" s="181"/>
      <c r="B14" s="484"/>
      <c r="C14" s="485"/>
      <c r="D14" s="485"/>
      <c r="E14" s="485"/>
      <c r="F14" s="485"/>
      <c r="G14" s="485"/>
      <c r="H14" s="485"/>
      <c r="I14" s="485"/>
      <c r="J14" s="485"/>
      <c r="K14" s="486"/>
      <c r="L14" s="502" t="s">
        <v>144</v>
      </c>
      <c r="M14" s="503"/>
      <c r="N14" s="503"/>
      <c r="O14" s="503"/>
      <c r="P14" s="503"/>
      <c r="Q14" s="504"/>
      <c r="R14" s="505">
        <v>50892</v>
      </c>
      <c r="S14" s="506"/>
      <c r="T14" s="506"/>
      <c r="U14" s="506"/>
      <c r="V14" s="507"/>
      <c r="W14" s="411"/>
      <c r="X14" s="412"/>
      <c r="Y14" s="412"/>
      <c r="Z14" s="412"/>
      <c r="AA14" s="412"/>
      <c r="AB14" s="401"/>
      <c r="AC14" s="508">
        <v>2.9</v>
      </c>
      <c r="AD14" s="509"/>
      <c r="AE14" s="509"/>
      <c r="AF14" s="509"/>
      <c r="AG14" s="510"/>
      <c r="AH14" s="508">
        <v>3.4</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145</v>
      </c>
      <c r="CE14" s="517"/>
      <c r="CF14" s="517"/>
      <c r="CG14" s="517"/>
      <c r="CH14" s="517"/>
      <c r="CI14" s="517"/>
      <c r="CJ14" s="517"/>
      <c r="CK14" s="517"/>
      <c r="CL14" s="517"/>
      <c r="CM14" s="517"/>
      <c r="CN14" s="517"/>
      <c r="CO14" s="517"/>
      <c r="CP14" s="517"/>
      <c r="CQ14" s="517"/>
      <c r="CR14" s="517"/>
      <c r="CS14" s="518"/>
      <c r="CT14" s="519">
        <v>35.1</v>
      </c>
      <c r="CU14" s="520"/>
      <c r="CV14" s="520"/>
      <c r="CW14" s="520"/>
      <c r="CX14" s="520"/>
      <c r="CY14" s="520"/>
      <c r="CZ14" s="520"/>
      <c r="DA14" s="521"/>
      <c r="DB14" s="519">
        <v>50.5</v>
      </c>
      <c r="DC14" s="520"/>
      <c r="DD14" s="520"/>
      <c r="DE14" s="520"/>
      <c r="DF14" s="520"/>
      <c r="DG14" s="520"/>
      <c r="DH14" s="520"/>
      <c r="DI14" s="521"/>
    </row>
    <row r="15" spans="1:119" ht="18.75" customHeight="1" x14ac:dyDescent="0.2">
      <c r="A15" s="181"/>
      <c r="B15" s="484"/>
      <c r="C15" s="485"/>
      <c r="D15" s="485"/>
      <c r="E15" s="485"/>
      <c r="F15" s="485"/>
      <c r="G15" s="485"/>
      <c r="H15" s="485"/>
      <c r="I15" s="485"/>
      <c r="J15" s="485"/>
      <c r="K15" s="486"/>
      <c r="L15" s="190"/>
      <c r="M15" s="512" t="s">
        <v>146</v>
      </c>
      <c r="N15" s="513"/>
      <c r="O15" s="513"/>
      <c r="P15" s="513"/>
      <c r="Q15" s="514"/>
      <c r="R15" s="505">
        <v>50465</v>
      </c>
      <c r="S15" s="506"/>
      <c r="T15" s="506"/>
      <c r="U15" s="506"/>
      <c r="V15" s="507"/>
      <c r="W15" s="437" t="s">
        <v>147</v>
      </c>
      <c r="X15" s="438"/>
      <c r="Y15" s="438"/>
      <c r="Z15" s="438"/>
      <c r="AA15" s="438"/>
      <c r="AB15" s="428"/>
      <c r="AC15" s="472">
        <v>7084</v>
      </c>
      <c r="AD15" s="473"/>
      <c r="AE15" s="473"/>
      <c r="AF15" s="473"/>
      <c r="AG15" s="515"/>
      <c r="AH15" s="472">
        <v>8047</v>
      </c>
      <c r="AI15" s="473"/>
      <c r="AJ15" s="473"/>
      <c r="AK15" s="473"/>
      <c r="AL15" s="474"/>
      <c r="AM15" s="450"/>
      <c r="AN15" s="451"/>
      <c r="AO15" s="451"/>
      <c r="AP15" s="451"/>
      <c r="AQ15" s="451"/>
      <c r="AR15" s="451"/>
      <c r="AS15" s="451"/>
      <c r="AT15" s="452"/>
      <c r="AU15" s="453"/>
      <c r="AV15" s="454"/>
      <c r="AW15" s="454"/>
      <c r="AX15" s="454"/>
      <c r="AY15" s="381" t="s">
        <v>148</v>
      </c>
      <c r="AZ15" s="382"/>
      <c r="BA15" s="382"/>
      <c r="BB15" s="382"/>
      <c r="BC15" s="382"/>
      <c r="BD15" s="382"/>
      <c r="BE15" s="382"/>
      <c r="BF15" s="382"/>
      <c r="BG15" s="382"/>
      <c r="BH15" s="382"/>
      <c r="BI15" s="382"/>
      <c r="BJ15" s="382"/>
      <c r="BK15" s="382"/>
      <c r="BL15" s="382"/>
      <c r="BM15" s="383"/>
      <c r="BN15" s="384">
        <v>6870632</v>
      </c>
      <c r="BO15" s="385"/>
      <c r="BP15" s="385"/>
      <c r="BQ15" s="385"/>
      <c r="BR15" s="385"/>
      <c r="BS15" s="385"/>
      <c r="BT15" s="385"/>
      <c r="BU15" s="386"/>
      <c r="BV15" s="384">
        <v>6670642</v>
      </c>
      <c r="BW15" s="385"/>
      <c r="BX15" s="385"/>
      <c r="BY15" s="385"/>
      <c r="BZ15" s="385"/>
      <c r="CA15" s="385"/>
      <c r="CB15" s="385"/>
      <c r="CC15" s="386"/>
      <c r="CD15" s="522" t="s">
        <v>149</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84"/>
      <c r="C16" s="485"/>
      <c r="D16" s="485"/>
      <c r="E16" s="485"/>
      <c r="F16" s="485"/>
      <c r="G16" s="485"/>
      <c r="H16" s="485"/>
      <c r="I16" s="485"/>
      <c r="J16" s="485"/>
      <c r="K16" s="486"/>
      <c r="L16" s="502" t="s">
        <v>150</v>
      </c>
      <c r="M16" s="533"/>
      <c r="N16" s="533"/>
      <c r="O16" s="533"/>
      <c r="P16" s="533"/>
      <c r="Q16" s="534"/>
      <c r="R16" s="525" t="s">
        <v>151</v>
      </c>
      <c r="S16" s="526"/>
      <c r="T16" s="526"/>
      <c r="U16" s="526"/>
      <c r="V16" s="527"/>
      <c r="W16" s="411"/>
      <c r="X16" s="412"/>
      <c r="Y16" s="412"/>
      <c r="Z16" s="412"/>
      <c r="AA16" s="412"/>
      <c r="AB16" s="401"/>
      <c r="AC16" s="508">
        <v>32.4</v>
      </c>
      <c r="AD16" s="509"/>
      <c r="AE16" s="509"/>
      <c r="AF16" s="509"/>
      <c r="AG16" s="510"/>
      <c r="AH16" s="508">
        <v>35.1</v>
      </c>
      <c r="AI16" s="509"/>
      <c r="AJ16" s="509"/>
      <c r="AK16" s="509"/>
      <c r="AL16" s="511"/>
      <c r="AM16" s="450"/>
      <c r="AN16" s="451"/>
      <c r="AO16" s="451"/>
      <c r="AP16" s="451"/>
      <c r="AQ16" s="451"/>
      <c r="AR16" s="451"/>
      <c r="AS16" s="451"/>
      <c r="AT16" s="452"/>
      <c r="AU16" s="453"/>
      <c r="AV16" s="454"/>
      <c r="AW16" s="454"/>
      <c r="AX16" s="454"/>
      <c r="AY16" s="455" t="s">
        <v>152</v>
      </c>
      <c r="AZ16" s="456"/>
      <c r="BA16" s="456"/>
      <c r="BB16" s="456"/>
      <c r="BC16" s="456"/>
      <c r="BD16" s="456"/>
      <c r="BE16" s="456"/>
      <c r="BF16" s="456"/>
      <c r="BG16" s="456"/>
      <c r="BH16" s="456"/>
      <c r="BI16" s="456"/>
      <c r="BJ16" s="456"/>
      <c r="BK16" s="456"/>
      <c r="BL16" s="456"/>
      <c r="BM16" s="457"/>
      <c r="BN16" s="421">
        <v>10329170</v>
      </c>
      <c r="BO16" s="422"/>
      <c r="BP16" s="422"/>
      <c r="BQ16" s="422"/>
      <c r="BR16" s="422"/>
      <c r="BS16" s="422"/>
      <c r="BT16" s="422"/>
      <c r="BU16" s="423"/>
      <c r="BV16" s="421">
        <v>9825555</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81"/>
      <c r="B17" s="487"/>
      <c r="C17" s="488"/>
      <c r="D17" s="488"/>
      <c r="E17" s="488"/>
      <c r="F17" s="488"/>
      <c r="G17" s="488"/>
      <c r="H17" s="488"/>
      <c r="I17" s="488"/>
      <c r="J17" s="488"/>
      <c r="K17" s="489"/>
      <c r="L17" s="195"/>
      <c r="M17" s="528" t="s">
        <v>153</v>
      </c>
      <c r="N17" s="529"/>
      <c r="O17" s="529"/>
      <c r="P17" s="529"/>
      <c r="Q17" s="530"/>
      <c r="R17" s="525" t="s">
        <v>154</v>
      </c>
      <c r="S17" s="526"/>
      <c r="T17" s="526"/>
      <c r="U17" s="526"/>
      <c r="V17" s="527"/>
      <c r="W17" s="437" t="s">
        <v>155</v>
      </c>
      <c r="X17" s="438"/>
      <c r="Y17" s="438"/>
      <c r="Z17" s="438"/>
      <c r="AA17" s="438"/>
      <c r="AB17" s="428"/>
      <c r="AC17" s="472">
        <v>14119</v>
      </c>
      <c r="AD17" s="473"/>
      <c r="AE17" s="473"/>
      <c r="AF17" s="473"/>
      <c r="AG17" s="515"/>
      <c r="AH17" s="472">
        <v>14105</v>
      </c>
      <c r="AI17" s="473"/>
      <c r="AJ17" s="473"/>
      <c r="AK17" s="473"/>
      <c r="AL17" s="474"/>
      <c r="AM17" s="450"/>
      <c r="AN17" s="451"/>
      <c r="AO17" s="451"/>
      <c r="AP17" s="451"/>
      <c r="AQ17" s="451"/>
      <c r="AR17" s="451"/>
      <c r="AS17" s="451"/>
      <c r="AT17" s="452"/>
      <c r="AU17" s="453"/>
      <c r="AV17" s="454"/>
      <c r="AW17" s="454"/>
      <c r="AX17" s="454"/>
      <c r="AY17" s="455" t="s">
        <v>156</v>
      </c>
      <c r="AZ17" s="456"/>
      <c r="BA17" s="456"/>
      <c r="BB17" s="456"/>
      <c r="BC17" s="456"/>
      <c r="BD17" s="456"/>
      <c r="BE17" s="456"/>
      <c r="BF17" s="456"/>
      <c r="BG17" s="456"/>
      <c r="BH17" s="456"/>
      <c r="BI17" s="456"/>
      <c r="BJ17" s="456"/>
      <c r="BK17" s="456"/>
      <c r="BL17" s="456"/>
      <c r="BM17" s="457"/>
      <c r="BN17" s="421">
        <v>8766310</v>
      </c>
      <c r="BO17" s="422"/>
      <c r="BP17" s="422"/>
      <c r="BQ17" s="422"/>
      <c r="BR17" s="422"/>
      <c r="BS17" s="422"/>
      <c r="BT17" s="422"/>
      <c r="BU17" s="423"/>
      <c r="BV17" s="421">
        <v>8559623</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1"/>
      <c r="B18" s="535" t="s">
        <v>157</v>
      </c>
      <c r="C18" s="464"/>
      <c r="D18" s="464"/>
      <c r="E18" s="536"/>
      <c r="F18" s="536"/>
      <c r="G18" s="536"/>
      <c r="H18" s="536"/>
      <c r="I18" s="536"/>
      <c r="J18" s="536"/>
      <c r="K18" s="536"/>
      <c r="L18" s="537">
        <v>92.13</v>
      </c>
      <c r="M18" s="537"/>
      <c r="N18" s="537"/>
      <c r="O18" s="537"/>
      <c r="P18" s="537"/>
      <c r="Q18" s="537"/>
      <c r="R18" s="538"/>
      <c r="S18" s="538"/>
      <c r="T18" s="538"/>
      <c r="U18" s="538"/>
      <c r="V18" s="539"/>
      <c r="W18" s="439"/>
      <c r="X18" s="440"/>
      <c r="Y18" s="440"/>
      <c r="Z18" s="440"/>
      <c r="AA18" s="440"/>
      <c r="AB18" s="431"/>
      <c r="AC18" s="540">
        <v>64.599999999999994</v>
      </c>
      <c r="AD18" s="541"/>
      <c r="AE18" s="541"/>
      <c r="AF18" s="541"/>
      <c r="AG18" s="542"/>
      <c r="AH18" s="540">
        <v>61.5</v>
      </c>
      <c r="AI18" s="541"/>
      <c r="AJ18" s="541"/>
      <c r="AK18" s="541"/>
      <c r="AL18" s="543"/>
      <c r="AM18" s="450"/>
      <c r="AN18" s="451"/>
      <c r="AO18" s="451"/>
      <c r="AP18" s="451"/>
      <c r="AQ18" s="451"/>
      <c r="AR18" s="451"/>
      <c r="AS18" s="451"/>
      <c r="AT18" s="452"/>
      <c r="AU18" s="453"/>
      <c r="AV18" s="454"/>
      <c r="AW18" s="454"/>
      <c r="AX18" s="454"/>
      <c r="AY18" s="455" t="s">
        <v>158</v>
      </c>
      <c r="AZ18" s="456"/>
      <c r="BA18" s="456"/>
      <c r="BB18" s="456"/>
      <c r="BC18" s="456"/>
      <c r="BD18" s="456"/>
      <c r="BE18" s="456"/>
      <c r="BF18" s="456"/>
      <c r="BG18" s="456"/>
      <c r="BH18" s="456"/>
      <c r="BI18" s="456"/>
      <c r="BJ18" s="456"/>
      <c r="BK18" s="456"/>
      <c r="BL18" s="456"/>
      <c r="BM18" s="457"/>
      <c r="BN18" s="421">
        <v>12474927</v>
      </c>
      <c r="BO18" s="422"/>
      <c r="BP18" s="422"/>
      <c r="BQ18" s="422"/>
      <c r="BR18" s="422"/>
      <c r="BS18" s="422"/>
      <c r="BT18" s="422"/>
      <c r="BU18" s="423"/>
      <c r="BV18" s="421">
        <v>12455408</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1"/>
      <c r="B19" s="535" t="s">
        <v>159</v>
      </c>
      <c r="C19" s="464"/>
      <c r="D19" s="464"/>
      <c r="E19" s="536"/>
      <c r="F19" s="536"/>
      <c r="G19" s="536"/>
      <c r="H19" s="536"/>
      <c r="I19" s="536"/>
      <c r="J19" s="536"/>
      <c r="K19" s="536"/>
      <c r="L19" s="544">
        <v>541</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160</v>
      </c>
      <c r="AZ19" s="456"/>
      <c r="BA19" s="456"/>
      <c r="BB19" s="456"/>
      <c r="BC19" s="456"/>
      <c r="BD19" s="456"/>
      <c r="BE19" s="456"/>
      <c r="BF19" s="456"/>
      <c r="BG19" s="456"/>
      <c r="BH19" s="456"/>
      <c r="BI19" s="456"/>
      <c r="BJ19" s="456"/>
      <c r="BK19" s="456"/>
      <c r="BL19" s="456"/>
      <c r="BM19" s="457"/>
      <c r="BN19" s="421">
        <v>16101854</v>
      </c>
      <c r="BO19" s="422"/>
      <c r="BP19" s="422"/>
      <c r="BQ19" s="422"/>
      <c r="BR19" s="422"/>
      <c r="BS19" s="422"/>
      <c r="BT19" s="422"/>
      <c r="BU19" s="423"/>
      <c r="BV19" s="421">
        <v>15212487</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1"/>
      <c r="B20" s="535" t="s">
        <v>161</v>
      </c>
      <c r="C20" s="464"/>
      <c r="D20" s="464"/>
      <c r="E20" s="536"/>
      <c r="F20" s="536"/>
      <c r="G20" s="536"/>
      <c r="H20" s="536"/>
      <c r="I20" s="536"/>
      <c r="J20" s="536"/>
      <c r="K20" s="536"/>
      <c r="L20" s="544">
        <v>21439</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2">
      <c r="A21" s="181"/>
      <c r="B21" s="555" t="s">
        <v>162</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5">
      <c r="A22" s="181"/>
      <c r="B22" s="558" t="s">
        <v>163</v>
      </c>
      <c r="C22" s="559"/>
      <c r="D22" s="560"/>
      <c r="E22" s="433" t="s">
        <v>1</v>
      </c>
      <c r="F22" s="438"/>
      <c r="G22" s="438"/>
      <c r="H22" s="438"/>
      <c r="I22" s="438"/>
      <c r="J22" s="438"/>
      <c r="K22" s="428"/>
      <c r="L22" s="433" t="s">
        <v>164</v>
      </c>
      <c r="M22" s="438"/>
      <c r="N22" s="438"/>
      <c r="O22" s="438"/>
      <c r="P22" s="428"/>
      <c r="Q22" s="567" t="s">
        <v>165</v>
      </c>
      <c r="R22" s="568"/>
      <c r="S22" s="568"/>
      <c r="T22" s="568"/>
      <c r="U22" s="568"/>
      <c r="V22" s="569"/>
      <c r="W22" s="573" t="s">
        <v>166</v>
      </c>
      <c r="X22" s="559"/>
      <c r="Y22" s="560"/>
      <c r="Z22" s="433" t="s">
        <v>1</v>
      </c>
      <c r="AA22" s="438"/>
      <c r="AB22" s="438"/>
      <c r="AC22" s="438"/>
      <c r="AD22" s="438"/>
      <c r="AE22" s="438"/>
      <c r="AF22" s="438"/>
      <c r="AG22" s="428"/>
      <c r="AH22" s="584" t="s">
        <v>167</v>
      </c>
      <c r="AI22" s="438"/>
      <c r="AJ22" s="438"/>
      <c r="AK22" s="438"/>
      <c r="AL22" s="428"/>
      <c r="AM22" s="584" t="s">
        <v>168</v>
      </c>
      <c r="AN22" s="585"/>
      <c r="AO22" s="585"/>
      <c r="AP22" s="585"/>
      <c r="AQ22" s="585"/>
      <c r="AR22" s="586"/>
      <c r="AS22" s="567" t="s">
        <v>165</v>
      </c>
      <c r="AT22" s="568"/>
      <c r="AU22" s="568"/>
      <c r="AV22" s="568"/>
      <c r="AW22" s="568"/>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2">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7"/>
      <c r="AN23" s="588"/>
      <c r="AO23" s="588"/>
      <c r="AP23" s="588"/>
      <c r="AQ23" s="588"/>
      <c r="AR23" s="589"/>
      <c r="AS23" s="570"/>
      <c r="AT23" s="571"/>
      <c r="AU23" s="571"/>
      <c r="AV23" s="571"/>
      <c r="AW23" s="571"/>
      <c r="AX23" s="591"/>
      <c r="AY23" s="381" t="s">
        <v>169</v>
      </c>
      <c r="AZ23" s="382"/>
      <c r="BA23" s="382"/>
      <c r="BB23" s="382"/>
      <c r="BC23" s="382"/>
      <c r="BD23" s="382"/>
      <c r="BE23" s="382"/>
      <c r="BF23" s="382"/>
      <c r="BG23" s="382"/>
      <c r="BH23" s="382"/>
      <c r="BI23" s="382"/>
      <c r="BJ23" s="382"/>
      <c r="BK23" s="382"/>
      <c r="BL23" s="382"/>
      <c r="BM23" s="383"/>
      <c r="BN23" s="421">
        <v>23611484</v>
      </c>
      <c r="BO23" s="422"/>
      <c r="BP23" s="422"/>
      <c r="BQ23" s="422"/>
      <c r="BR23" s="422"/>
      <c r="BS23" s="422"/>
      <c r="BT23" s="422"/>
      <c r="BU23" s="423"/>
      <c r="BV23" s="421">
        <v>23998604</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1"/>
      <c r="B24" s="561"/>
      <c r="C24" s="562"/>
      <c r="D24" s="563"/>
      <c r="E24" s="471" t="s">
        <v>170</v>
      </c>
      <c r="F24" s="451"/>
      <c r="G24" s="451"/>
      <c r="H24" s="451"/>
      <c r="I24" s="451"/>
      <c r="J24" s="451"/>
      <c r="K24" s="452"/>
      <c r="L24" s="472">
        <v>1</v>
      </c>
      <c r="M24" s="473"/>
      <c r="N24" s="473"/>
      <c r="O24" s="473"/>
      <c r="P24" s="515"/>
      <c r="Q24" s="472">
        <v>7776</v>
      </c>
      <c r="R24" s="473"/>
      <c r="S24" s="473"/>
      <c r="T24" s="473"/>
      <c r="U24" s="473"/>
      <c r="V24" s="515"/>
      <c r="W24" s="574"/>
      <c r="X24" s="562"/>
      <c r="Y24" s="563"/>
      <c r="Z24" s="471" t="s">
        <v>171</v>
      </c>
      <c r="AA24" s="451"/>
      <c r="AB24" s="451"/>
      <c r="AC24" s="451"/>
      <c r="AD24" s="451"/>
      <c r="AE24" s="451"/>
      <c r="AF24" s="451"/>
      <c r="AG24" s="452"/>
      <c r="AH24" s="472">
        <v>344</v>
      </c>
      <c r="AI24" s="473"/>
      <c r="AJ24" s="473"/>
      <c r="AK24" s="473"/>
      <c r="AL24" s="515"/>
      <c r="AM24" s="472">
        <v>1067432</v>
      </c>
      <c r="AN24" s="473"/>
      <c r="AO24" s="473"/>
      <c r="AP24" s="473"/>
      <c r="AQ24" s="473"/>
      <c r="AR24" s="515"/>
      <c r="AS24" s="472">
        <v>3103</v>
      </c>
      <c r="AT24" s="473"/>
      <c r="AU24" s="473"/>
      <c r="AV24" s="473"/>
      <c r="AW24" s="473"/>
      <c r="AX24" s="474"/>
      <c r="AY24" s="592" t="s">
        <v>172</v>
      </c>
      <c r="AZ24" s="593"/>
      <c r="BA24" s="593"/>
      <c r="BB24" s="593"/>
      <c r="BC24" s="593"/>
      <c r="BD24" s="593"/>
      <c r="BE24" s="593"/>
      <c r="BF24" s="593"/>
      <c r="BG24" s="593"/>
      <c r="BH24" s="593"/>
      <c r="BI24" s="593"/>
      <c r="BJ24" s="593"/>
      <c r="BK24" s="593"/>
      <c r="BL24" s="593"/>
      <c r="BM24" s="594"/>
      <c r="BN24" s="421">
        <v>16281469</v>
      </c>
      <c r="BO24" s="422"/>
      <c r="BP24" s="422"/>
      <c r="BQ24" s="422"/>
      <c r="BR24" s="422"/>
      <c r="BS24" s="422"/>
      <c r="BT24" s="422"/>
      <c r="BU24" s="423"/>
      <c r="BV24" s="421">
        <v>16706227</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2">
      <c r="A25" s="181"/>
      <c r="B25" s="561"/>
      <c r="C25" s="562"/>
      <c r="D25" s="563"/>
      <c r="E25" s="471" t="s">
        <v>173</v>
      </c>
      <c r="F25" s="451"/>
      <c r="G25" s="451"/>
      <c r="H25" s="451"/>
      <c r="I25" s="451"/>
      <c r="J25" s="451"/>
      <c r="K25" s="452"/>
      <c r="L25" s="472">
        <v>1</v>
      </c>
      <c r="M25" s="473"/>
      <c r="N25" s="473"/>
      <c r="O25" s="473"/>
      <c r="P25" s="515"/>
      <c r="Q25" s="472">
        <v>6717</v>
      </c>
      <c r="R25" s="473"/>
      <c r="S25" s="473"/>
      <c r="T25" s="473"/>
      <c r="U25" s="473"/>
      <c r="V25" s="515"/>
      <c r="W25" s="574"/>
      <c r="X25" s="562"/>
      <c r="Y25" s="563"/>
      <c r="Z25" s="471" t="s">
        <v>174</v>
      </c>
      <c r="AA25" s="451"/>
      <c r="AB25" s="451"/>
      <c r="AC25" s="451"/>
      <c r="AD25" s="451"/>
      <c r="AE25" s="451"/>
      <c r="AF25" s="451"/>
      <c r="AG25" s="452"/>
      <c r="AH25" s="472" t="s">
        <v>175</v>
      </c>
      <c r="AI25" s="473"/>
      <c r="AJ25" s="473"/>
      <c r="AK25" s="473"/>
      <c r="AL25" s="515"/>
      <c r="AM25" s="472" t="s">
        <v>130</v>
      </c>
      <c r="AN25" s="473"/>
      <c r="AO25" s="473"/>
      <c r="AP25" s="473"/>
      <c r="AQ25" s="473"/>
      <c r="AR25" s="515"/>
      <c r="AS25" s="472" t="s">
        <v>175</v>
      </c>
      <c r="AT25" s="473"/>
      <c r="AU25" s="473"/>
      <c r="AV25" s="473"/>
      <c r="AW25" s="473"/>
      <c r="AX25" s="474"/>
      <c r="AY25" s="381" t="s">
        <v>176</v>
      </c>
      <c r="AZ25" s="382"/>
      <c r="BA25" s="382"/>
      <c r="BB25" s="382"/>
      <c r="BC25" s="382"/>
      <c r="BD25" s="382"/>
      <c r="BE25" s="382"/>
      <c r="BF25" s="382"/>
      <c r="BG25" s="382"/>
      <c r="BH25" s="382"/>
      <c r="BI25" s="382"/>
      <c r="BJ25" s="382"/>
      <c r="BK25" s="382"/>
      <c r="BL25" s="382"/>
      <c r="BM25" s="383"/>
      <c r="BN25" s="384">
        <v>1920865</v>
      </c>
      <c r="BO25" s="385"/>
      <c r="BP25" s="385"/>
      <c r="BQ25" s="385"/>
      <c r="BR25" s="385"/>
      <c r="BS25" s="385"/>
      <c r="BT25" s="385"/>
      <c r="BU25" s="386"/>
      <c r="BV25" s="384">
        <v>2813692</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2">
      <c r="A26" s="181"/>
      <c r="B26" s="561"/>
      <c r="C26" s="562"/>
      <c r="D26" s="563"/>
      <c r="E26" s="471" t="s">
        <v>177</v>
      </c>
      <c r="F26" s="451"/>
      <c r="G26" s="451"/>
      <c r="H26" s="451"/>
      <c r="I26" s="451"/>
      <c r="J26" s="451"/>
      <c r="K26" s="452"/>
      <c r="L26" s="472">
        <v>1</v>
      </c>
      <c r="M26" s="473"/>
      <c r="N26" s="473"/>
      <c r="O26" s="473"/>
      <c r="P26" s="515"/>
      <c r="Q26" s="472">
        <v>6270</v>
      </c>
      <c r="R26" s="473"/>
      <c r="S26" s="473"/>
      <c r="T26" s="473"/>
      <c r="U26" s="473"/>
      <c r="V26" s="515"/>
      <c r="W26" s="574"/>
      <c r="X26" s="562"/>
      <c r="Y26" s="563"/>
      <c r="Z26" s="471" t="s">
        <v>178</v>
      </c>
      <c r="AA26" s="598"/>
      <c r="AB26" s="598"/>
      <c r="AC26" s="598"/>
      <c r="AD26" s="598"/>
      <c r="AE26" s="598"/>
      <c r="AF26" s="598"/>
      <c r="AG26" s="599"/>
      <c r="AH26" s="472">
        <v>2</v>
      </c>
      <c r="AI26" s="473"/>
      <c r="AJ26" s="473"/>
      <c r="AK26" s="473"/>
      <c r="AL26" s="515"/>
      <c r="AM26" s="472" t="s">
        <v>179</v>
      </c>
      <c r="AN26" s="473"/>
      <c r="AO26" s="473"/>
      <c r="AP26" s="473"/>
      <c r="AQ26" s="473"/>
      <c r="AR26" s="515"/>
      <c r="AS26" s="472" t="s">
        <v>179</v>
      </c>
      <c r="AT26" s="473"/>
      <c r="AU26" s="473"/>
      <c r="AV26" s="473"/>
      <c r="AW26" s="473"/>
      <c r="AX26" s="474"/>
      <c r="AY26" s="424" t="s">
        <v>180</v>
      </c>
      <c r="AZ26" s="425"/>
      <c r="BA26" s="425"/>
      <c r="BB26" s="425"/>
      <c r="BC26" s="425"/>
      <c r="BD26" s="425"/>
      <c r="BE26" s="425"/>
      <c r="BF26" s="425"/>
      <c r="BG26" s="425"/>
      <c r="BH26" s="425"/>
      <c r="BI26" s="425"/>
      <c r="BJ26" s="425"/>
      <c r="BK26" s="425"/>
      <c r="BL26" s="425"/>
      <c r="BM26" s="426"/>
      <c r="BN26" s="421" t="s">
        <v>175</v>
      </c>
      <c r="BO26" s="422"/>
      <c r="BP26" s="422"/>
      <c r="BQ26" s="422"/>
      <c r="BR26" s="422"/>
      <c r="BS26" s="422"/>
      <c r="BT26" s="422"/>
      <c r="BU26" s="423"/>
      <c r="BV26" s="421" t="s">
        <v>130</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1"/>
      <c r="B27" s="561"/>
      <c r="C27" s="562"/>
      <c r="D27" s="563"/>
      <c r="E27" s="471" t="s">
        <v>181</v>
      </c>
      <c r="F27" s="451"/>
      <c r="G27" s="451"/>
      <c r="H27" s="451"/>
      <c r="I27" s="451"/>
      <c r="J27" s="451"/>
      <c r="K27" s="452"/>
      <c r="L27" s="472">
        <v>1</v>
      </c>
      <c r="M27" s="473"/>
      <c r="N27" s="473"/>
      <c r="O27" s="473"/>
      <c r="P27" s="515"/>
      <c r="Q27" s="472">
        <v>4560</v>
      </c>
      <c r="R27" s="473"/>
      <c r="S27" s="473"/>
      <c r="T27" s="473"/>
      <c r="U27" s="473"/>
      <c r="V27" s="515"/>
      <c r="W27" s="574"/>
      <c r="X27" s="562"/>
      <c r="Y27" s="563"/>
      <c r="Z27" s="471" t="s">
        <v>182</v>
      </c>
      <c r="AA27" s="451"/>
      <c r="AB27" s="451"/>
      <c r="AC27" s="451"/>
      <c r="AD27" s="451"/>
      <c r="AE27" s="451"/>
      <c r="AF27" s="451"/>
      <c r="AG27" s="452"/>
      <c r="AH27" s="472">
        <v>3</v>
      </c>
      <c r="AI27" s="473"/>
      <c r="AJ27" s="473"/>
      <c r="AK27" s="473"/>
      <c r="AL27" s="515"/>
      <c r="AM27" s="472">
        <v>10044</v>
      </c>
      <c r="AN27" s="473"/>
      <c r="AO27" s="473"/>
      <c r="AP27" s="473"/>
      <c r="AQ27" s="473"/>
      <c r="AR27" s="515"/>
      <c r="AS27" s="472">
        <v>3348</v>
      </c>
      <c r="AT27" s="473"/>
      <c r="AU27" s="473"/>
      <c r="AV27" s="473"/>
      <c r="AW27" s="473"/>
      <c r="AX27" s="474"/>
      <c r="AY27" s="516" t="s">
        <v>183</v>
      </c>
      <c r="AZ27" s="517"/>
      <c r="BA27" s="517"/>
      <c r="BB27" s="517"/>
      <c r="BC27" s="517"/>
      <c r="BD27" s="517"/>
      <c r="BE27" s="517"/>
      <c r="BF27" s="517"/>
      <c r="BG27" s="517"/>
      <c r="BH27" s="517"/>
      <c r="BI27" s="517"/>
      <c r="BJ27" s="517"/>
      <c r="BK27" s="517"/>
      <c r="BL27" s="517"/>
      <c r="BM27" s="518"/>
      <c r="BN27" s="595">
        <v>776234</v>
      </c>
      <c r="BO27" s="596"/>
      <c r="BP27" s="596"/>
      <c r="BQ27" s="596"/>
      <c r="BR27" s="596"/>
      <c r="BS27" s="596"/>
      <c r="BT27" s="596"/>
      <c r="BU27" s="597"/>
      <c r="BV27" s="595">
        <v>776234</v>
      </c>
      <c r="BW27" s="596"/>
      <c r="BX27" s="596"/>
      <c r="BY27" s="596"/>
      <c r="BZ27" s="596"/>
      <c r="CA27" s="596"/>
      <c r="CB27" s="596"/>
      <c r="CC27" s="597"/>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2">
      <c r="A28" s="181"/>
      <c r="B28" s="561"/>
      <c r="C28" s="562"/>
      <c r="D28" s="563"/>
      <c r="E28" s="471" t="s">
        <v>184</v>
      </c>
      <c r="F28" s="451"/>
      <c r="G28" s="451"/>
      <c r="H28" s="451"/>
      <c r="I28" s="451"/>
      <c r="J28" s="451"/>
      <c r="K28" s="452"/>
      <c r="L28" s="472">
        <v>1</v>
      </c>
      <c r="M28" s="473"/>
      <c r="N28" s="473"/>
      <c r="O28" s="473"/>
      <c r="P28" s="515"/>
      <c r="Q28" s="472">
        <v>3990</v>
      </c>
      <c r="R28" s="473"/>
      <c r="S28" s="473"/>
      <c r="T28" s="473"/>
      <c r="U28" s="473"/>
      <c r="V28" s="515"/>
      <c r="W28" s="574"/>
      <c r="X28" s="562"/>
      <c r="Y28" s="563"/>
      <c r="Z28" s="471" t="s">
        <v>185</v>
      </c>
      <c r="AA28" s="451"/>
      <c r="AB28" s="451"/>
      <c r="AC28" s="451"/>
      <c r="AD28" s="451"/>
      <c r="AE28" s="451"/>
      <c r="AF28" s="451"/>
      <c r="AG28" s="452"/>
      <c r="AH28" s="472" t="s">
        <v>175</v>
      </c>
      <c r="AI28" s="473"/>
      <c r="AJ28" s="473"/>
      <c r="AK28" s="473"/>
      <c r="AL28" s="515"/>
      <c r="AM28" s="472" t="s">
        <v>186</v>
      </c>
      <c r="AN28" s="473"/>
      <c r="AO28" s="473"/>
      <c r="AP28" s="473"/>
      <c r="AQ28" s="473"/>
      <c r="AR28" s="515"/>
      <c r="AS28" s="472" t="s">
        <v>175</v>
      </c>
      <c r="AT28" s="473"/>
      <c r="AU28" s="473"/>
      <c r="AV28" s="473"/>
      <c r="AW28" s="473"/>
      <c r="AX28" s="474"/>
      <c r="AY28" s="600" t="s">
        <v>187</v>
      </c>
      <c r="AZ28" s="601"/>
      <c r="BA28" s="601"/>
      <c r="BB28" s="602"/>
      <c r="BC28" s="381" t="s">
        <v>48</v>
      </c>
      <c r="BD28" s="382"/>
      <c r="BE28" s="382"/>
      <c r="BF28" s="382"/>
      <c r="BG28" s="382"/>
      <c r="BH28" s="382"/>
      <c r="BI28" s="382"/>
      <c r="BJ28" s="382"/>
      <c r="BK28" s="382"/>
      <c r="BL28" s="382"/>
      <c r="BM28" s="383"/>
      <c r="BN28" s="384">
        <v>2352741</v>
      </c>
      <c r="BO28" s="385"/>
      <c r="BP28" s="385"/>
      <c r="BQ28" s="385"/>
      <c r="BR28" s="385"/>
      <c r="BS28" s="385"/>
      <c r="BT28" s="385"/>
      <c r="BU28" s="386"/>
      <c r="BV28" s="384">
        <v>2130063</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2">
      <c r="A29" s="181"/>
      <c r="B29" s="561"/>
      <c r="C29" s="562"/>
      <c r="D29" s="563"/>
      <c r="E29" s="471" t="s">
        <v>188</v>
      </c>
      <c r="F29" s="451"/>
      <c r="G29" s="451"/>
      <c r="H29" s="451"/>
      <c r="I29" s="451"/>
      <c r="J29" s="451"/>
      <c r="K29" s="452"/>
      <c r="L29" s="472">
        <v>16</v>
      </c>
      <c r="M29" s="473"/>
      <c r="N29" s="473"/>
      <c r="O29" s="473"/>
      <c r="P29" s="515"/>
      <c r="Q29" s="472">
        <v>3700</v>
      </c>
      <c r="R29" s="473"/>
      <c r="S29" s="473"/>
      <c r="T29" s="473"/>
      <c r="U29" s="473"/>
      <c r="V29" s="515"/>
      <c r="W29" s="575"/>
      <c r="X29" s="576"/>
      <c r="Y29" s="577"/>
      <c r="Z29" s="471" t="s">
        <v>189</v>
      </c>
      <c r="AA29" s="451"/>
      <c r="AB29" s="451"/>
      <c r="AC29" s="451"/>
      <c r="AD29" s="451"/>
      <c r="AE29" s="451"/>
      <c r="AF29" s="451"/>
      <c r="AG29" s="452"/>
      <c r="AH29" s="472">
        <v>347</v>
      </c>
      <c r="AI29" s="473"/>
      <c r="AJ29" s="473"/>
      <c r="AK29" s="473"/>
      <c r="AL29" s="515"/>
      <c r="AM29" s="472">
        <v>1077476</v>
      </c>
      <c r="AN29" s="473"/>
      <c r="AO29" s="473"/>
      <c r="AP29" s="473"/>
      <c r="AQ29" s="473"/>
      <c r="AR29" s="515"/>
      <c r="AS29" s="472">
        <v>3105</v>
      </c>
      <c r="AT29" s="473"/>
      <c r="AU29" s="473"/>
      <c r="AV29" s="473"/>
      <c r="AW29" s="473"/>
      <c r="AX29" s="474"/>
      <c r="AY29" s="603"/>
      <c r="AZ29" s="604"/>
      <c r="BA29" s="604"/>
      <c r="BB29" s="605"/>
      <c r="BC29" s="455" t="s">
        <v>190</v>
      </c>
      <c r="BD29" s="456"/>
      <c r="BE29" s="456"/>
      <c r="BF29" s="456"/>
      <c r="BG29" s="456"/>
      <c r="BH29" s="456"/>
      <c r="BI29" s="456"/>
      <c r="BJ29" s="456"/>
      <c r="BK29" s="456"/>
      <c r="BL29" s="456"/>
      <c r="BM29" s="457"/>
      <c r="BN29" s="421">
        <v>176329</v>
      </c>
      <c r="BO29" s="422"/>
      <c r="BP29" s="422"/>
      <c r="BQ29" s="422"/>
      <c r="BR29" s="422"/>
      <c r="BS29" s="422"/>
      <c r="BT29" s="422"/>
      <c r="BU29" s="423"/>
      <c r="BV29" s="421">
        <v>225829</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191</v>
      </c>
      <c r="X30" s="582"/>
      <c r="Y30" s="582"/>
      <c r="Z30" s="582"/>
      <c r="AA30" s="582"/>
      <c r="AB30" s="582"/>
      <c r="AC30" s="582"/>
      <c r="AD30" s="582"/>
      <c r="AE30" s="582"/>
      <c r="AF30" s="582"/>
      <c r="AG30" s="583"/>
      <c r="AH30" s="540">
        <v>98.4</v>
      </c>
      <c r="AI30" s="541"/>
      <c r="AJ30" s="541"/>
      <c r="AK30" s="541"/>
      <c r="AL30" s="541"/>
      <c r="AM30" s="541"/>
      <c r="AN30" s="541"/>
      <c r="AO30" s="541"/>
      <c r="AP30" s="541"/>
      <c r="AQ30" s="541"/>
      <c r="AR30" s="541"/>
      <c r="AS30" s="541"/>
      <c r="AT30" s="541"/>
      <c r="AU30" s="541"/>
      <c r="AV30" s="541"/>
      <c r="AW30" s="541"/>
      <c r="AX30" s="543"/>
      <c r="AY30" s="606"/>
      <c r="AZ30" s="607"/>
      <c r="BA30" s="607"/>
      <c r="BB30" s="608"/>
      <c r="BC30" s="592" t="s">
        <v>50</v>
      </c>
      <c r="BD30" s="593"/>
      <c r="BE30" s="593"/>
      <c r="BF30" s="593"/>
      <c r="BG30" s="593"/>
      <c r="BH30" s="593"/>
      <c r="BI30" s="593"/>
      <c r="BJ30" s="593"/>
      <c r="BK30" s="593"/>
      <c r="BL30" s="593"/>
      <c r="BM30" s="594"/>
      <c r="BN30" s="595">
        <v>2291816</v>
      </c>
      <c r="BO30" s="596"/>
      <c r="BP30" s="596"/>
      <c r="BQ30" s="596"/>
      <c r="BR30" s="596"/>
      <c r="BS30" s="596"/>
      <c r="BT30" s="596"/>
      <c r="BU30" s="597"/>
      <c r="BV30" s="595">
        <v>2280873</v>
      </c>
      <c r="BW30" s="596"/>
      <c r="BX30" s="596"/>
      <c r="BY30" s="596"/>
      <c r="BZ30" s="596"/>
      <c r="CA30" s="596"/>
      <c r="CB30" s="596"/>
      <c r="CC30" s="59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192</v>
      </c>
      <c r="D32" s="181"/>
      <c r="E32" s="181"/>
      <c r="U32" s="180" t="s">
        <v>193</v>
      </c>
      <c r="AM32" s="180" t="s">
        <v>194</v>
      </c>
      <c r="BE32" s="180" t="s">
        <v>195</v>
      </c>
      <c r="BW32" s="180" t="s">
        <v>196</v>
      </c>
      <c r="CO32" s="180" t="s">
        <v>197</v>
      </c>
      <c r="DI32" s="204"/>
    </row>
    <row r="33" spans="1:113" ht="13.5" customHeight="1" x14ac:dyDescent="0.2">
      <c r="A33" s="181"/>
      <c r="B33" s="205"/>
      <c r="C33" s="445" t="s">
        <v>198</v>
      </c>
      <c r="D33" s="445"/>
      <c r="E33" s="410" t="s">
        <v>199</v>
      </c>
      <c r="F33" s="410"/>
      <c r="G33" s="410"/>
      <c r="H33" s="410"/>
      <c r="I33" s="410"/>
      <c r="J33" s="410"/>
      <c r="K33" s="410"/>
      <c r="L33" s="410"/>
      <c r="M33" s="410"/>
      <c r="N33" s="410"/>
      <c r="O33" s="410"/>
      <c r="P33" s="410"/>
      <c r="Q33" s="410"/>
      <c r="R33" s="410"/>
      <c r="S33" s="410"/>
      <c r="T33" s="206"/>
      <c r="U33" s="445" t="s">
        <v>200</v>
      </c>
      <c r="V33" s="445"/>
      <c r="W33" s="410" t="s">
        <v>201</v>
      </c>
      <c r="X33" s="410"/>
      <c r="Y33" s="410"/>
      <c r="Z33" s="410"/>
      <c r="AA33" s="410"/>
      <c r="AB33" s="410"/>
      <c r="AC33" s="410"/>
      <c r="AD33" s="410"/>
      <c r="AE33" s="410"/>
      <c r="AF33" s="410"/>
      <c r="AG33" s="410"/>
      <c r="AH33" s="410"/>
      <c r="AI33" s="410"/>
      <c r="AJ33" s="410"/>
      <c r="AK33" s="410"/>
      <c r="AL33" s="206"/>
      <c r="AM33" s="445" t="s">
        <v>202</v>
      </c>
      <c r="AN33" s="445"/>
      <c r="AO33" s="410" t="s">
        <v>201</v>
      </c>
      <c r="AP33" s="410"/>
      <c r="AQ33" s="410"/>
      <c r="AR33" s="410"/>
      <c r="AS33" s="410"/>
      <c r="AT33" s="410"/>
      <c r="AU33" s="410"/>
      <c r="AV33" s="410"/>
      <c r="AW33" s="410"/>
      <c r="AX33" s="410"/>
      <c r="AY33" s="410"/>
      <c r="AZ33" s="410"/>
      <c r="BA33" s="410"/>
      <c r="BB33" s="410"/>
      <c r="BC33" s="410"/>
      <c r="BD33" s="207"/>
      <c r="BE33" s="410" t="s">
        <v>203</v>
      </c>
      <c r="BF33" s="410"/>
      <c r="BG33" s="410" t="s">
        <v>204</v>
      </c>
      <c r="BH33" s="410"/>
      <c r="BI33" s="410"/>
      <c r="BJ33" s="410"/>
      <c r="BK33" s="410"/>
      <c r="BL33" s="410"/>
      <c r="BM33" s="410"/>
      <c r="BN33" s="410"/>
      <c r="BO33" s="410"/>
      <c r="BP33" s="410"/>
      <c r="BQ33" s="410"/>
      <c r="BR33" s="410"/>
      <c r="BS33" s="410"/>
      <c r="BT33" s="410"/>
      <c r="BU33" s="410"/>
      <c r="BV33" s="207"/>
      <c r="BW33" s="445" t="s">
        <v>203</v>
      </c>
      <c r="BX33" s="445"/>
      <c r="BY33" s="410" t="s">
        <v>205</v>
      </c>
      <c r="BZ33" s="410"/>
      <c r="CA33" s="410"/>
      <c r="CB33" s="410"/>
      <c r="CC33" s="410"/>
      <c r="CD33" s="410"/>
      <c r="CE33" s="410"/>
      <c r="CF33" s="410"/>
      <c r="CG33" s="410"/>
      <c r="CH33" s="410"/>
      <c r="CI33" s="410"/>
      <c r="CJ33" s="410"/>
      <c r="CK33" s="410"/>
      <c r="CL33" s="410"/>
      <c r="CM33" s="410"/>
      <c r="CN33" s="206"/>
      <c r="CO33" s="445" t="s">
        <v>198</v>
      </c>
      <c r="CP33" s="445"/>
      <c r="CQ33" s="410" t="s">
        <v>206</v>
      </c>
      <c r="CR33" s="410"/>
      <c r="CS33" s="410"/>
      <c r="CT33" s="410"/>
      <c r="CU33" s="410"/>
      <c r="CV33" s="410"/>
      <c r="CW33" s="410"/>
      <c r="CX33" s="410"/>
      <c r="CY33" s="410"/>
      <c r="CZ33" s="410"/>
      <c r="DA33" s="410"/>
      <c r="DB33" s="410"/>
      <c r="DC33" s="410"/>
      <c r="DD33" s="410"/>
      <c r="DE33" s="410"/>
      <c r="DF33" s="206"/>
      <c r="DG33" s="609" t="s">
        <v>207</v>
      </c>
      <c r="DH33" s="609"/>
      <c r="DI33" s="208"/>
    </row>
    <row r="34" spans="1:113" ht="32.25" customHeight="1" x14ac:dyDescent="0.2">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181"/>
      <c r="AM34" s="610">
        <f>IF(AO34="","",MAX(C34:D43,U34:V43)+1)</f>
        <v>5</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181"/>
      <c r="BE34" s="610" t="str">
        <f>IF(BG34="","",MAX(C34:D43,U34:V43,AM34:AN43)+1)</f>
        <v/>
      </c>
      <c r="BF34" s="610"/>
      <c r="BG34" s="611"/>
      <c r="BH34" s="611"/>
      <c r="BI34" s="611"/>
      <c r="BJ34" s="611"/>
      <c r="BK34" s="611"/>
      <c r="BL34" s="611"/>
      <c r="BM34" s="611"/>
      <c r="BN34" s="611"/>
      <c r="BO34" s="611"/>
      <c r="BP34" s="611"/>
      <c r="BQ34" s="611"/>
      <c r="BR34" s="611"/>
      <c r="BS34" s="611"/>
      <c r="BT34" s="611"/>
      <c r="BU34" s="611"/>
      <c r="BV34" s="181"/>
      <c r="BW34" s="610">
        <f>IF(BY34="","",MAX(C34:D43,U34:V43,AM34:AN43,BE34:BF43)+1)</f>
        <v>9</v>
      </c>
      <c r="BX34" s="610"/>
      <c r="BY34" s="611" t="str">
        <f>IF('各会計、関係団体の財政状況及び健全化判断比率'!B68="","",'各会計、関係団体の財政状況及び健全化判断比率'!B68)</f>
        <v>周南地区衛生施設組合（一般会計）</v>
      </c>
      <c r="BZ34" s="611"/>
      <c r="CA34" s="611"/>
      <c r="CB34" s="611"/>
      <c r="CC34" s="611"/>
      <c r="CD34" s="611"/>
      <c r="CE34" s="611"/>
      <c r="CF34" s="611"/>
      <c r="CG34" s="611"/>
      <c r="CH34" s="611"/>
      <c r="CI34" s="611"/>
      <c r="CJ34" s="611"/>
      <c r="CK34" s="611"/>
      <c r="CL34" s="611"/>
      <c r="CM34" s="611"/>
      <c r="CN34" s="181"/>
      <c r="CO34" s="610">
        <f>IF(CQ34="","",MAX(C34:D43,U34:V43,AM34:AN43,BE34:BF43,BW34:BX43)+1)</f>
        <v>19</v>
      </c>
      <c r="CP34" s="610"/>
      <c r="CQ34" s="611" t="str">
        <f>IF('各会計、関係団体の財政状況及び健全化判断比率'!BS7="","",'各会計、関係団体の財政状況及び健全化判断比率'!BS7)</f>
        <v>牛島海運</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2">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181"/>
      <c r="AM35" s="610">
        <f t="shared" ref="AM35:AM43" si="0">IF(AO35="","",AM34+1)</f>
        <v>6</v>
      </c>
      <c r="AN35" s="610"/>
      <c r="AO35" s="611" t="str">
        <f>IF('各会計、関係団体の財政状況及び健全化判断比率'!B32="","",'各会計、関係団体の財政状況及び健全化判断比率'!B32)</f>
        <v>病院事業会計</v>
      </c>
      <c r="AP35" s="611"/>
      <c r="AQ35" s="611"/>
      <c r="AR35" s="611"/>
      <c r="AS35" s="611"/>
      <c r="AT35" s="611"/>
      <c r="AU35" s="611"/>
      <c r="AV35" s="611"/>
      <c r="AW35" s="611"/>
      <c r="AX35" s="611"/>
      <c r="AY35" s="611"/>
      <c r="AZ35" s="611"/>
      <c r="BA35" s="611"/>
      <c r="BB35" s="611"/>
      <c r="BC35" s="611"/>
      <c r="BD35" s="181"/>
      <c r="BE35" s="610" t="str">
        <f t="shared" ref="BE35:BE43" si="1">IF(BG35="","",BE34+1)</f>
        <v/>
      </c>
      <c r="BF35" s="610"/>
      <c r="BG35" s="611"/>
      <c r="BH35" s="611"/>
      <c r="BI35" s="611"/>
      <c r="BJ35" s="611"/>
      <c r="BK35" s="611"/>
      <c r="BL35" s="611"/>
      <c r="BM35" s="611"/>
      <c r="BN35" s="611"/>
      <c r="BO35" s="611"/>
      <c r="BP35" s="611"/>
      <c r="BQ35" s="611"/>
      <c r="BR35" s="611"/>
      <c r="BS35" s="611"/>
      <c r="BT35" s="611"/>
      <c r="BU35" s="611"/>
      <c r="BV35" s="181"/>
      <c r="BW35" s="610">
        <f t="shared" ref="BW35:BW43" si="2">IF(BY35="","",BW34+1)</f>
        <v>10</v>
      </c>
      <c r="BX35" s="610"/>
      <c r="BY35" s="611" t="str">
        <f>IF('各会計、関係団体の財政状況及び健全化判断比率'!B69="","",'各会計、関係団体の財政状況及び健全化判断比率'!B69)</f>
        <v>光地区消防組合（一般会計）</v>
      </c>
      <c r="BZ35" s="611"/>
      <c r="CA35" s="611"/>
      <c r="CB35" s="611"/>
      <c r="CC35" s="611"/>
      <c r="CD35" s="611"/>
      <c r="CE35" s="611"/>
      <c r="CF35" s="611"/>
      <c r="CG35" s="611"/>
      <c r="CH35" s="611"/>
      <c r="CI35" s="611"/>
      <c r="CJ35" s="611"/>
      <c r="CK35" s="611"/>
      <c r="CL35" s="611"/>
      <c r="CM35" s="611"/>
      <c r="CN35" s="181"/>
      <c r="CO35" s="610">
        <f t="shared" ref="CO35:CO43" si="3">IF(CQ35="","",CO34+1)</f>
        <v>20</v>
      </c>
      <c r="CP35" s="610"/>
      <c r="CQ35" s="611" t="str">
        <f>IF('各会計、関係団体の財政状況及び健全化判断比率'!BS8="","",'各会計、関係団体の財政状況及び健全化判断比率'!BS8)</f>
        <v>光市スポーツ振興会</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2">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4</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181"/>
      <c r="AM36" s="610">
        <f t="shared" si="0"/>
        <v>7</v>
      </c>
      <c r="AN36" s="610"/>
      <c r="AO36" s="611" t="str">
        <f>IF('各会計、関係団体の財政状況及び健全化判断比率'!B33="","",'各会計、関係団体の財政状況及び健全化判断比率'!B33)</f>
        <v>介護老人保健施設事業会計</v>
      </c>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11</v>
      </c>
      <c r="BX36" s="610"/>
      <c r="BY36" s="611" t="str">
        <f>IF('各会計、関係団体の財政状況及び健全化判断比率'!B70="","",'各会計、関係団体の財政状況及び健全化判断比率'!B70)</f>
        <v>周南東部環境施設組合（一般会計）</v>
      </c>
      <c r="BZ36" s="611"/>
      <c r="CA36" s="611"/>
      <c r="CB36" s="611"/>
      <c r="CC36" s="611"/>
      <c r="CD36" s="611"/>
      <c r="CE36" s="611"/>
      <c r="CF36" s="611"/>
      <c r="CG36" s="611"/>
      <c r="CH36" s="611"/>
      <c r="CI36" s="611"/>
      <c r="CJ36" s="611"/>
      <c r="CK36" s="611"/>
      <c r="CL36" s="611"/>
      <c r="CM36" s="611"/>
      <c r="CN36" s="181"/>
      <c r="CO36" s="610">
        <f t="shared" si="3"/>
        <v>21</v>
      </c>
      <c r="CP36" s="610"/>
      <c r="CQ36" s="611" t="str">
        <f>IF('各会計、関係団体の財政状況及び健全化判断比率'!BS9="","",'各会計、関係団体の財政状況及び健全化判断比率'!BS9)</f>
        <v>光市文化振興財団</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2">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f t="shared" si="0"/>
        <v>8</v>
      </c>
      <c r="AN37" s="610"/>
      <c r="AO37" s="611" t="str">
        <f>IF('各会計、関係団体の財政状況及び健全化判断比率'!B34="","",'各会計、関係団体の財政状況及び健全化判断比率'!B34)</f>
        <v>下水道事業会計</v>
      </c>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12</v>
      </c>
      <c r="BX37" s="610"/>
      <c r="BY37" s="611" t="str">
        <f>IF('各会計、関係団体の財政状況及び健全化判断比率'!B71="","",'各会計、関係団体の財政状況及び健全化判断比率'!B71)</f>
        <v>山口県市町総合事務組合（一般会計）</v>
      </c>
      <c r="BZ37" s="611"/>
      <c r="CA37" s="611"/>
      <c r="CB37" s="611"/>
      <c r="CC37" s="611"/>
      <c r="CD37" s="611"/>
      <c r="CE37" s="611"/>
      <c r="CF37" s="611"/>
      <c r="CG37" s="611"/>
      <c r="CH37" s="611"/>
      <c r="CI37" s="611"/>
      <c r="CJ37" s="611"/>
      <c r="CK37" s="611"/>
      <c r="CL37" s="611"/>
      <c r="CM37" s="611"/>
      <c r="CN37" s="181"/>
      <c r="CO37" s="610">
        <f t="shared" si="3"/>
        <v>22</v>
      </c>
      <c r="CP37" s="610"/>
      <c r="CQ37" s="611" t="str">
        <f>IF('各会計、関係団体の財政状況及び健全化判断比率'!BS10="","",'各会計、関係団体の財政状況及び健全化判断比率'!BS10)</f>
        <v>やまぐち農林振興公社</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2">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13</v>
      </c>
      <c r="BX38" s="610"/>
      <c r="BY38" s="611" t="str">
        <f>IF('各会計、関係団体の財政状況及び健全化判断比率'!B72="","",'各会計、関係団体の財政状況及び健全化判断比率'!B72)</f>
        <v>山口県市町総合事務組合（非常勤職員公務災害補償特別会計）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2">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14</v>
      </c>
      <c r="BX39" s="610"/>
      <c r="BY39" s="611" t="str">
        <f>IF('各会計、関係団体の財政状況及び健全化判断比率'!B73="","",'各会計、関係団体の財政状況及び健全化判断比率'!B73)</f>
        <v>山口県市町総合事務組合（交通災害共済特別会計）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2">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15</v>
      </c>
      <c r="BX40" s="610"/>
      <c r="BY40" s="611" t="str">
        <f>IF('各会計、関係団体の財政状況及び健全化判断比率'!B74="","",'各会計、関係団体の財政状況及び健全化判断比率'!B74)</f>
        <v>山口県市町総合事務組合（山口県市町公平委員会特別会計）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2">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16</v>
      </c>
      <c r="BX41" s="610"/>
      <c r="BY41" s="611" t="str">
        <f>IF('各会計、関係団体の財政状況及び健全化判断比率'!B75="","",'各会計、関係団体の財政状況及び健全化判断比率'!B75)</f>
        <v>山口県市町総合事務組合（山口県自治会館管理特別会計）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2">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17</v>
      </c>
      <c r="BX42" s="610"/>
      <c r="BY42" s="611" t="str">
        <f>IF('各会計、関係団体の財政状況及び健全化判断比率'!B76="","",'各会計、関係団体の財政状況及び健全化判断比率'!B76)</f>
        <v>山口県後期高齢者医療広域連合（一般会計）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2">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18</v>
      </c>
      <c r="BX43" s="610"/>
      <c r="BY43" s="611" t="str">
        <f>IF('各会計、関係団体の財政状況及び健全化判断比率'!B77="","",'各会計、関係団体の財政状況及び健全化判断比率'!B77)</f>
        <v>山口県後期高齢者医療広域連合（後期高齢者医療特別会計）</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180" t="s">
        <v>209</v>
      </c>
    </row>
    <row r="47" spans="1:113" x14ac:dyDescent="0.2">
      <c r="E47" s="180" t="s">
        <v>210</v>
      </c>
    </row>
    <row r="48" spans="1:113" x14ac:dyDescent="0.2">
      <c r="E48" s="180" t="s">
        <v>211</v>
      </c>
    </row>
    <row r="49" spans="5:5" x14ac:dyDescent="0.2">
      <c r="E49" s="212" t="s">
        <v>212</v>
      </c>
    </row>
    <row r="50" spans="5:5" x14ac:dyDescent="0.2">
      <c r="E50" s="180" t="s">
        <v>213</v>
      </c>
    </row>
    <row r="51" spans="5:5" x14ac:dyDescent="0.2">
      <c r="E51" s="180" t="s">
        <v>214</v>
      </c>
    </row>
    <row r="52" spans="5:5" x14ac:dyDescent="0.2">
      <c r="E52" s="180" t="s">
        <v>215</v>
      </c>
    </row>
    <row r="53" spans="5:5" x14ac:dyDescent="0.2"/>
    <row r="54" spans="5:5" x14ac:dyDescent="0.2"/>
    <row r="55" spans="5:5" x14ac:dyDescent="0.2"/>
    <row r="56" spans="5:5" x14ac:dyDescent="0.2"/>
  </sheetData>
  <sheetProtection algorithmName="SHA-512" hashValue="4iQVRyZUACsR4eDs+Tn5o/IbH40bxJhtCEw5jRMdWJFg4zTjklNi75QZOwGyIk5kDe3cbe4uPRRiDEtzue7eXA==" saltValue="D8X27pCGvLHWtDTpGPPi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3" t="s">
        <v>576</v>
      </c>
      <c r="D34" s="1153"/>
      <c r="E34" s="1154"/>
      <c r="F34" s="32">
        <v>39.86</v>
      </c>
      <c r="G34" s="33">
        <v>40.58</v>
      </c>
      <c r="H34" s="33">
        <v>33.89</v>
      </c>
      <c r="I34" s="33">
        <v>29.86</v>
      </c>
      <c r="J34" s="34">
        <v>29.87</v>
      </c>
      <c r="K34" s="22"/>
      <c r="L34" s="22"/>
      <c r="M34" s="22"/>
      <c r="N34" s="22"/>
      <c r="O34" s="22"/>
      <c r="P34" s="22"/>
    </row>
    <row r="35" spans="1:16" ht="39" customHeight="1" x14ac:dyDescent="0.2">
      <c r="A35" s="22"/>
      <c r="B35" s="35"/>
      <c r="C35" s="1149" t="s">
        <v>577</v>
      </c>
      <c r="D35" s="1149"/>
      <c r="E35" s="1150"/>
      <c r="F35" s="36">
        <v>8.73</v>
      </c>
      <c r="G35" s="37">
        <v>9.32</v>
      </c>
      <c r="H35" s="37">
        <v>9.66</v>
      </c>
      <c r="I35" s="37">
        <v>10.89</v>
      </c>
      <c r="J35" s="38">
        <v>11.82</v>
      </c>
      <c r="K35" s="22"/>
      <c r="L35" s="22"/>
      <c r="M35" s="22"/>
      <c r="N35" s="22"/>
      <c r="O35" s="22"/>
      <c r="P35" s="22"/>
    </row>
    <row r="36" spans="1:16" ht="39" customHeight="1" x14ac:dyDescent="0.2">
      <c r="A36" s="22"/>
      <c r="B36" s="35"/>
      <c r="C36" s="1149" t="s">
        <v>578</v>
      </c>
      <c r="D36" s="1149"/>
      <c r="E36" s="1150"/>
      <c r="F36" s="36">
        <v>5.19</v>
      </c>
      <c r="G36" s="37">
        <v>4.8600000000000003</v>
      </c>
      <c r="H36" s="37">
        <v>5.56</v>
      </c>
      <c r="I36" s="37">
        <v>6.24</v>
      </c>
      <c r="J36" s="38">
        <v>5.91</v>
      </c>
      <c r="K36" s="22"/>
      <c r="L36" s="22"/>
      <c r="M36" s="22"/>
      <c r="N36" s="22"/>
      <c r="O36" s="22"/>
      <c r="P36" s="22"/>
    </row>
    <row r="37" spans="1:16" ht="39" customHeight="1" x14ac:dyDescent="0.2">
      <c r="A37" s="22"/>
      <c r="B37" s="35"/>
      <c r="C37" s="1149" t="s">
        <v>579</v>
      </c>
      <c r="D37" s="1149"/>
      <c r="E37" s="1150"/>
      <c r="F37" s="36">
        <v>3.35</v>
      </c>
      <c r="G37" s="37">
        <v>4.95</v>
      </c>
      <c r="H37" s="37">
        <v>1.6</v>
      </c>
      <c r="I37" s="37">
        <v>1.46</v>
      </c>
      <c r="J37" s="38">
        <v>2.1800000000000002</v>
      </c>
      <c r="K37" s="22"/>
      <c r="L37" s="22"/>
      <c r="M37" s="22"/>
      <c r="N37" s="22"/>
      <c r="O37" s="22"/>
      <c r="P37" s="22"/>
    </row>
    <row r="38" spans="1:16" ht="39" customHeight="1" x14ac:dyDescent="0.2">
      <c r="A38" s="22"/>
      <c r="B38" s="35"/>
      <c r="C38" s="1149" t="s">
        <v>580</v>
      </c>
      <c r="D38" s="1149"/>
      <c r="E38" s="1150"/>
      <c r="F38" s="36" t="s">
        <v>529</v>
      </c>
      <c r="G38" s="37" t="s">
        <v>529</v>
      </c>
      <c r="H38" s="37" t="s">
        <v>529</v>
      </c>
      <c r="I38" s="37" t="s">
        <v>529</v>
      </c>
      <c r="J38" s="38">
        <v>1.49</v>
      </c>
      <c r="K38" s="22"/>
      <c r="L38" s="22"/>
      <c r="M38" s="22"/>
      <c r="N38" s="22"/>
      <c r="O38" s="22"/>
      <c r="P38" s="22"/>
    </row>
    <row r="39" spans="1:16" ht="39" customHeight="1" x14ac:dyDescent="0.2">
      <c r="A39" s="22"/>
      <c r="B39" s="35"/>
      <c r="C39" s="1149" t="s">
        <v>581</v>
      </c>
      <c r="D39" s="1149"/>
      <c r="E39" s="1150"/>
      <c r="F39" s="36">
        <v>1.44</v>
      </c>
      <c r="G39" s="37">
        <v>2.11</v>
      </c>
      <c r="H39" s="37">
        <v>1.22</v>
      </c>
      <c r="I39" s="37">
        <v>1</v>
      </c>
      <c r="J39" s="38">
        <v>1.32</v>
      </c>
      <c r="K39" s="22"/>
      <c r="L39" s="22"/>
      <c r="M39" s="22"/>
      <c r="N39" s="22"/>
      <c r="O39" s="22"/>
      <c r="P39" s="22"/>
    </row>
    <row r="40" spans="1:16" ht="39" customHeight="1" x14ac:dyDescent="0.2">
      <c r="A40" s="22"/>
      <c r="B40" s="35"/>
      <c r="C40" s="1149" t="s">
        <v>582</v>
      </c>
      <c r="D40" s="1149"/>
      <c r="E40" s="1150"/>
      <c r="F40" s="36">
        <v>2.84</v>
      </c>
      <c r="G40" s="37">
        <v>2.39</v>
      </c>
      <c r="H40" s="37">
        <v>1.82</v>
      </c>
      <c r="I40" s="37">
        <v>1.44</v>
      </c>
      <c r="J40" s="38">
        <v>0.93</v>
      </c>
      <c r="K40" s="22"/>
      <c r="L40" s="22"/>
      <c r="M40" s="22"/>
      <c r="N40" s="22"/>
      <c r="O40" s="22"/>
      <c r="P40" s="22"/>
    </row>
    <row r="41" spans="1:16" ht="39" customHeight="1" x14ac:dyDescent="0.2">
      <c r="A41" s="22"/>
      <c r="B41" s="35"/>
      <c r="C41" s="1149" t="s">
        <v>583</v>
      </c>
      <c r="D41" s="1149"/>
      <c r="E41" s="1150"/>
      <c r="F41" s="36">
        <v>0</v>
      </c>
      <c r="G41" s="37">
        <v>0.01</v>
      </c>
      <c r="H41" s="37">
        <v>0.01</v>
      </c>
      <c r="I41" s="37">
        <v>0</v>
      </c>
      <c r="J41" s="38">
        <v>0</v>
      </c>
      <c r="K41" s="22"/>
      <c r="L41" s="22"/>
      <c r="M41" s="22"/>
      <c r="N41" s="22"/>
      <c r="O41" s="22"/>
      <c r="P41" s="22"/>
    </row>
    <row r="42" spans="1:16" ht="39" customHeight="1" x14ac:dyDescent="0.2">
      <c r="A42" s="22"/>
      <c r="B42" s="39"/>
      <c r="C42" s="1149" t="s">
        <v>584</v>
      </c>
      <c r="D42" s="1149"/>
      <c r="E42" s="1150"/>
      <c r="F42" s="36" t="s">
        <v>585</v>
      </c>
      <c r="G42" s="37" t="s">
        <v>586</v>
      </c>
      <c r="H42" s="37" t="s">
        <v>529</v>
      </c>
      <c r="I42" s="37" t="s">
        <v>529</v>
      </c>
      <c r="J42" s="38" t="s">
        <v>529</v>
      </c>
      <c r="K42" s="22"/>
      <c r="L42" s="22"/>
      <c r="M42" s="22"/>
      <c r="N42" s="22"/>
      <c r="O42" s="22"/>
      <c r="P42" s="22"/>
    </row>
    <row r="43" spans="1:16" ht="39" customHeight="1" thickBot="1" x14ac:dyDescent="0.25">
      <c r="A43" s="22"/>
      <c r="B43" s="40"/>
      <c r="C43" s="1151" t="s">
        <v>587</v>
      </c>
      <c r="D43" s="1151"/>
      <c r="E43" s="1152"/>
      <c r="F43" s="41">
        <v>0.02</v>
      </c>
      <c r="G43" s="42">
        <v>0.02</v>
      </c>
      <c r="H43" s="42">
        <v>0.03</v>
      </c>
      <c r="I43" s="42">
        <v>0.16</v>
      </c>
      <c r="J43" s="43" t="s">
        <v>529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d1QghehIh8QkZq7RHbvNp3DFEfkv00Lj6AlV4MmeJ1ULXJet5n2Q69nO1voCJq9neNa51eLO801mIupb9hTyQ==" saltValue="lMoTjDy9DTgxTXAzIK+m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2">
      <c r="A45" s="46"/>
      <c r="B45" s="1155" t="s">
        <v>11</v>
      </c>
      <c r="C45" s="1156"/>
      <c r="D45" s="56"/>
      <c r="E45" s="1161" t="s">
        <v>12</v>
      </c>
      <c r="F45" s="1161"/>
      <c r="G45" s="1161"/>
      <c r="H45" s="1161"/>
      <c r="I45" s="1161"/>
      <c r="J45" s="1162"/>
      <c r="K45" s="57">
        <v>2190</v>
      </c>
      <c r="L45" s="58">
        <v>2099</v>
      </c>
      <c r="M45" s="58">
        <v>2147</v>
      </c>
      <c r="N45" s="58">
        <v>2127</v>
      </c>
      <c r="O45" s="59">
        <v>2217</v>
      </c>
      <c r="P45" s="46"/>
      <c r="Q45" s="46"/>
      <c r="R45" s="46"/>
      <c r="S45" s="46"/>
      <c r="T45" s="46"/>
      <c r="U45" s="46"/>
    </row>
    <row r="46" spans="1:21" ht="30.75" customHeight="1" x14ac:dyDescent="0.2">
      <c r="A46" s="46"/>
      <c r="B46" s="1157"/>
      <c r="C46" s="1158"/>
      <c r="D46" s="60"/>
      <c r="E46" s="1163" t="s">
        <v>13</v>
      </c>
      <c r="F46" s="1163"/>
      <c r="G46" s="1163"/>
      <c r="H46" s="1163"/>
      <c r="I46" s="1163"/>
      <c r="J46" s="1164"/>
      <c r="K46" s="61" t="s">
        <v>529</v>
      </c>
      <c r="L46" s="62" t="s">
        <v>529</v>
      </c>
      <c r="M46" s="62" t="s">
        <v>529</v>
      </c>
      <c r="N46" s="62" t="s">
        <v>529</v>
      </c>
      <c r="O46" s="63" t="s">
        <v>529</v>
      </c>
      <c r="P46" s="46"/>
      <c r="Q46" s="46"/>
      <c r="R46" s="46"/>
      <c r="S46" s="46"/>
      <c r="T46" s="46"/>
      <c r="U46" s="46"/>
    </row>
    <row r="47" spans="1:21" ht="30.75" customHeight="1" x14ac:dyDescent="0.2">
      <c r="A47" s="46"/>
      <c r="B47" s="1157"/>
      <c r="C47" s="1158"/>
      <c r="D47" s="60"/>
      <c r="E47" s="1163" t="s">
        <v>14</v>
      </c>
      <c r="F47" s="1163"/>
      <c r="G47" s="1163"/>
      <c r="H47" s="1163"/>
      <c r="I47" s="1163"/>
      <c r="J47" s="1164"/>
      <c r="K47" s="61" t="s">
        <v>529</v>
      </c>
      <c r="L47" s="62" t="s">
        <v>529</v>
      </c>
      <c r="M47" s="62" t="s">
        <v>529</v>
      </c>
      <c r="N47" s="62" t="s">
        <v>529</v>
      </c>
      <c r="O47" s="63" t="s">
        <v>529</v>
      </c>
      <c r="P47" s="46"/>
      <c r="Q47" s="46"/>
      <c r="R47" s="46"/>
      <c r="S47" s="46"/>
      <c r="T47" s="46"/>
      <c r="U47" s="46"/>
    </row>
    <row r="48" spans="1:21" ht="30.75" customHeight="1" x14ac:dyDescent="0.2">
      <c r="A48" s="46"/>
      <c r="B48" s="1157"/>
      <c r="C48" s="1158"/>
      <c r="D48" s="60"/>
      <c r="E48" s="1163" t="s">
        <v>15</v>
      </c>
      <c r="F48" s="1163"/>
      <c r="G48" s="1163"/>
      <c r="H48" s="1163"/>
      <c r="I48" s="1163"/>
      <c r="J48" s="1164"/>
      <c r="K48" s="61">
        <v>1199</v>
      </c>
      <c r="L48" s="62">
        <v>1163</v>
      </c>
      <c r="M48" s="62">
        <v>1010</v>
      </c>
      <c r="N48" s="62">
        <v>816</v>
      </c>
      <c r="O48" s="63">
        <v>673</v>
      </c>
      <c r="P48" s="46"/>
      <c r="Q48" s="46"/>
      <c r="R48" s="46"/>
      <c r="S48" s="46"/>
      <c r="T48" s="46"/>
      <c r="U48" s="46"/>
    </row>
    <row r="49" spans="1:21" ht="30.75" customHeight="1" x14ac:dyDescent="0.2">
      <c r="A49" s="46"/>
      <c r="B49" s="1157"/>
      <c r="C49" s="1158"/>
      <c r="D49" s="60"/>
      <c r="E49" s="1163" t="s">
        <v>16</v>
      </c>
      <c r="F49" s="1163"/>
      <c r="G49" s="1163"/>
      <c r="H49" s="1163"/>
      <c r="I49" s="1163"/>
      <c r="J49" s="1164"/>
      <c r="K49" s="61">
        <v>139</v>
      </c>
      <c r="L49" s="62">
        <v>152</v>
      </c>
      <c r="M49" s="62">
        <v>179</v>
      </c>
      <c r="N49" s="62">
        <v>221</v>
      </c>
      <c r="O49" s="63">
        <v>230</v>
      </c>
      <c r="P49" s="46"/>
      <c r="Q49" s="46"/>
      <c r="R49" s="46"/>
      <c r="S49" s="46"/>
      <c r="T49" s="46"/>
      <c r="U49" s="46"/>
    </row>
    <row r="50" spans="1:21" ht="30.75" customHeight="1" x14ac:dyDescent="0.2">
      <c r="A50" s="46"/>
      <c r="B50" s="1157"/>
      <c r="C50" s="1158"/>
      <c r="D50" s="60"/>
      <c r="E50" s="1163" t="s">
        <v>17</v>
      </c>
      <c r="F50" s="1163"/>
      <c r="G50" s="1163"/>
      <c r="H50" s="1163"/>
      <c r="I50" s="1163"/>
      <c r="J50" s="1164"/>
      <c r="K50" s="61">
        <v>15</v>
      </c>
      <c r="L50" s="62">
        <v>13</v>
      </c>
      <c r="M50" s="62">
        <v>11</v>
      </c>
      <c r="N50" s="62">
        <v>10</v>
      </c>
      <c r="O50" s="63">
        <v>2</v>
      </c>
      <c r="P50" s="46"/>
      <c r="Q50" s="46"/>
      <c r="R50" s="46"/>
      <c r="S50" s="46"/>
      <c r="T50" s="46"/>
      <c r="U50" s="46"/>
    </row>
    <row r="51" spans="1:21" ht="30.75" customHeight="1" x14ac:dyDescent="0.2">
      <c r="A51" s="46"/>
      <c r="B51" s="1159"/>
      <c r="C51" s="1160"/>
      <c r="D51" s="64"/>
      <c r="E51" s="1163" t="s">
        <v>18</v>
      </c>
      <c r="F51" s="1163"/>
      <c r="G51" s="1163"/>
      <c r="H51" s="1163"/>
      <c r="I51" s="1163"/>
      <c r="J51" s="1164"/>
      <c r="K51" s="61" t="s">
        <v>529</v>
      </c>
      <c r="L51" s="62" t="s">
        <v>529</v>
      </c>
      <c r="M51" s="62" t="s">
        <v>529</v>
      </c>
      <c r="N51" s="62" t="s">
        <v>529</v>
      </c>
      <c r="O51" s="63" t="s">
        <v>529</v>
      </c>
      <c r="P51" s="46"/>
      <c r="Q51" s="46"/>
      <c r="R51" s="46"/>
      <c r="S51" s="46"/>
      <c r="T51" s="46"/>
      <c r="U51" s="46"/>
    </row>
    <row r="52" spans="1:21" ht="30.75" customHeight="1" x14ac:dyDescent="0.2">
      <c r="A52" s="46"/>
      <c r="B52" s="1165" t="s">
        <v>19</v>
      </c>
      <c r="C52" s="1166"/>
      <c r="D52" s="64"/>
      <c r="E52" s="1163" t="s">
        <v>20</v>
      </c>
      <c r="F52" s="1163"/>
      <c r="G52" s="1163"/>
      <c r="H52" s="1163"/>
      <c r="I52" s="1163"/>
      <c r="J52" s="1164"/>
      <c r="K52" s="61">
        <v>2444</v>
      </c>
      <c r="L52" s="62">
        <v>2427</v>
      </c>
      <c r="M52" s="62">
        <v>2388</v>
      </c>
      <c r="N52" s="62">
        <v>2553</v>
      </c>
      <c r="O52" s="63">
        <v>2448</v>
      </c>
      <c r="P52" s="46"/>
      <c r="Q52" s="46"/>
      <c r="R52" s="46"/>
      <c r="S52" s="46"/>
      <c r="T52" s="46"/>
      <c r="U52" s="46"/>
    </row>
    <row r="53" spans="1:21" ht="30.75" customHeight="1" thickBot="1" x14ac:dyDescent="0.25">
      <c r="A53" s="46"/>
      <c r="B53" s="1167" t="s">
        <v>21</v>
      </c>
      <c r="C53" s="1168"/>
      <c r="D53" s="65"/>
      <c r="E53" s="1169" t="s">
        <v>22</v>
      </c>
      <c r="F53" s="1169"/>
      <c r="G53" s="1169"/>
      <c r="H53" s="1169"/>
      <c r="I53" s="1169"/>
      <c r="J53" s="1170"/>
      <c r="K53" s="66">
        <v>1099</v>
      </c>
      <c r="L53" s="67">
        <v>1000</v>
      </c>
      <c r="M53" s="67">
        <v>959</v>
      </c>
      <c r="N53" s="67">
        <v>621</v>
      </c>
      <c r="O53" s="68">
        <v>674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588</v>
      </c>
      <c r="P55" s="46"/>
      <c r="Q55" s="46"/>
      <c r="R55" s="46"/>
      <c r="S55" s="46"/>
      <c r="T55" s="46"/>
      <c r="U55" s="46"/>
    </row>
    <row r="56" spans="1:21" ht="31.5" customHeight="1" thickBot="1" x14ac:dyDescent="0.25">
      <c r="A56" s="46"/>
      <c r="B56" s="74"/>
      <c r="C56" s="75"/>
      <c r="D56" s="75"/>
      <c r="E56" s="76"/>
      <c r="F56" s="76"/>
      <c r="G56" s="76"/>
      <c r="H56" s="76"/>
      <c r="I56" s="76"/>
      <c r="J56" s="77" t="s">
        <v>2</v>
      </c>
      <c r="K56" s="78" t="s">
        <v>589</v>
      </c>
      <c r="L56" s="79" t="s">
        <v>590</v>
      </c>
      <c r="M56" s="79" t="s">
        <v>591</v>
      </c>
      <c r="N56" s="79" t="s">
        <v>592</v>
      </c>
      <c r="O56" s="80" t="s">
        <v>593</v>
      </c>
      <c r="P56" s="46"/>
      <c r="Q56" s="46"/>
      <c r="R56" s="46"/>
      <c r="S56" s="46"/>
      <c r="T56" s="46"/>
      <c r="U56" s="46"/>
    </row>
    <row r="57" spans="1:21" ht="31.5" customHeight="1" x14ac:dyDescent="0.2">
      <c r="B57" s="1171" t="s">
        <v>25</v>
      </c>
      <c r="C57" s="1172"/>
      <c r="D57" s="1175" t="s">
        <v>26</v>
      </c>
      <c r="E57" s="1176"/>
      <c r="F57" s="1176"/>
      <c r="G57" s="1176"/>
      <c r="H57" s="1176"/>
      <c r="I57" s="1176"/>
      <c r="J57" s="1177"/>
      <c r="K57" s="81"/>
      <c r="L57" s="82"/>
      <c r="M57" s="82"/>
      <c r="N57" s="82"/>
      <c r="O57" s="83"/>
    </row>
    <row r="58" spans="1:21" ht="31.5" customHeight="1" thickBot="1" x14ac:dyDescent="0.25">
      <c r="B58" s="1173"/>
      <c r="C58" s="1174"/>
      <c r="D58" s="1178" t="s">
        <v>27</v>
      </c>
      <c r="E58" s="1179"/>
      <c r="F58" s="1179"/>
      <c r="G58" s="1179"/>
      <c r="H58" s="1179"/>
      <c r="I58" s="1179"/>
      <c r="J58" s="1180"/>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gJCKz6o0nXOBXczuTsGZsV/UN8UYEm5yPMyHl1er8yB+ce+VOl32U4nBLOEe7weygNO6++LD/JO+g5fsxm+urg==" saltValue="l9UOGch2jgn3EmLoeIs0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570</v>
      </c>
      <c r="J40" s="98" t="s">
        <v>571</v>
      </c>
      <c r="K40" s="98" t="s">
        <v>572</v>
      </c>
      <c r="L40" s="98" t="s">
        <v>573</v>
      </c>
      <c r="M40" s="99" t="s">
        <v>574</v>
      </c>
    </row>
    <row r="41" spans="2:13" ht="27.75" customHeight="1" x14ac:dyDescent="0.2">
      <c r="B41" s="1181" t="s">
        <v>30</v>
      </c>
      <c r="C41" s="1182"/>
      <c r="D41" s="100"/>
      <c r="E41" s="1187" t="s">
        <v>31</v>
      </c>
      <c r="F41" s="1187"/>
      <c r="G41" s="1187"/>
      <c r="H41" s="1188"/>
      <c r="I41" s="101">
        <v>23402</v>
      </c>
      <c r="J41" s="102">
        <v>23406</v>
      </c>
      <c r="K41" s="102">
        <v>24172</v>
      </c>
      <c r="L41" s="102">
        <v>24196</v>
      </c>
      <c r="M41" s="103">
        <v>23764</v>
      </c>
    </row>
    <row r="42" spans="2:13" ht="27.75" customHeight="1" x14ac:dyDescent="0.2">
      <c r="B42" s="1183"/>
      <c r="C42" s="1184"/>
      <c r="D42" s="104"/>
      <c r="E42" s="1189" t="s">
        <v>32</v>
      </c>
      <c r="F42" s="1189"/>
      <c r="G42" s="1189"/>
      <c r="H42" s="1190"/>
      <c r="I42" s="105">
        <v>36</v>
      </c>
      <c r="J42" s="106">
        <v>24</v>
      </c>
      <c r="K42" s="106">
        <v>14</v>
      </c>
      <c r="L42" s="106">
        <v>4</v>
      </c>
      <c r="M42" s="107">
        <v>2</v>
      </c>
    </row>
    <row r="43" spans="2:13" ht="27.75" customHeight="1" x14ac:dyDescent="0.2">
      <c r="B43" s="1183"/>
      <c r="C43" s="1184"/>
      <c r="D43" s="104"/>
      <c r="E43" s="1189" t="s">
        <v>33</v>
      </c>
      <c r="F43" s="1189"/>
      <c r="G43" s="1189"/>
      <c r="H43" s="1190"/>
      <c r="I43" s="105">
        <v>9159</v>
      </c>
      <c r="J43" s="106">
        <v>9275</v>
      </c>
      <c r="K43" s="106">
        <v>11480</v>
      </c>
      <c r="L43" s="106">
        <v>10294</v>
      </c>
      <c r="M43" s="107">
        <v>9090</v>
      </c>
    </row>
    <row r="44" spans="2:13" ht="27.75" customHeight="1" x14ac:dyDescent="0.2">
      <c r="B44" s="1183"/>
      <c r="C44" s="1184"/>
      <c r="D44" s="104"/>
      <c r="E44" s="1189" t="s">
        <v>34</v>
      </c>
      <c r="F44" s="1189"/>
      <c r="G44" s="1189"/>
      <c r="H44" s="1190"/>
      <c r="I44" s="105">
        <v>1833</v>
      </c>
      <c r="J44" s="106">
        <v>1735</v>
      </c>
      <c r="K44" s="106">
        <v>1565</v>
      </c>
      <c r="L44" s="106">
        <v>1365</v>
      </c>
      <c r="M44" s="107">
        <v>1184</v>
      </c>
    </row>
    <row r="45" spans="2:13" ht="27.75" customHeight="1" x14ac:dyDescent="0.2">
      <c r="B45" s="1183"/>
      <c r="C45" s="1184"/>
      <c r="D45" s="104"/>
      <c r="E45" s="1189" t="s">
        <v>35</v>
      </c>
      <c r="F45" s="1189"/>
      <c r="G45" s="1189"/>
      <c r="H45" s="1190"/>
      <c r="I45" s="105">
        <v>2840</v>
      </c>
      <c r="J45" s="106">
        <v>2590</v>
      </c>
      <c r="K45" s="106">
        <v>2580</v>
      </c>
      <c r="L45" s="106">
        <v>2485</v>
      </c>
      <c r="M45" s="107">
        <v>2445</v>
      </c>
    </row>
    <row r="46" spans="2:13" ht="27.75" customHeight="1" x14ac:dyDescent="0.2">
      <c r="B46" s="1183"/>
      <c r="C46" s="1184"/>
      <c r="D46" s="108"/>
      <c r="E46" s="1189" t="s">
        <v>36</v>
      </c>
      <c r="F46" s="1189"/>
      <c r="G46" s="1189"/>
      <c r="H46" s="1190"/>
      <c r="I46" s="105">
        <v>16</v>
      </c>
      <c r="J46" s="106">
        <v>19</v>
      </c>
      <c r="K46" s="106">
        <v>19</v>
      </c>
      <c r="L46" s="106">
        <v>15</v>
      </c>
      <c r="M46" s="107">
        <v>10</v>
      </c>
    </row>
    <row r="47" spans="2:13" ht="27.75" customHeight="1" x14ac:dyDescent="0.2">
      <c r="B47" s="1183"/>
      <c r="C47" s="1184"/>
      <c r="D47" s="109"/>
      <c r="E47" s="1191" t="s">
        <v>37</v>
      </c>
      <c r="F47" s="1192"/>
      <c r="G47" s="1192"/>
      <c r="H47" s="1193"/>
      <c r="I47" s="105" t="s">
        <v>529</v>
      </c>
      <c r="J47" s="106" t="s">
        <v>529</v>
      </c>
      <c r="K47" s="106" t="s">
        <v>529</v>
      </c>
      <c r="L47" s="106" t="s">
        <v>529</v>
      </c>
      <c r="M47" s="107" t="s">
        <v>529</v>
      </c>
    </row>
    <row r="48" spans="2:13" ht="27.75" customHeight="1" x14ac:dyDescent="0.2">
      <c r="B48" s="1183"/>
      <c r="C48" s="1184"/>
      <c r="D48" s="104"/>
      <c r="E48" s="1189" t="s">
        <v>38</v>
      </c>
      <c r="F48" s="1189"/>
      <c r="G48" s="1189"/>
      <c r="H48" s="1190"/>
      <c r="I48" s="105" t="s">
        <v>529</v>
      </c>
      <c r="J48" s="106" t="s">
        <v>529</v>
      </c>
      <c r="K48" s="106" t="s">
        <v>529</v>
      </c>
      <c r="L48" s="106" t="s">
        <v>529</v>
      </c>
      <c r="M48" s="107" t="s">
        <v>529</v>
      </c>
    </row>
    <row r="49" spans="2:13" ht="27.75" customHeight="1" x14ac:dyDescent="0.2">
      <c r="B49" s="1185"/>
      <c r="C49" s="1186"/>
      <c r="D49" s="104"/>
      <c r="E49" s="1189" t="s">
        <v>39</v>
      </c>
      <c r="F49" s="1189"/>
      <c r="G49" s="1189"/>
      <c r="H49" s="1190"/>
      <c r="I49" s="105" t="s">
        <v>529</v>
      </c>
      <c r="J49" s="106" t="s">
        <v>529</v>
      </c>
      <c r="K49" s="106" t="s">
        <v>529</v>
      </c>
      <c r="L49" s="106" t="s">
        <v>529</v>
      </c>
      <c r="M49" s="107" t="s">
        <v>529</v>
      </c>
    </row>
    <row r="50" spans="2:13" ht="27.75" customHeight="1" x14ac:dyDescent="0.2">
      <c r="B50" s="1194" t="s">
        <v>40</v>
      </c>
      <c r="C50" s="1195"/>
      <c r="D50" s="110"/>
      <c r="E50" s="1189" t="s">
        <v>41</v>
      </c>
      <c r="F50" s="1189"/>
      <c r="G50" s="1189"/>
      <c r="H50" s="1190"/>
      <c r="I50" s="105">
        <v>4491</v>
      </c>
      <c r="J50" s="106">
        <v>4983</v>
      </c>
      <c r="K50" s="106">
        <v>4441</v>
      </c>
      <c r="L50" s="106">
        <v>4703</v>
      </c>
      <c r="M50" s="107">
        <v>4896</v>
      </c>
    </row>
    <row r="51" spans="2:13" ht="27.75" customHeight="1" x14ac:dyDescent="0.2">
      <c r="B51" s="1183"/>
      <c r="C51" s="1184"/>
      <c r="D51" s="104"/>
      <c r="E51" s="1189" t="s">
        <v>42</v>
      </c>
      <c r="F51" s="1189"/>
      <c r="G51" s="1189"/>
      <c r="H51" s="1190"/>
      <c r="I51" s="105">
        <v>3405</v>
      </c>
      <c r="J51" s="106">
        <v>3266</v>
      </c>
      <c r="K51" s="106">
        <v>3121</v>
      </c>
      <c r="L51" s="106">
        <v>3553</v>
      </c>
      <c r="M51" s="107">
        <v>3628</v>
      </c>
    </row>
    <row r="52" spans="2:13" ht="27.75" customHeight="1" x14ac:dyDescent="0.2">
      <c r="B52" s="1185"/>
      <c r="C52" s="1186"/>
      <c r="D52" s="104"/>
      <c r="E52" s="1189" t="s">
        <v>43</v>
      </c>
      <c r="F52" s="1189"/>
      <c r="G52" s="1189"/>
      <c r="H52" s="1190"/>
      <c r="I52" s="105">
        <v>23067</v>
      </c>
      <c r="J52" s="106">
        <v>23244</v>
      </c>
      <c r="K52" s="106">
        <v>25215</v>
      </c>
      <c r="L52" s="106">
        <v>24745</v>
      </c>
      <c r="M52" s="107">
        <v>24135</v>
      </c>
    </row>
    <row r="53" spans="2:13" ht="27.75" customHeight="1" thickBot="1" x14ac:dyDescent="0.25">
      <c r="B53" s="1196" t="s">
        <v>44</v>
      </c>
      <c r="C53" s="1197"/>
      <c r="D53" s="111"/>
      <c r="E53" s="1198" t="s">
        <v>45</v>
      </c>
      <c r="F53" s="1198"/>
      <c r="G53" s="1198"/>
      <c r="H53" s="1199"/>
      <c r="I53" s="112">
        <v>6323</v>
      </c>
      <c r="J53" s="113">
        <v>5555</v>
      </c>
      <c r="K53" s="113">
        <v>7051</v>
      </c>
      <c r="L53" s="113">
        <v>5359</v>
      </c>
      <c r="M53" s="114">
        <v>3837</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TlAG7kGu3VVnl343VzfCFTnc4ORZiOp2KkzlKq5q8tBx+4OkSOZSHtXQsl6fmdnpcK+3SFheA8nzGhYzBgH1QA==" saltValue="4dKJfx21zCma0hOeldZO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572</v>
      </c>
      <c r="G54" s="123" t="s">
        <v>573</v>
      </c>
      <c r="H54" s="124" t="s">
        <v>574</v>
      </c>
    </row>
    <row r="55" spans="2:8" ht="52.5" customHeight="1" x14ac:dyDescent="0.2">
      <c r="B55" s="125"/>
      <c r="C55" s="1208" t="s">
        <v>48</v>
      </c>
      <c r="D55" s="1208"/>
      <c r="E55" s="1209"/>
      <c r="F55" s="126">
        <v>1771</v>
      </c>
      <c r="G55" s="126">
        <v>2130</v>
      </c>
      <c r="H55" s="127">
        <v>2353</v>
      </c>
    </row>
    <row r="56" spans="2:8" ht="52.5" customHeight="1" x14ac:dyDescent="0.2">
      <c r="B56" s="128"/>
      <c r="C56" s="1210" t="s">
        <v>49</v>
      </c>
      <c r="D56" s="1210"/>
      <c r="E56" s="1211"/>
      <c r="F56" s="129">
        <v>275</v>
      </c>
      <c r="G56" s="129">
        <v>226</v>
      </c>
      <c r="H56" s="130">
        <v>176</v>
      </c>
    </row>
    <row r="57" spans="2:8" ht="53.25" customHeight="1" x14ac:dyDescent="0.2">
      <c r="B57" s="128"/>
      <c r="C57" s="1212" t="s">
        <v>50</v>
      </c>
      <c r="D57" s="1212"/>
      <c r="E57" s="1213"/>
      <c r="F57" s="131">
        <v>2186</v>
      </c>
      <c r="G57" s="131">
        <v>2281</v>
      </c>
      <c r="H57" s="132">
        <v>2292</v>
      </c>
    </row>
    <row r="58" spans="2:8" ht="45.75" customHeight="1" x14ac:dyDescent="0.2">
      <c r="B58" s="133"/>
      <c r="C58" s="1200" t="s">
        <v>608</v>
      </c>
      <c r="D58" s="1201"/>
      <c r="E58" s="1202"/>
      <c r="F58" s="134">
        <v>1434</v>
      </c>
      <c r="G58" s="134">
        <v>1434</v>
      </c>
      <c r="H58" s="135">
        <v>1434</v>
      </c>
    </row>
    <row r="59" spans="2:8" ht="45.75" customHeight="1" x14ac:dyDescent="0.2">
      <c r="B59" s="133"/>
      <c r="C59" s="1200" t="s">
        <v>609</v>
      </c>
      <c r="D59" s="1201"/>
      <c r="E59" s="1202"/>
      <c r="F59" s="134">
        <v>601</v>
      </c>
      <c r="G59" s="134">
        <v>691</v>
      </c>
      <c r="H59" s="135">
        <v>693</v>
      </c>
    </row>
    <row r="60" spans="2:8" ht="45.75" customHeight="1" x14ac:dyDescent="0.2">
      <c r="B60" s="133"/>
      <c r="C60" s="1200" t="s">
        <v>610</v>
      </c>
      <c r="D60" s="1201"/>
      <c r="E60" s="1202"/>
      <c r="F60" s="134">
        <v>100</v>
      </c>
      <c r="G60" s="134">
        <v>100</v>
      </c>
      <c r="H60" s="135">
        <v>100</v>
      </c>
    </row>
    <row r="61" spans="2:8" ht="45.75" customHeight="1" x14ac:dyDescent="0.2">
      <c r="B61" s="133"/>
      <c r="C61" s="1200" t="s">
        <v>611</v>
      </c>
      <c r="D61" s="1201"/>
      <c r="E61" s="1202"/>
      <c r="F61" s="134">
        <v>52</v>
      </c>
      <c r="G61" s="134">
        <v>52</v>
      </c>
      <c r="H61" s="135">
        <v>52</v>
      </c>
    </row>
    <row r="62" spans="2:8" ht="45.75" customHeight="1" thickBot="1" x14ac:dyDescent="0.25">
      <c r="B62" s="136"/>
      <c r="C62" s="1203" t="s">
        <v>612</v>
      </c>
      <c r="D62" s="1204"/>
      <c r="E62" s="1205"/>
      <c r="F62" s="137" t="s">
        <v>529</v>
      </c>
      <c r="G62" s="137">
        <v>4</v>
      </c>
      <c r="H62" s="138">
        <v>14</v>
      </c>
    </row>
    <row r="63" spans="2:8" ht="52.5" customHeight="1" thickBot="1" x14ac:dyDescent="0.25">
      <c r="B63" s="139"/>
      <c r="C63" s="1206" t="s">
        <v>51</v>
      </c>
      <c r="D63" s="1206"/>
      <c r="E63" s="1207"/>
      <c r="F63" s="140">
        <v>4233</v>
      </c>
      <c r="G63" s="140">
        <v>4637</v>
      </c>
      <c r="H63" s="141">
        <v>4821</v>
      </c>
    </row>
    <row r="64" spans="2:8" ht="15" customHeight="1" x14ac:dyDescent="0.2"/>
  </sheetData>
  <sheetProtection algorithmName="SHA-512" hashValue="Qjdl1sdin+6It/fNo7/EkTQiFJ7N8DjSPDzd8N38IUJu4WKX2kaeJB+FHgq2lQEr5y+Aer+bpLRfBxc/dta8ww==" saltValue="6tzwQQNJNj5KdEaaWF49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B9522-D72C-4C3D-AD13-18F132203D27}">
  <sheetPr>
    <pageSetUpPr fitToPage="1"/>
  </sheetPr>
  <dimension ref="A1:WZM160"/>
  <sheetViews>
    <sheetView showGridLines="0" zoomScale="70" zoomScaleNormal="70" zoomScaleSheetLayoutView="55" workbookViewId="0">
      <selection activeCell="CA9" sqref="CA9"/>
    </sheetView>
  </sheetViews>
  <sheetFormatPr defaultColWidth="0" defaultRowHeight="13.5"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350"/>
      <c r="B1" s="351"/>
      <c r="DD1" s="263"/>
      <c r="DE1" s="263"/>
    </row>
    <row r="2" spans="1:143" ht="25.5" customHeight="1" x14ac:dyDescent="0.2">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2">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ht="13.2" x14ac:dyDescent="0.2">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613</v>
      </c>
    </row>
    <row r="11" spans="1:143" s="261" customFormat="1" ht="13.2" x14ac:dyDescent="0.2">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613</v>
      </c>
    </row>
    <row r="13" spans="1:143" s="261" customFormat="1" ht="13.2" x14ac:dyDescent="0.2">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6.2" x14ac:dyDescent="0.2">
      <c r="B22" s="267"/>
      <c r="MM22" s="355"/>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56"/>
      <c r="DD40" s="356"/>
      <c r="DE40" s="263"/>
    </row>
    <row r="41" spans="2:109" ht="16.2" x14ac:dyDescent="0.2">
      <c r="B41" s="264" t="s">
        <v>614</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57"/>
      <c r="I42" s="358"/>
      <c r="J42" s="358"/>
      <c r="K42" s="358"/>
      <c r="AM42" s="357"/>
      <c r="AN42" s="357" t="s">
        <v>615</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2">
      <c r="B43" s="267"/>
      <c r="AN43" s="1214" t="s">
        <v>616</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ht="13.2" x14ac:dyDescent="0.2">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ht="13.2" x14ac:dyDescent="0.2">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ht="13.2" x14ac:dyDescent="0.2">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ht="13.2" x14ac:dyDescent="0.2">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ht="13.2" x14ac:dyDescent="0.2">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ht="13.2" x14ac:dyDescent="0.2">
      <c r="B49" s="267"/>
      <c r="AN49" s="263" t="s">
        <v>617</v>
      </c>
    </row>
    <row r="50" spans="1:109" ht="13.2" x14ac:dyDescent="0.2">
      <c r="B50" s="267"/>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570</v>
      </c>
      <c r="BQ50" s="1227"/>
      <c r="BR50" s="1227"/>
      <c r="BS50" s="1227"/>
      <c r="BT50" s="1227"/>
      <c r="BU50" s="1227"/>
      <c r="BV50" s="1227"/>
      <c r="BW50" s="1227"/>
      <c r="BX50" s="1227" t="s">
        <v>571</v>
      </c>
      <c r="BY50" s="1227"/>
      <c r="BZ50" s="1227"/>
      <c r="CA50" s="1227"/>
      <c r="CB50" s="1227"/>
      <c r="CC50" s="1227"/>
      <c r="CD50" s="1227"/>
      <c r="CE50" s="1227"/>
      <c r="CF50" s="1227" t="s">
        <v>572</v>
      </c>
      <c r="CG50" s="1227"/>
      <c r="CH50" s="1227"/>
      <c r="CI50" s="1227"/>
      <c r="CJ50" s="1227"/>
      <c r="CK50" s="1227"/>
      <c r="CL50" s="1227"/>
      <c r="CM50" s="1227"/>
      <c r="CN50" s="1227" t="s">
        <v>573</v>
      </c>
      <c r="CO50" s="1227"/>
      <c r="CP50" s="1227"/>
      <c r="CQ50" s="1227"/>
      <c r="CR50" s="1227"/>
      <c r="CS50" s="1227"/>
      <c r="CT50" s="1227"/>
      <c r="CU50" s="1227"/>
      <c r="CV50" s="1227" t="s">
        <v>574</v>
      </c>
      <c r="CW50" s="1227"/>
      <c r="CX50" s="1227"/>
      <c r="CY50" s="1227"/>
      <c r="CZ50" s="1227"/>
      <c r="DA50" s="1227"/>
      <c r="DB50" s="1227"/>
      <c r="DC50" s="1227"/>
    </row>
    <row r="51" spans="1:109" ht="13.5" customHeight="1" x14ac:dyDescent="0.2">
      <c r="B51" s="267"/>
      <c r="G51" s="1233"/>
      <c r="H51" s="1233"/>
      <c r="I51" s="1231"/>
      <c r="J51" s="1231"/>
      <c r="K51" s="1229"/>
      <c r="L51" s="1229"/>
      <c r="M51" s="1229"/>
      <c r="N51" s="1229"/>
      <c r="AM51" s="359"/>
      <c r="AN51" s="1230" t="s">
        <v>618</v>
      </c>
      <c r="AO51" s="1230"/>
      <c r="AP51" s="1230"/>
      <c r="AQ51" s="1230"/>
      <c r="AR51" s="1230"/>
      <c r="AS51" s="1230"/>
      <c r="AT51" s="1230"/>
      <c r="AU51" s="1230"/>
      <c r="AV51" s="1230"/>
      <c r="AW51" s="1230"/>
      <c r="AX51" s="1230"/>
      <c r="AY51" s="1230"/>
      <c r="AZ51" s="1230"/>
      <c r="BA51" s="1230"/>
      <c r="BB51" s="1230" t="s">
        <v>619</v>
      </c>
      <c r="BC51" s="1230"/>
      <c r="BD51" s="1230"/>
      <c r="BE51" s="1230"/>
      <c r="BF51" s="1230"/>
      <c r="BG51" s="1230"/>
      <c r="BH51" s="1230"/>
      <c r="BI51" s="1230"/>
      <c r="BJ51" s="1230"/>
      <c r="BK51" s="1230"/>
      <c r="BL51" s="1230"/>
      <c r="BM51" s="1230"/>
      <c r="BN51" s="1230"/>
      <c r="BO51" s="1230"/>
      <c r="BP51" s="1228">
        <v>59.2</v>
      </c>
      <c r="BQ51" s="1228"/>
      <c r="BR51" s="1228"/>
      <c r="BS51" s="1228"/>
      <c r="BT51" s="1228"/>
      <c r="BU51" s="1228"/>
      <c r="BV51" s="1228"/>
      <c r="BW51" s="1228"/>
      <c r="BX51" s="1228">
        <v>52.5</v>
      </c>
      <c r="BY51" s="1228"/>
      <c r="BZ51" s="1228"/>
      <c r="CA51" s="1228"/>
      <c r="CB51" s="1228"/>
      <c r="CC51" s="1228"/>
      <c r="CD51" s="1228"/>
      <c r="CE51" s="1228"/>
      <c r="CF51" s="1228">
        <v>66.099999999999994</v>
      </c>
      <c r="CG51" s="1228"/>
      <c r="CH51" s="1228"/>
      <c r="CI51" s="1228"/>
      <c r="CJ51" s="1228"/>
      <c r="CK51" s="1228"/>
      <c r="CL51" s="1228"/>
      <c r="CM51" s="1228"/>
      <c r="CN51" s="1228">
        <v>50.5</v>
      </c>
      <c r="CO51" s="1228"/>
      <c r="CP51" s="1228"/>
      <c r="CQ51" s="1228"/>
      <c r="CR51" s="1228"/>
      <c r="CS51" s="1228"/>
      <c r="CT51" s="1228"/>
      <c r="CU51" s="1228"/>
      <c r="CV51" s="1228">
        <v>35.1</v>
      </c>
      <c r="CW51" s="1228"/>
      <c r="CX51" s="1228"/>
      <c r="CY51" s="1228"/>
      <c r="CZ51" s="1228"/>
      <c r="DA51" s="1228"/>
      <c r="DB51" s="1228"/>
      <c r="DC51" s="1228"/>
    </row>
    <row r="52" spans="1:109" ht="13.2" x14ac:dyDescent="0.2">
      <c r="B52" s="267"/>
      <c r="G52" s="1233"/>
      <c r="H52" s="1233"/>
      <c r="I52" s="1231"/>
      <c r="J52" s="1231"/>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ht="13.2" x14ac:dyDescent="0.2">
      <c r="A53" s="358"/>
      <c r="B53" s="267"/>
      <c r="G53" s="1233"/>
      <c r="H53" s="1233"/>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620</v>
      </c>
      <c r="BC53" s="1230"/>
      <c r="BD53" s="1230"/>
      <c r="BE53" s="1230"/>
      <c r="BF53" s="1230"/>
      <c r="BG53" s="1230"/>
      <c r="BH53" s="1230"/>
      <c r="BI53" s="1230"/>
      <c r="BJ53" s="1230"/>
      <c r="BK53" s="1230"/>
      <c r="BL53" s="1230"/>
      <c r="BM53" s="1230"/>
      <c r="BN53" s="1230"/>
      <c r="BO53" s="1230"/>
      <c r="BP53" s="1228">
        <v>63.3</v>
      </c>
      <c r="BQ53" s="1228"/>
      <c r="BR53" s="1228"/>
      <c r="BS53" s="1228"/>
      <c r="BT53" s="1228"/>
      <c r="BU53" s="1228"/>
      <c r="BV53" s="1228"/>
      <c r="BW53" s="1228"/>
      <c r="BX53" s="1228">
        <v>64.900000000000006</v>
      </c>
      <c r="BY53" s="1228"/>
      <c r="BZ53" s="1228"/>
      <c r="CA53" s="1228"/>
      <c r="CB53" s="1228"/>
      <c r="CC53" s="1228"/>
      <c r="CD53" s="1228"/>
      <c r="CE53" s="1228"/>
      <c r="CF53" s="1228">
        <v>65.7</v>
      </c>
      <c r="CG53" s="1228"/>
      <c r="CH53" s="1228"/>
      <c r="CI53" s="1228"/>
      <c r="CJ53" s="1228"/>
      <c r="CK53" s="1228"/>
      <c r="CL53" s="1228"/>
      <c r="CM53" s="1228"/>
      <c r="CN53" s="1228">
        <v>67</v>
      </c>
      <c r="CO53" s="1228"/>
      <c r="CP53" s="1228"/>
      <c r="CQ53" s="1228"/>
      <c r="CR53" s="1228"/>
      <c r="CS53" s="1228"/>
      <c r="CT53" s="1228"/>
      <c r="CU53" s="1228"/>
      <c r="CV53" s="1228">
        <v>68.400000000000006</v>
      </c>
      <c r="CW53" s="1228"/>
      <c r="CX53" s="1228"/>
      <c r="CY53" s="1228"/>
      <c r="CZ53" s="1228"/>
      <c r="DA53" s="1228"/>
      <c r="DB53" s="1228"/>
      <c r="DC53" s="1228"/>
    </row>
    <row r="54" spans="1:109" ht="13.2" x14ac:dyDescent="0.2">
      <c r="A54" s="358"/>
      <c r="B54" s="267"/>
      <c r="G54" s="1233"/>
      <c r="H54" s="1233"/>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ht="13.2" x14ac:dyDescent="0.2">
      <c r="A55" s="358"/>
      <c r="B55" s="267"/>
      <c r="G55" s="1223"/>
      <c r="H55" s="1223"/>
      <c r="I55" s="1223"/>
      <c r="J55" s="1223"/>
      <c r="K55" s="1229"/>
      <c r="L55" s="1229"/>
      <c r="M55" s="1229"/>
      <c r="N55" s="1229"/>
      <c r="AN55" s="1227" t="s">
        <v>621</v>
      </c>
      <c r="AO55" s="1227"/>
      <c r="AP55" s="1227"/>
      <c r="AQ55" s="1227"/>
      <c r="AR55" s="1227"/>
      <c r="AS55" s="1227"/>
      <c r="AT55" s="1227"/>
      <c r="AU55" s="1227"/>
      <c r="AV55" s="1227"/>
      <c r="AW55" s="1227"/>
      <c r="AX55" s="1227"/>
      <c r="AY55" s="1227"/>
      <c r="AZ55" s="1227"/>
      <c r="BA55" s="1227"/>
      <c r="BB55" s="1230" t="s">
        <v>619</v>
      </c>
      <c r="BC55" s="1230"/>
      <c r="BD55" s="1230"/>
      <c r="BE55" s="1230"/>
      <c r="BF55" s="1230"/>
      <c r="BG55" s="1230"/>
      <c r="BH55" s="1230"/>
      <c r="BI55" s="1230"/>
      <c r="BJ55" s="1230"/>
      <c r="BK55" s="1230"/>
      <c r="BL55" s="1230"/>
      <c r="BM55" s="1230"/>
      <c r="BN55" s="1230"/>
      <c r="BO55" s="1230"/>
      <c r="BP55" s="1228">
        <v>33.1</v>
      </c>
      <c r="BQ55" s="1228"/>
      <c r="BR55" s="1228"/>
      <c r="BS55" s="1228"/>
      <c r="BT55" s="1228"/>
      <c r="BU55" s="1228"/>
      <c r="BV55" s="1228"/>
      <c r="BW55" s="1228"/>
      <c r="BX55" s="1228">
        <v>31.3</v>
      </c>
      <c r="BY55" s="1228"/>
      <c r="BZ55" s="1228"/>
      <c r="CA55" s="1228"/>
      <c r="CB55" s="1228"/>
      <c r="CC55" s="1228"/>
      <c r="CD55" s="1228"/>
      <c r="CE55" s="1228"/>
      <c r="CF55" s="1228">
        <v>25.3</v>
      </c>
      <c r="CG55" s="1228"/>
      <c r="CH55" s="1228"/>
      <c r="CI55" s="1228"/>
      <c r="CJ55" s="1228"/>
      <c r="CK55" s="1228"/>
      <c r="CL55" s="1228"/>
      <c r="CM55" s="1228"/>
      <c r="CN55" s="1228">
        <v>25.5</v>
      </c>
      <c r="CO55" s="1228"/>
      <c r="CP55" s="1228"/>
      <c r="CQ55" s="1228"/>
      <c r="CR55" s="1228"/>
      <c r="CS55" s="1228"/>
      <c r="CT55" s="1228"/>
      <c r="CU55" s="1228"/>
      <c r="CV55" s="1228">
        <v>37.299999999999997</v>
      </c>
      <c r="CW55" s="1228"/>
      <c r="CX55" s="1228"/>
      <c r="CY55" s="1228"/>
      <c r="CZ55" s="1228"/>
      <c r="DA55" s="1228"/>
      <c r="DB55" s="1228"/>
      <c r="DC55" s="1228"/>
    </row>
    <row r="56" spans="1:109" ht="13.2" x14ac:dyDescent="0.2">
      <c r="A56" s="358"/>
      <c r="B56" s="267"/>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ht="13.2" x14ac:dyDescent="0.2">
      <c r="B57" s="362"/>
      <c r="G57" s="1223"/>
      <c r="H57" s="1223"/>
      <c r="I57" s="1232"/>
      <c r="J57" s="1232"/>
      <c r="K57" s="1229"/>
      <c r="L57" s="1229"/>
      <c r="M57" s="1229"/>
      <c r="N57" s="1229"/>
      <c r="AM57" s="263"/>
      <c r="AN57" s="1227"/>
      <c r="AO57" s="1227"/>
      <c r="AP57" s="1227"/>
      <c r="AQ57" s="1227"/>
      <c r="AR57" s="1227"/>
      <c r="AS57" s="1227"/>
      <c r="AT57" s="1227"/>
      <c r="AU57" s="1227"/>
      <c r="AV57" s="1227"/>
      <c r="AW57" s="1227"/>
      <c r="AX57" s="1227"/>
      <c r="AY57" s="1227"/>
      <c r="AZ57" s="1227"/>
      <c r="BA57" s="1227"/>
      <c r="BB57" s="1230" t="s">
        <v>620</v>
      </c>
      <c r="BC57" s="1230"/>
      <c r="BD57" s="1230"/>
      <c r="BE57" s="1230"/>
      <c r="BF57" s="1230"/>
      <c r="BG57" s="1230"/>
      <c r="BH57" s="1230"/>
      <c r="BI57" s="1230"/>
      <c r="BJ57" s="1230"/>
      <c r="BK57" s="1230"/>
      <c r="BL57" s="1230"/>
      <c r="BM57" s="1230"/>
      <c r="BN57" s="1230"/>
      <c r="BO57" s="1230"/>
      <c r="BP57" s="1228">
        <v>57.2</v>
      </c>
      <c r="BQ57" s="1228"/>
      <c r="BR57" s="1228"/>
      <c r="BS57" s="1228"/>
      <c r="BT57" s="1228"/>
      <c r="BU57" s="1228"/>
      <c r="BV57" s="1228"/>
      <c r="BW57" s="1228"/>
      <c r="BX57" s="1228">
        <v>58.5</v>
      </c>
      <c r="BY57" s="1228"/>
      <c r="BZ57" s="1228"/>
      <c r="CA57" s="1228"/>
      <c r="CB57" s="1228"/>
      <c r="CC57" s="1228"/>
      <c r="CD57" s="1228"/>
      <c r="CE57" s="1228"/>
      <c r="CF57" s="1228">
        <v>59.8</v>
      </c>
      <c r="CG57" s="1228"/>
      <c r="CH57" s="1228"/>
      <c r="CI57" s="1228"/>
      <c r="CJ57" s="1228"/>
      <c r="CK57" s="1228"/>
      <c r="CL57" s="1228"/>
      <c r="CM57" s="1228"/>
      <c r="CN57" s="1228">
        <v>61.1</v>
      </c>
      <c r="CO57" s="1228"/>
      <c r="CP57" s="1228"/>
      <c r="CQ57" s="1228"/>
      <c r="CR57" s="1228"/>
      <c r="CS57" s="1228"/>
      <c r="CT57" s="1228"/>
      <c r="CU57" s="1228"/>
      <c r="CV57" s="1228">
        <v>61.8</v>
      </c>
      <c r="CW57" s="1228"/>
      <c r="CX57" s="1228"/>
      <c r="CY57" s="1228"/>
      <c r="CZ57" s="1228"/>
      <c r="DA57" s="1228"/>
      <c r="DB57" s="1228"/>
      <c r="DC57" s="1228"/>
      <c r="DD57" s="363"/>
      <c r="DE57" s="362"/>
    </row>
    <row r="58" spans="1:109" s="358" customFormat="1" ht="13.2" x14ac:dyDescent="0.2">
      <c r="A58" s="263"/>
      <c r="B58" s="362"/>
      <c r="G58" s="1223"/>
      <c r="H58" s="1223"/>
      <c r="I58" s="1232"/>
      <c r="J58" s="1232"/>
      <c r="K58" s="1229"/>
      <c r="L58" s="1229"/>
      <c r="M58" s="1229"/>
      <c r="N58" s="1229"/>
      <c r="AM58" s="263"/>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3"/>
      <c r="DE58" s="362"/>
    </row>
    <row r="59" spans="1:109" s="358" customFormat="1" ht="13.2" x14ac:dyDescent="0.2">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ht="13.2" x14ac:dyDescent="0.2">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ht="13.2" x14ac:dyDescent="0.2">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ht="13.2" x14ac:dyDescent="0.2">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6.2" x14ac:dyDescent="0.2">
      <c r="B63" s="320" t="s">
        <v>622</v>
      </c>
    </row>
    <row r="64" spans="1:109" ht="13.2" x14ac:dyDescent="0.2">
      <c r="B64" s="267"/>
      <c r="G64" s="357"/>
      <c r="I64" s="369"/>
      <c r="J64" s="369"/>
      <c r="K64" s="369"/>
      <c r="L64" s="369"/>
      <c r="M64" s="369"/>
      <c r="N64" s="370"/>
      <c r="AM64" s="357"/>
      <c r="AN64" s="357" t="s">
        <v>615</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ht="13.2" x14ac:dyDescent="0.2">
      <c r="B65" s="267"/>
      <c r="AN65" s="1214" t="s">
        <v>623</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ht="13.2" x14ac:dyDescent="0.2">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ht="13.2" x14ac:dyDescent="0.2">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ht="13.2" x14ac:dyDescent="0.2">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ht="13.2" x14ac:dyDescent="0.2">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ht="13.2" x14ac:dyDescent="0.2">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ht="13.2" x14ac:dyDescent="0.2">
      <c r="B71" s="267"/>
      <c r="G71" s="374"/>
      <c r="I71" s="375"/>
      <c r="J71" s="372"/>
      <c r="K71" s="372"/>
      <c r="L71" s="373"/>
      <c r="M71" s="372"/>
      <c r="N71" s="373"/>
      <c r="AM71" s="374"/>
      <c r="AN71" s="263" t="s">
        <v>617</v>
      </c>
    </row>
    <row r="72" spans="2:107" ht="13.2" x14ac:dyDescent="0.2">
      <c r="B72" s="267"/>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570</v>
      </c>
      <c r="BQ72" s="1227"/>
      <c r="BR72" s="1227"/>
      <c r="BS72" s="1227"/>
      <c r="BT72" s="1227"/>
      <c r="BU72" s="1227"/>
      <c r="BV72" s="1227"/>
      <c r="BW72" s="1227"/>
      <c r="BX72" s="1227" t="s">
        <v>571</v>
      </c>
      <c r="BY72" s="1227"/>
      <c r="BZ72" s="1227"/>
      <c r="CA72" s="1227"/>
      <c r="CB72" s="1227"/>
      <c r="CC72" s="1227"/>
      <c r="CD72" s="1227"/>
      <c r="CE72" s="1227"/>
      <c r="CF72" s="1227" t="s">
        <v>572</v>
      </c>
      <c r="CG72" s="1227"/>
      <c r="CH72" s="1227"/>
      <c r="CI72" s="1227"/>
      <c r="CJ72" s="1227"/>
      <c r="CK72" s="1227"/>
      <c r="CL72" s="1227"/>
      <c r="CM72" s="1227"/>
      <c r="CN72" s="1227" t="s">
        <v>573</v>
      </c>
      <c r="CO72" s="1227"/>
      <c r="CP72" s="1227"/>
      <c r="CQ72" s="1227"/>
      <c r="CR72" s="1227"/>
      <c r="CS72" s="1227"/>
      <c r="CT72" s="1227"/>
      <c r="CU72" s="1227"/>
      <c r="CV72" s="1227" t="s">
        <v>574</v>
      </c>
      <c r="CW72" s="1227"/>
      <c r="CX72" s="1227"/>
      <c r="CY72" s="1227"/>
      <c r="CZ72" s="1227"/>
      <c r="DA72" s="1227"/>
      <c r="DB72" s="1227"/>
      <c r="DC72" s="1227"/>
    </row>
    <row r="73" spans="2:107" ht="13.2" x14ac:dyDescent="0.2">
      <c r="B73" s="267"/>
      <c r="G73" s="1233"/>
      <c r="H73" s="1233"/>
      <c r="I73" s="1233"/>
      <c r="J73" s="1233"/>
      <c r="K73" s="1234"/>
      <c r="L73" s="1234"/>
      <c r="M73" s="1234"/>
      <c r="N73" s="1234"/>
      <c r="AM73" s="359"/>
      <c r="AN73" s="1230" t="s">
        <v>618</v>
      </c>
      <c r="AO73" s="1230"/>
      <c r="AP73" s="1230"/>
      <c r="AQ73" s="1230"/>
      <c r="AR73" s="1230"/>
      <c r="AS73" s="1230"/>
      <c r="AT73" s="1230"/>
      <c r="AU73" s="1230"/>
      <c r="AV73" s="1230"/>
      <c r="AW73" s="1230"/>
      <c r="AX73" s="1230"/>
      <c r="AY73" s="1230"/>
      <c r="AZ73" s="1230"/>
      <c r="BA73" s="1230"/>
      <c r="BB73" s="1230" t="s">
        <v>619</v>
      </c>
      <c r="BC73" s="1230"/>
      <c r="BD73" s="1230"/>
      <c r="BE73" s="1230"/>
      <c r="BF73" s="1230"/>
      <c r="BG73" s="1230"/>
      <c r="BH73" s="1230"/>
      <c r="BI73" s="1230"/>
      <c r="BJ73" s="1230"/>
      <c r="BK73" s="1230"/>
      <c r="BL73" s="1230"/>
      <c r="BM73" s="1230"/>
      <c r="BN73" s="1230"/>
      <c r="BO73" s="1230"/>
      <c r="BP73" s="1228">
        <v>59.2</v>
      </c>
      <c r="BQ73" s="1228"/>
      <c r="BR73" s="1228"/>
      <c r="BS73" s="1228"/>
      <c r="BT73" s="1228"/>
      <c r="BU73" s="1228"/>
      <c r="BV73" s="1228"/>
      <c r="BW73" s="1228"/>
      <c r="BX73" s="1228">
        <v>52.5</v>
      </c>
      <c r="BY73" s="1228"/>
      <c r="BZ73" s="1228"/>
      <c r="CA73" s="1228"/>
      <c r="CB73" s="1228"/>
      <c r="CC73" s="1228"/>
      <c r="CD73" s="1228"/>
      <c r="CE73" s="1228"/>
      <c r="CF73" s="1228">
        <v>66.099999999999994</v>
      </c>
      <c r="CG73" s="1228"/>
      <c r="CH73" s="1228"/>
      <c r="CI73" s="1228"/>
      <c r="CJ73" s="1228"/>
      <c r="CK73" s="1228"/>
      <c r="CL73" s="1228"/>
      <c r="CM73" s="1228"/>
      <c r="CN73" s="1228">
        <v>50.5</v>
      </c>
      <c r="CO73" s="1228"/>
      <c r="CP73" s="1228"/>
      <c r="CQ73" s="1228"/>
      <c r="CR73" s="1228"/>
      <c r="CS73" s="1228"/>
      <c r="CT73" s="1228"/>
      <c r="CU73" s="1228"/>
      <c r="CV73" s="1228">
        <v>35.1</v>
      </c>
      <c r="CW73" s="1228"/>
      <c r="CX73" s="1228"/>
      <c r="CY73" s="1228"/>
      <c r="CZ73" s="1228"/>
      <c r="DA73" s="1228"/>
      <c r="DB73" s="1228"/>
      <c r="DC73" s="1228"/>
    </row>
    <row r="74" spans="2:107" ht="13.2" x14ac:dyDescent="0.2">
      <c r="B74" s="267"/>
      <c r="G74" s="1233"/>
      <c r="H74" s="1233"/>
      <c r="I74" s="1233"/>
      <c r="J74" s="1233"/>
      <c r="K74" s="1234"/>
      <c r="L74" s="1234"/>
      <c r="M74" s="1234"/>
      <c r="N74" s="1234"/>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ht="13.2" x14ac:dyDescent="0.2">
      <c r="B75" s="267"/>
      <c r="G75" s="1233"/>
      <c r="H75" s="1233"/>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624</v>
      </c>
      <c r="BC75" s="1230"/>
      <c r="BD75" s="1230"/>
      <c r="BE75" s="1230"/>
      <c r="BF75" s="1230"/>
      <c r="BG75" s="1230"/>
      <c r="BH75" s="1230"/>
      <c r="BI75" s="1230"/>
      <c r="BJ75" s="1230"/>
      <c r="BK75" s="1230"/>
      <c r="BL75" s="1230"/>
      <c r="BM75" s="1230"/>
      <c r="BN75" s="1230"/>
      <c r="BO75" s="1230"/>
      <c r="BP75" s="1228">
        <v>10.1</v>
      </c>
      <c r="BQ75" s="1228"/>
      <c r="BR75" s="1228"/>
      <c r="BS75" s="1228"/>
      <c r="BT75" s="1228"/>
      <c r="BU75" s="1228"/>
      <c r="BV75" s="1228"/>
      <c r="BW75" s="1228"/>
      <c r="BX75" s="1228">
        <v>10</v>
      </c>
      <c r="BY75" s="1228"/>
      <c r="BZ75" s="1228"/>
      <c r="CA75" s="1228"/>
      <c r="CB75" s="1228"/>
      <c r="CC75" s="1228"/>
      <c r="CD75" s="1228"/>
      <c r="CE75" s="1228"/>
      <c r="CF75" s="1228">
        <v>9.5</v>
      </c>
      <c r="CG75" s="1228"/>
      <c r="CH75" s="1228"/>
      <c r="CI75" s="1228"/>
      <c r="CJ75" s="1228"/>
      <c r="CK75" s="1228"/>
      <c r="CL75" s="1228"/>
      <c r="CM75" s="1228"/>
      <c r="CN75" s="1228">
        <v>8.1</v>
      </c>
      <c r="CO75" s="1228"/>
      <c r="CP75" s="1228"/>
      <c r="CQ75" s="1228"/>
      <c r="CR75" s="1228"/>
      <c r="CS75" s="1228"/>
      <c r="CT75" s="1228"/>
      <c r="CU75" s="1228"/>
      <c r="CV75" s="1228">
        <v>7</v>
      </c>
      <c r="CW75" s="1228"/>
      <c r="CX75" s="1228"/>
      <c r="CY75" s="1228"/>
      <c r="CZ75" s="1228"/>
      <c r="DA75" s="1228"/>
      <c r="DB75" s="1228"/>
      <c r="DC75" s="1228"/>
    </row>
    <row r="76" spans="2:107" ht="13.2" x14ac:dyDescent="0.2">
      <c r="B76" s="267"/>
      <c r="G76" s="1233"/>
      <c r="H76" s="1233"/>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ht="13.2" x14ac:dyDescent="0.2">
      <c r="B77" s="267"/>
      <c r="G77" s="1223"/>
      <c r="H77" s="1223"/>
      <c r="I77" s="1223"/>
      <c r="J77" s="1223"/>
      <c r="K77" s="1234"/>
      <c r="L77" s="1234"/>
      <c r="M77" s="1234"/>
      <c r="N77" s="1234"/>
      <c r="AN77" s="1227" t="s">
        <v>621</v>
      </c>
      <c r="AO77" s="1227"/>
      <c r="AP77" s="1227"/>
      <c r="AQ77" s="1227"/>
      <c r="AR77" s="1227"/>
      <c r="AS77" s="1227"/>
      <c r="AT77" s="1227"/>
      <c r="AU77" s="1227"/>
      <c r="AV77" s="1227"/>
      <c r="AW77" s="1227"/>
      <c r="AX77" s="1227"/>
      <c r="AY77" s="1227"/>
      <c r="AZ77" s="1227"/>
      <c r="BA77" s="1227"/>
      <c r="BB77" s="1230" t="s">
        <v>619</v>
      </c>
      <c r="BC77" s="1230"/>
      <c r="BD77" s="1230"/>
      <c r="BE77" s="1230"/>
      <c r="BF77" s="1230"/>
      <c r="BG77" s="1230"/>
      <c r="BH77" s="1230"/>
      <c r="BI77" s="1230"/>
      <c r="BJ77" s="1230"/>
      <c r="BK77" s="1230"/>
      <c r="BL77" s="1230"/>
      <c r="BM77" s="1230"/>
      <c r="BN77" s="1230"/>
      <c r="BO77" s="1230"/>
      <c r="BP77" s="1228">
        <v>33.1</v>
      </c>
      <c r="BQ77" s="1228"/>
      <c r="BR77" s="1228"/>
      <c r="BS77" s="1228"/>
      <c r="BT77" s="1228"/>
      <c r="BU77" s="1228"/>
      <c r="BV77" s="1228"/>
      <c r="BW77" s="1228"/>
      <c r="BX77" s="1228">
        <v>31.3</v>
      </c>
      <c r="BY77" s="1228"/>
      <c r="BZ77" s="1228"/>
      <c r="CA77" s="1228"/>
      <c r="CB77" s="1228"/>
      <c r="CC77" s="1228"/>
      <c r="CD77" s="1228"/>
      <c r="CE77" s="1228"/>
      <c r="CF77" s="1228">
        <v>25.3</v>
      </c>
      <c r="CG77" s="1228"/>
      <c r="CH77" s="1228"/>
      <c r="CI77" s="1228"/>
      <c r="CJ77" s="1228"/>
      <c r="CK77" s="1228"/>
      <c r="CL77" s="1228"/>
      <c r="CM77" s="1228"/>
      <c r="CN77" s="1228">
        <v>25.5</v>
      </c>
      <c r="CO77" s="1228"/>
      <c r="CP77" s="1228"/>
      <c r="CQ77" s="1228"/>
      <c r="CR77" s="1228"/>
      <c r="CS77" s="1228"/>
      <c r="CT77" s="1228"/>
      <c r="CU77" s="1228"/>
      <c r="CV77" s="1228">
        <v>37.299999999999997</v>
      </c>
      <c r="CW77" s="1228"/>
      <c r="CX77" s="1228"/>
      <c r="CY77" s="1228"/>
      <c r="CZ77" s="1228"/>
      <c r="DA77" s="1228"/>
      <c r="DB77" s="1228"/>
      <c r="DC77" s="1228"/>
    </row>
    <row r="78" spans="2:107" ht="13.2" x14ac:dyDescent="0.2">
      <c r="B78" s="267"/>
      <c r="G78" s="1223"/>
      <c r="H78" s="1223"/>
      <c r="I78" s="1223"/>
      <c r="J78" s="1223"/>
      <c r="K78" s="1234"/>
      <c r="L78" s="1234"/>
      <c r="M78" s="1234"/>
      <c r="N78" s="1234"/>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ht="13.2" x14ac:dyDescent="0.2">
      <c r="B79" s="267"/>
      <c r="G79" s="1223"/>
      <c r="H79" s="1223"/>
      <c r="I79" s="1232"/>
      <c r="J79" s="1232"/>
      <c r="K79" s="1235"/>
      <c r="L79" s="1235"/>
      <c r="M79" s="1235"/>
      <c r="N79" s="1235"/>
      <c r="AN79" s="1227"/>
      <c r="AO79" s="1227"/>
      <c r="AP79" s="1227"/>
      <c r="AQ79" s="1227"/>
      <c r="AR79" s="1227"/>
      <c r="AS79" s="1227"/>
      <c r="AT79" s="1227"/>
      <c r="AU79" s="1227"/>
      <c r="AV79" s="1227"/>
      <c r="AW79" s="1227"/>
      <c r="AX79" s="1227"/>
      <c r="AY79" s="1227"/>
      <c r="AZ79" s="1227"/>
      <c r="BA79" s="1227"/>
      <c r="BB79" s="1230" t="s">
        <v>624</v>
      </c>
      <c r="BC79" s="1230"/>
      <c r="BD79" s="1230"/>
      <c r="BE79" s="1230"/>
      <c r="BF79" s="1230"/>
      <c r="BG79" s="1230"/>
      <c r="BH79" s="1230"/>
      <c r="BI79" s="1230"/>
      <c r="BJ79" s="1230"/>
      <c r="BK79" s="1230"/>
      <c r="BL79" s="1230"/>
      <c r="BM79" s="1230"/>
      <c r="BN79" s="1230"/>
      <c r="BO79" s="1230"/>
      <c r="BP79" s="1228">
        <v>7.5</v>
      </c>
      <c r="BQ79" s="1228"/>
      <c r="BR79" s="1228"/>
      <c r="BS79" s="1228"/>
      <c r="BT79" s="1228"/>
      <c r="BU79" s="1228"/>
      <c r="BV79" s="1228"/>
      <c r="BW79" s="1228"/>
      <c r="BX79" s="1228">
        <v>7.2</v>
      </c>
      <c r="BY79" s="1228"/>
      <c r="BZ79" s="1228"/>
      <c r="CA79" s="1228"/>
      <c r="CB79" s="1228"/>
      <c r="CC79" s="1228"/>
      <c r="CD79" s="1228"/>
      <c r="CE79" s="1228"/>
      <c r="CF79" s="1228">
        <v>6.9</v>
      </c>
      <c r="CG79" s="1228"/>
      <c r="CH79" s="1228"/>
      <c r="CI79" s="1228"/>
      <c r="CJ79" s="1228"/>
      <c r="CK79" s="1228"/>
      <c r="CL79" s="1228"/>
      <c r="CM79" s="1228"/>
      <c r="CN79" s="1228">
        <v>6.6</v>
      </c>
      <c r="CO79" s="1228"/>
      <c r="CP79" s="1228"/>
      <c r="CQ79" s="1228"/>
      <c r="CR79" s="1228"/>
      <c r="CS79" s="1228"/>
      <c r="CT79" s="1228"/>
      <c r="CU79" s="1228"/>
      <c r="CV79" s="1228">
        <v>8.6</v>
      </c>
      <c r="CW79" s="1228"/>
      <c r="CX79" s="1228"/>
      <c r="CY79" s="1228"/>
      <c r="CZ79" s="1228"/>
      <c r="DA79" s="1228"/>
      <c r="DB79" s="1228"/>
      <c r="DC79" s="1228"/>
    </row>
    <row r="80" spans="2:107" ht="13.2" x14ac:dyDescent="0.2">
      <c r="B80" s="267"/>
      <c r="G80" s="1223"/>
      <c r="H80" s="1223"/>
      <c r="I80" s="1232"/>
      <c r="J80" s="1232"/>
      <c r="K80" s="1235"/>
      <c r="L80" s="1235"/>
      <c r="M80" s="1235"/>
      <c r="N80" s="1235"/>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ht="13.2" x14ac:dyDescent="0.2">
      <c r="B81" s="267"/>
    </row>
    <row r="82" spans="2:109" ht="16.2" x14ac:dyDescent="0.2">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77"/>
      <c r="AQ87" s="377"/>
      <c r="BC87" s="377"/>
      <c r="BO87" s="377"/>
      <c r="CA87" s="377"/>
      <c r="CM87" s="377"/>
      <c r="CY87" s="377"/>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sx1UbyIQmwa7JhbqDyKb/XUFe0WroDxUqQ2V2qlimgDwuhfe4vd0m0dfFq/Vdy3PYKeUKjOsSEfuTQ+7T7iDWA==" saltValue="UYI7pKFuJ3Ryy+ojZQIn3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48181-236C-45F4-8D52-55760485161D}">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517</v>
      </c>
    </row>
  </sheetData>
  <sheetProtection algorithmName="SHA-512" hashValue="sJUYjSf9nWbaP2yJBcyy7HmNoT2+jQAvDhuWL8T0OLOBGXm/DxIW1nTEWd2TSvyJkep2s4vzzESUXWFJyAB8Zg==" saltValue="h9wP+mzuIdI73642tEu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9DC2-4B08-49BE-8885-F42E204BDD42}">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517</v>
      </c>
    </row>
  </sheetData>
  <sheetProtection algorithmName="SHA-512" hashValue="BXY/Y9NSOpMowKtaFgKWJBejOYCjGJ1HTKHi0syqG2g5+9s5i7lndJMqUERbefeb4XZExYQ2ghuvMvhT4BGkcg==" saltValue="aPqZXxquAHPOjOv2xUuu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567</v>
      </c>
      <c r="G2" s="155"/>
      <c r="H2" s="156"/>
    </row>
    <row r="3" spans="1:8" x14ac:dyDescent="0.2">
      <c r="A3" s="152" t="s">
        <v>560</v>
      </c>
      <c r="B3" s="157"/>
      <c r="C3" s="158"/>
      <c r="D3" s="159">
        <v>22323</v>
      </c>
      <c r="E3" s="160"/>
      <c r="F3" s="161">
        <v>57295</v>
      </c>
      <c r="G3" s="162"/>
      <c r="H3" s="163"/>
    </row>
    <row r="4" spans="1:8" x14ac:dyDescent="0.2">
      <c r="A4" s="164"/>
      <c r="B4" s="165"/>
      <c r="C4" s="166"/>
      <c r="D4" s="167">
        <v>14880</v>
      </c>
      <c r="E4" s="168"/>
      <c r="F4" s="169">
        <v>32771</v>
      </c>
      <c r="G4" s="170"/>
      <c r="H4" s="171"/>
    </row>
    <row r="5" spans="1:8" x14ac:dyDescent="0.2">
      <c r="A5" s="152" t="s">
        <v>562</v>
      </c>
      <c r="B5" s="157"/>
      <c r="C5" s="158"/>
      <c r="D5" s="159">
        <v>21864</v>
      </c>
      <c r="E5" s="160"/>
      <c r="F5" s="161">
        <v>54110</v>
      </c>
      <c r="G5" s="162"/>
      <c r="H5" s="163"/>
    </row>
    <row r="6" spans="1:8" x14ac:dyDescent="0.2">
      <c r="A6" s="164"/>
      <c r="B6" s="165"/>
      <c r="C6" s="166"/>
      <c r="D6" s="167">
        <v>12308</v>
      </c>
      <c r="E6" s="168"/>
      <c r="F6" s="169">
        <v>30620</v>
      </c>
      <c r="G6" s="170"/>
      <c r="H6" s="171"/>
    </row>
    <row r="7" spans="1:8" x14ac:dyDescent="0.2">
      <c r="A7" s="152" t="s">
        <v>563</v>
      </c>
      <c r="B7" s="157"/>
      <c r="C7" s="158"/>
      <c r="D7" s="159">
        <v>26323</v>
      </c>
      <c r="E7" s="160"/>
      <c r="F7" s="161">
        <v>54684</v>
      </c>
      <c r="G7" s="162"/>
      <c r="H7" s="163"/>
    </row>
    <row r="8" spans="1:8" x14ac:dyDescent="0.2">
      <c r="A8" s="164"/>
      <c r="B8" s="165"/>
      <c r="C8" s="166"/>
      <c r="D8" s="167">
        <v>12145</v>
      </c>
      <c r="E8" s="168"/>
      <c r="F8" s="169">
        <v>32829</v>
      </c>
      <c r="G8" s="170"/>
      <c r="H8" s="171"/>
    </row>
    <row r="9" spans="1:8" x14ac:dyDescent="0.2">
      <c r="A9" s="152" t="s">
        <v>564</v>
      </c>
      <c r="B9" s="157"/>
      <c r="C9" s="158"/>
      <c r="D9" s="159">
        <v>35642</v>
      </c>
      <c r="E9" s="160"/>
      <c r="F9" s="161">
        <v>62383</v>
      </c>
      <c r="G9" s="162"/>
      <c r="H9" s="163"/>
    </row>
    <row r="10" spans="1:8" x14ac:dyDescent="0.2">
      <c r="A10" s="164"/>
      <c r="B10" s="165"/>
      <c r="C10" s="166"/>
      <c r="D10" s="167">
        <v>15787</v>
      </c>
      <c r="E10" s="168"/>
      <c r="F10" s="169">
        <v>35325</v>
      </c>
      <c r="G10" s="170"/>
      <c r="H10" s="171"/>
    </row>
    <row r="11" spans="1:8" x14ac:dyDescent="0.2">
      <c r="A11" s="152" t="s">
        <v>565</v>
      </c>
      <c r="B11" s="157"/>
      <c r="C11" s="158"/>
      <c r="D11" s="159">
        <v>30042</v>
      </c>
      <c r="E11" s="160"/>
      <c r="F11" s="161">
        <v>76347</v>
      </c>
      <c r="G11" s="162"/>
      <c r="H11" s="163"/>
    </row>
    <row r="12" spans="1:8" x14ac:dyDescent="0.2">
      <c r="A12" s="164"/>
      <c r="B12" s="165"/>
      <c r="C12" s="172"/>
      <c r="D12" s="167">
        <v>12930</v>
      </c>
      <c r="E12" s="168"/>
      <c r="F12" s="169">
        <v>41762</v>
      </c>
      <c r="G12" s="170"/>
      <c r="H12" s="171"/>
    </row>
    <row r="13" spans="1:8" x14ac:dyDescent="0.2">
      <c r="A13" s="152"/>
      <c r="B13" s="157"/>
      <c r="C13" s="158"/>
      <c r="D13" s="159">
        <v>27239</v>
      </c>
      <c r="E13" s="160"/>
      <c r="F13" s="161">
        <v>60964</v>
      </c>
      <c r="G13" s="173"/>
      <c r="H13" s="163"/>
    </row>
    <row r="14" spans="1:8" x14ac:dyDescent="0.2">
      <c r="A14" s="164"/>
      <c r="B14" s="165"/>
      <c r="C14" s="166"/>
      <c r="D14" s="167">
        <v>13610</v>
      </c>
      <c r="E14" s="168"/>
      <c r="F14" s="169">
        <v>34661</v>
      </c>
      <c r="G14" s="170"/>
      <c r="H14" s="171"/>
    </row>
    <row r="17" spans="1:11" x14ac:dyDescent="0.2">
      <c r="A17" s="148" t="s">
        <v>53</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54</v>
      </c>
      <c r="B19" s="174">
        <f>ROUND(VALUE(SUBSTITUTE(実質収支比率等に係る経年分析!F$48,"▲","-")),2)</f>
        <v>5.14</v>
      </c>
      <c r="C19" s="174">
        <f>ROUND(VALUE(SUBSTITUTE(実質収支比率等に係る経年分析!G$48,"▲","-")),2)</f>
        <v>4.79</v>
      </c>
      <c r="D19" s="174">
        <f>ROUND(VALUE(SUBSTITUTE(実質収支比率等に係る経年分析!H$48,"▲","-")),2)</f>
        <v>5.57</v>
      </c>
      <c r="E19" s="174">
        <f>ROUND(VALUE(SUBSTITUTE(実質収支比率等に係る経年分析!I$48,"▲","-")),2)</f>
        <v>6.24</v>
      </c>
      <c r="F19" s="174">
        <f>ROUND(VALUE(SUBSTITUTE(実質収支比率等に係る経年分析!J$48,"▲","-")),2)</f>
        <v>5.91</v>
      </c>
    </row>
    <row r="20" spans="1:11" x14ac:dyDescent="0.2">
      <c r="A20" s="174" t="s">
        <v>55</v>
      </c>
      <c r="B20" s="174">
        <f>ROUND(VALUE(SUBSTITUTE(実質収支比率等に係る経年分析!F$47,"▲","-")),2)</f>
        <v>13.59</v>
      </c>
      <c r="C20" s="174">
        <f>ROUND(VALUE(SUBSTITUTE(実質収支比率等に係る経年分析!G$47,"▲","-")),2)</f>
        <v>16.77</v>
      </c>
      <c r="D20" s="174">
        <f>ROUND(VALUE(SUBSTITUTE(実質収支比率等に係る経年分析!H$47,"▲","-")),2)</f>
        <v>14.01</v>
      </c>
      <c r="E20" s="174">
        <f>ROUND(VALUE(SUBSTITUTE(実質収支比率等に係る経年分析!I$47,"▲","-")),2)</f>
        <v>16.899999999999999</v>
      </c>
      <c r="F20" s="174">
        <f>ROUND(VALUE(SUBSTITUTE(実質収支比率等に係る経年分析!J$47,"▲","-")),2)</f>
        <v>18.170000000000002</v>
      </c>
    </row>
    <row r="21" spans="1:11" x14ac:dyDescent="0.2">
      <c r="A21" s="174" t="s">
        <v>56</v>
      </c>
      <c r="B21" s="174">
        <f>IF(ISNUMBER(VALUE(SUBSTITUTE(実質収支比率等に係る経年分析!F$49,"▲","-"))),ROUND(VALUE(SUBSTITUTE(実質収支比率等に係る経年分析!F$49,"▲","-")),2),NA())</f>
        <v>-6.91</v>
      </c>
      <c r="C21" s="174">
        <f>IF(ISNUMBER(VALUE(SUBSTITUTE(実質収支比率等に係る経年分析!G$49,"▲","-"))),ROUND(VALUE(SUBSTITUTE(実質収支比率等に係る経年分析!G$49,"▲","-")),2),NA())</f>
        <v>2.7</v>
      </c>
      <c r="D21" s="174">
        <f>IF(ISNUMBER(VALUE(SUBSTITUTE(実質収支比率等に係る経年分析!H$49,"▲","-"))),ROUND(VALUE(SUBSTITUTE(実質収支比率等に係る経年分析!H$49,"▲","-")),2),NA())</f>
        <v>2.2200000000000002</v>
      </c>
      <c r="E21" s="174">
        <f>IF(ISNUMBER(VALUE(SUBSTITUTE(実質収支比率等に係る経年分析!I$49,"▲","-"))),ROUND(VALUE(SUBSTITUTE(実質収支比率等に係る経年分析!I$49,"▲","-")),2),NA())</f>
        <v>3.5</v>
      </c>
      <c r="F21" s="174">
        <f>IF(ISNUMBER(VALUE(SUBSTITUTE(実質収支比率等に係る経年分析!J$49,"▲","-"))),ROUND(VALUE(SUBSTITUTE(実質収支比率等に係る経年分析!J$49,"▲","-")),2),NA())</f>
        <v>1.55</v>
      </c>
    </row>
    <row r="24" spans="1:11" x14ac:dyDescent="0.2">
      <c r="A24" s="148" t="s">
        <v>57</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0.16</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0.05</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7.0000000000000007E-2</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介護老人保健施設事業会計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2.84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2.39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1.82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1.44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0.93</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1.32</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1.49</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4.95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2.1800000000000002</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4.8600000000000003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5.91</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8.73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9.66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11.82</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40.58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33.89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29.86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29.87</v>
      </c>
    </row>
    <row r="39" spans="1:16" x14ac:dyDescent="0.2">
      <c r="A39" s="148" t="s">
        <v>60</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2444</v>
      </c>
      <c r="E42" s="176"/>
      <c r="F42" s="176"/>
      <c r="G42" s="176">
        <f>'実質公債費比率（分子）の構造'!L$52</f>
        <v>2427</v>
      </c>
      <c r="H42" s="176"/>
      <c r="I42" s="176"/>
      <c r="J42" s="176">
        <f>'実質公債費比率（分子）の構造'!M$52</f>
        <v>2388</v>
      </c>
      <c r="K42" s="176"/>
      <c r="L42" s="176"/>
      <c r="M42" s="176">
        <f>'実質公債費比率（分子）の構造'!N$52</f>
        <v>2553</v>
      </c>
      <c r="N42" s="176"/>
      <c r="O42" s="176"/>
      <c r="P42" s="176">
        <f>'実質公債費比率（分子）の構造'!O$52</f>
        <v>2448</v>
      </c>
    </row>
    <row r="43" spans="1:16" x14ac:dyDescent="0.2">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f>'実質公債費比率（分子）の構造'!K$50</f>
        <v>15</v>
      </c>
      <c r="C44" s="176"/>
      <c r="D44" s="176"/>
      <c r="E44" s="176">
        <f>'実質公債費比率（分子）の構造'!L$50</f>
        <v>13</v>
      </c>
      <c r="F44" s="176"/>
      <c r="G44" s="176"/>
      <c r="H44" s="176">
        <f>'実質公債費比率（分子）の構造'!M$50</f>
        <v>11</v>
      </c>
      <c r="I44" s="176"/>
      <c r="J44" s="176"/>
      <c r="K44" s="176">
        <f>'実質公債費比率（分子）の構造'!N$50</f>
        <v>10</v>
      </c>
      <c r="L44" s="176"/>
      <c r="M44" s="176"/>
      <c r="N44" s="176">
        <f>'実質公債費比率（分子）の構造'!O$50</f>
        <v>2</v>
      </c>
      <c r="O44" s="176"/>
      <c r="P44" s="176"/>
    </row>
    <row r="45" spans="1:16" x14ac:dyDescent="0.2">
      <c r="A45" s="176" t="s">
        <v>66</v>
      </c>
      <c r="B45" s="176">
        <f>'実質公債費比率（分子）の構造'!K$49</f>
        <v>139</v>
      </c>
      <c r="C45" s="176"/>
      <c r="D45" s="176"/>
      <c r="E45" s="176">
        <f>'実質公債費比率（分子）の構造'!L$49</f>
        <v>152</v>
      </c>
      <c r="F45" s="176"/>
      <c r="G45" s="176"/>
      <c r="H45" s="176">
        <f>'実質公債費比率（分子）の構造'!M$49</f>
        <v>179</v>
      </c>
      <c r="I45" s="176"/>
      <c r="J45" s="176"/>
      <c r="K45" s="176">
        <f>'実質公債費比率（分子）の構造'!N$49</f>
        <v>221</v>
      </c>
      <c r="L45" s="176"/>
      <c r="M45" s="176"/>
      <c r="N45" s="176">
        <f>'実質公債費比率（分子）の構造'!O$49</f>
        <v>230</v>
      </c>
      <c r="O45" s="176"/>
      <c r="P45" s="176"/>
    </row>
    <row r="46" spans="1:16" x14ac:dyDescent="0.2">
      <c r="A46" s="176" t="s">
        <v>67</v>
      </c>
      <c r="B46" s="176">
        <f>'実質公債費比率（分子）の構造'!K$48</f>
        <v>1199</v>
      </c>
      <c r="C46" s="176"/>
      <c r="D46" s="176"/>
      <c r="E46" s="176">
        <f>'実質公債費比率（分子）の構造'!L$48</f>
        <v>1163</v>
      </c>
      <c r="F46" s="176"/>
      <c r="G46" s="176"/>
      <c r="H46" s="176">
        <f>'実質公債費比率（分子）の構造'!M$48</f>
        <v>1010</v>
      </c>
      <c r="I46" s="176"/>
      <c r="J46" s="176"/>
      <c r="K46" s="176">
        <f>'実質公債費比率（分子）の構造'!N$48</f>
        <v>816</v>
      </c>
      <c r="L46" s="176"/>
      <c r="M46" s="176"/>
      <c r="N46" s="176">
        <f>'実質公債費比率（分子）の構造'!O$48</f>
        <v>673</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2190</v>
      </c>
      <c r="C49" s="176"/>
      <c r="D49" s="176"/>
      <c r="E49" s="176">
        <f>'実質公債費比率（分子）の構造'!L$45</f>
        <v>2099</v>
      </c>
      <c r="F49" s="176"/>
      <c r="G49" s="176"/>
      <c r="H49" s="176">
        <f>'実質公債費比率（分子）の構造'!M$45</f>
        <v>2147</v>
      </c>
      <c r="I49" s="176"/>
      <c r="J49" s="176"/>
      <c r="K49" s="176">
        <f>'実質公債費比率（分子）の構造'!N$45</f>
        <v>2127</v>
      </c>
      <c r="L49" s="176"/>
      <c r="M49" s="176"/>
      <c r="N49" s="176">
        <f>'実質公債費比率（分子）の構造'!O$45</f>
        <v>2217</v>
      </c>
      <c r="O49" s="176"/>
      <c r="P49" s="176"/>
    </row>
    <row r="50" spans="1:16" x14ac:dyDescent="0.2">
      <c r="A50" s="176" t="s">
        <v>71</v>
      </c>
      <c r="B50" s="176" t="e">
        <f>NA()</f>
        <v>#N/A</v>
      </c>
      <c r="C50" s="176">
        <f>IF(ISNUMBER('実質公債費比率（分子）の構造'!K$53),'実質公債費比率（分子）の構造'!K$53,NA())</f>
        <v>1099</v>
      </c>
      <c r="D50" s="176" t="e">
        <f>NA()</f>
        <v>#N/A</v>
      </c>
      <c r="E50" s="176" t="e">
        <f>NA()</f>
        <v>#N/A</v>
      </c>
      <c r="F50" s="176">
        <f>IF(ISNUMBER('実質公債費比率（分子）の構造'!L$53),'実質公債費比率（分子）の構造'!L$53,NA())</f>
        <v>1000</v>
      </c>
      <c r="G50" s="176" t="e">
        <f>NA()</f>
        <v>#N/A</v>
      </c>
      <c r="H50" s="176" t="e">
        <f>NA()</f>
        <v>#N/A</v>
      </c>
      <c r="I50" s="176">
        <f>IF(ISNUMBER('実質公債費比率（分子）の構造'!M$53),'実質公債費比率（分子）の構造'!M$53,NA())</f>
        <v>959</v>
      </c>
      <c r="J50" s="176" t="e">
        <f>NA()</f>
        <v>#N/A</v>
      </c>
      <c r="K50" s="176" t="e">
        <f>NA()</f>
        <v>#N/A</v>
      </c>
      <c r="L50" s="176">
        <f>IF(ISNUMBER('実質公債費比率（分子）の構造'!N$53),'実質公債費比率（分子）の構造'!N$53,NA())</f>
        <v>621</v>
      </c>
      <c r="M50" s="176" t="e">
        <f>NA()</f>
        <v>#N/A</v>
      </c>
      <c r="N50" s="176" t="e">
        <f>NA()</f>
        <v>#N/A</v>
      </c>
      <c r="O50" s="176">
        <f>IF(ISNUMBER('実質公債費比率（分子）の構造'!O$53),'実質公債費比率（分子）の構造'!O$53,NA())</f>
        <v>674</v>
      </c>
      <c r="P50" s="176" t="e">
        <f>NA()</f>
        <v>#N/A</v>
      </c>
    </row>
    <row r="53" spans="1:16" x14ac:dyDescent="0.2">
      <c r="A53" s="148" t="s">
        <v>72</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23067</v>
      </c>
      <c r="E56" s="175"/>
      <c r="F56" s="175"/>
      <c r="G56" s="175">
        <f>'将来負担比率（分子）の構造'!J$52</f>
        <v>23244</v>
      </c>
      <c r="H56" s="175"/>
      <c r="I56" s="175"/>
      <c r="J56" s="175">
        <f>'将来負担比率（分子）の構造'!K$52</f>
        <v>25215</v>
      </c>
      <c r="K56" s="175"/>
      <c r="L56" s="175"/>
      <c r="M56" s="175">
        <f>'将来負担比率（分子）の構造'!L$52</f>
        <v>24745</v>
      </c>
      <c r="N56" s="175"/>
      <c r="O56" s="175"/>
      <c r="P56" s="175">
        <f>'将来負担比率（分子）の構造'!M$52</f>
        <v>24135</v>
      </c>
    </row>
    <row r="57" spans="1:16" x14ac:dyDescent="0.2">
      <c r="A57" s="175" t="s">
        <v>42</v>
      </c>
      <c r="B57" s="175"/>
      <c r="C57" s="175"/>
      <c r="D57" s="175">
        <f>'将来負担比率（分子）の構造'!I$51</f>
        <v>3405</v>
      </c>
      <c r="E57" s="175"/>
      <c r="F57" s="175"/>
      <c r="G57" s="175">
        <f>'将来負担比率（分子）の構造'!J$51</f>
        <v>3266</v>
      </c>
      <c r="H57" s="175"/>
      <c r="I57" s="175"/>
      <c r="J57" s="175">
        <f>'将来負担比率（分子）の構造'!K$51</f>
        <v>3121</v>
      </c>
      <c r="K57" s="175"/>
      <c r="L57" s="175"/>
      <c r="M57" s="175">
        <f>'将来負担比率（分子）の構造'!L$51</f>
        <v>3553</v>
      </c>
      <c r="N57" s="175"/>
      <c r="O57" s="175"/>
      <c r="P57" s="175">
        <f>'将来負担比率（分子）の構造'!M$51</f>
        <v>3628</v>
      </c>
    </row>
    <row r="58" spans="1:16" x14ac:dyDescent="0.2">
      <c r="A58" s="175" t="s">
        <v>41</v>
      </c>
      <c r="B58" s="175"/>
      <c r="C58" s="175"/>
      <c r="D58" s="175">
        <f>'将来負担比率（分子）の構造'!I$50</f>
        <v>4491</v>
      </c>
      <c r="E58" s="175"/>
      <c r="F58" s="175"/>
      <c r="G58" s="175">
        <f>'将来負担比率（分子）の構造'!J$50</f>
        <v>4983</v>
      </c>
      <c r="H58" s="175"/>
      <c r="I58" s="175"/>
      <c r="J58" s="175">
        <f>'将来負担比率（分子）の構造'!K$50</f>
        <v>4441</v>
      </c>
      <c r="K58" s="175"/>
      <c r="L58" s="175"/>
      <c r="M58" s="175">
        <f>'将来負担比率（分子）の構造'!L$50</f>
        <v>4703</v>
      </c>
      <c r="N58" s="175"/>
      <c r="O58" s="175"/>
      <c r="P58" s="175">
        <f>'将来負担比率（分子）の構造'!M$50</f>
        <v>4896</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f>'将来負担比率（分子）の構造'!I$46</f>
        <v>16</v>
      </c>
      <c r="C61" s="175"/>
      <c r="D61" s="175"/>
      <c r="E61" s="175">
        <f>'将来負担比率（分子）の構造'!J$46</f>
        <v>19</v>
      </c>
      <c r="F61" s="175"/>
      <c r="G61" s="175"/>
      <c r="H61" s="175">
        <f>'将来負担比率（分子）の構造'!K$46</f>
        <v>19</v>
      </c>
      <c r="I61" s="175"/>
      <c r="J61" s="175"/>
      <c r="K61" s="175">
        <f>'将来負担比率（分子）の構造'!L$46</f>
        <v>15</v>
      </c>
      <c r="L61" s="175"/>
      <c r="M61" s="175"/>
      <c r="N61" s="175">
        <f>'将来負担比率（分子）の構造'!M$46</f>
        <v>10</v>
      </c>
      <c r="O61" s="175"/>
      <c r="P61" s="175"/>
    </row>
    <row r="62" spans="1:16" x14ac:dyDescent="0.2">
      <c r="A62" s="175" t="s">
        <v>35</v>
      </c>
      <c r="B62" s="175">
        <f>'将来負担比率（分子）の構造'!I$45</f>
        <v>2840</v>
      </c>
      <c r="C62" s="175"/>
      <c r="D62" s="175"/>
      <c r="E62" s="175">
        <f>'将来負担比率（分子）の構造'!J$45</f>
        <v>2590</v>
      </c>
      <c r="F62" s="175"/>
      <c r="G62" s="175"/>
      <c r="H62" s="175">
        <f>'将来負担比率（分子）の構造'!K$45</f>
        <v>2580</v>
      </c>
      <c r="I62" s="175"/>
      <c r="J62" s="175"/>
      <c r="K62" s="175">
        <f>'将来負担比率（分子）の構造'!L$45</f>
        <v>2485</v>
      </c>
      <c r="L62" s="175"/>
      <c r="M62" s="175"/>
      <c r="N62" s="175">
        <f>'将来負担比率（分子）の構造'!M$45</f>
        <v>2445</v>
      </c>
      <c r="O62" s="175"/>
      <c r="P62" s="175"/>
    </row>
    <row r="63" spans="1:16" x14ac:dyDescent="0.2">
      <c r="A63" s="175" t="s">
        <v>34</v>
      </c>
      <c r="B63" s="175">
        <f>'将来負担比率（分子）の構造'!I$44</f>
        <v>1833</v>
      </c>
      <c r="C63" s="175"/>
      <c r="D63" s="175"/>
      <c r="E63" s="175">
        <f>'将来負担比率（分子）の構造'!J$44</f>
        <v>1735</v>
      </c>
      <c r="F63" s="175"/>
      <c r="G63" s="175"/>
      <c r="H63" s="175">
        <f>'将来負担比率（分子）の構造'!K$44</f>
        <v>1565</v>
      </c>
      <c r="I63" s="175"/>
      <c r="J63" s="175"/>
      <c r="K63" s="175">
        <f>'将来負担比率（分子）の構造'!L$44</f>
        <v>1365</v>
      </c>
      <c r="L63" s="175"/>
      <c r="M63" s="175"/>
      <c r="N63" s="175">
        <f>'将来負担比率（分子）の構造'!M$44</f>
        <v>1184</v>
      </c>
      <c r="O63" s="175"/>
      <c r="P63" s="175"/>
    </row>
    <row r="64" spans="1:16" x14ac:dyDescent="0.2">
      <c r="A64" s="175" t="s">
        <v>33</v>
      </c>
      <c r="B64" s="175">
        <f>'将来負担比率（分子）の構造'!I$43</f>
        <v>9159</v>
      </c>
      <c r="C64" s="175"/>
      <c r="D64" s="175"/>
      <c r="E64" s="175">
        <f>'将来負担比率（分子）の構造'!J$43</f>
        <v>9275</v>
      </c>
      <c r="F64" s="175"/>
      <c r="G64" s="175"/>
      <c r="H64" s="175">
        <f>'将来負担比率（分子）の構造'!K$43</f>
        <v>11480</v>
      </c>
      <c r="I64" s="175"/>
      <c r="J64" s="175"/>
      <c r="K64" s="175">
        <f>'将来負担比率（分子）の構造'!L$43</f>
        <v>10294</v>
      </c>
      <c r="L64" s="175"/>
      <c r="M64" s="175"/>
      <c r="N64" s="175">
        <f>'将来負担比率（分子）の構造'!M$43</f>
        <v>9090</v>
      </c>
      <c r="O64" s="175"/>
      <c r="P64" s="175"/>
    </row>
    <row r="65" spans="1:16" x14ac:dyDescent="0.2">
      <c r="A65" s="175" t="s">
        <v>32</v>
      </c>
      <c r="B65" s="175">
        <f>'将来負担比率（分子）の構造'!I$42</f>
        <v>36</v>
      </c>
      <c r="C65" s="175"/>
      <c r="D65" s="175"/>
      <c r="E65" s="175">
        <f>'将来負担比率（分子）の構造'!J$42</f>
        <v>24</v>
      </c>
      <c r="F65" s="175"/>
      <c r="G65" s="175"/>
      <c r="H65" s="175">
        <f>'将来負担比率（分子）の構造'!K$42</f>
        <v>14</v>
      </c>
      <c r="I65" s="175"/>
      <c r="J65" s="175"/>
      <c r="K65" s="175">
        <f>'将来負担比率（分子）の構造'!L$42</f>
        <v>4</v>
      </c>
      <c r="L65" s="175"/>
      <c r="M65" s="175"/>
      <c r="N65" s="175">
        <f>'将来負担比率（分子）の構造'!M$42</f>
        <v>2</v>
      </c>
      <c r="O65" s="175"/>
      <c r="P65" s="175"/>
    </row>
    <row r="66" spans="1:16" x14ac:dyDescent="0.2">
      <c r="A66" s="175" t="s">
        <v>31</v>
      </c>
      <c r="B66" s="175">
        <f>'将来負担比率（分子）の構造'!I$41</f>
        <v>23402</v>
      </c>
      <c r="C66" s="175"/>
      <c r="D66" s="175"/>
      <c r="E66" s="175">
        <f>'将来負担比率（分子）の構造'!J$41</f>
        <v>23406</v>
      </c>
      <c r="F66" s="175"/>
      <c r="G66" s="175"/>
      <c r="H66" s="175">
        <f>'将来負担比率（分子）の構造'!K$41</f>
        <v>24172</v>
      </c>
      <c r="I66" s="175"/>
      <c r="J66" s="175"/>
      <c r="K66" s="175">
        <f>'将来負担比率（分子）の構造'!L$41</f>
        <v>24196</v>
      </c>
      <c r="L66" s="175"/>
      <c r="M66" s="175"/>
      <c r="N66" s="175">
        <f>'将来負担比率（分子）の構造'!M$41</f>
        <v>23764</v>
      </c>
      <c r="O66" s="175"/>
      <c r="P66" s="175"/>
    </row>
    <row r="67" spans="1:16" x14ac:dyDescent="0.2">
      <c r="A67" s="175" t="s">
        <v>75</v>
      </c>
      <c r="B67" s="175" t="e">
        <f>NA()</f>
        <v>#N/A</v>
      </c>
      <c r="C67" s="175">
        <f>IF(ISNUMBER('将来負担比率（分子）の構造'!I$53), IF('将来負担比率（分子）の構造'!I$53 &lt; 0, 0, '将来負担比率（分子）の構造'!I$53), NA())</f>
        <v>6323</v>
      </c>
      <c r="D67" s="175" t="e">
        <f>NA()</f>
        <v>#N/A</v>
      </c>
      <c r="E67" s="175" t="e">
        <f>NA()</f>
        <v>#N/A</v>
      </c>
      <c r="F67" s="175">
        <f>IF(ISNUMBER('将来負担比率（分子）の構造'!J$53), IF('将来負担比率（分子）の構造'!J$53 &lt; 0, 0, '将来負担比率（分子）の構造'!J$53), NA())</f>
        <v>5555</v>
      </c>
      <c r="G67" s="175" t="e">
        <f>NA()</f>
        <v>#N/A</v>
      </c>
      <c r="H67" s="175" t="e">
        <f>NA()</f>
        <v>#N/A</v>
      </c>
      <c r="I67" s="175">
        <f>IF(ISNUMBER('将来負担比率（分子）の構造'!K$53), IF('将来負担比率（分子）の構造'!K$53 &lt; 0, 0, '将来負担比率（分子）の構造'!K$53), NA())</f>
        <v>7051</v>
      </c>
      <c r="J67" s="175" t="e">
        <f>NA()</f>
        <v>#N/A</v>
      </c>
      <c r="K67" s="175" t="e">
        <f>NA()</f>
        <v>#N/A</v>
      </c>
      <c r="L67" s="175">
        <f>IF(ISNUMBER('将来負担比率（分子）の構造'!L$53), IF('将来負担比率（分子）の構造'!L$53 &lt; 0, 0, '将来負担比率（分子）の構造'!L$53), NA())</f>
        <v>5359</v>
      </c>
      <c r="M67" s="175" t="e">
        <f>NA()</f>
        <v>#N/A</v>
      </c>
      <c r="N67" s="175" t="e">
        <f>NA()</f>
        <v>#N/A</v>
      </c>
      <c r="O67" s="175">
        <f>IF(ISNUMBER('将来負担比率（分子）の構造'!M$53), IF('将来負担比率（分子）の構造'!M$53 &lt; 0, 0, '将来負担比率（分子）の構造'!M$53), NA())</f>
        <v>3837</v>
      </c>
      <c r="P67" s="175" t="e">
        <f>NA()</f>
        <v>#N/A</v>
      </c>
    </row>
    <row r="70" spans="1:16" x14ac:dyDescent="0.2">
      <c r="A70" s="177" t="s">
        <v>76</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77</v>
      </c>
      <c r="B72" s="179">
        <f>基金残高に係る経年分析!F55</f>
        <v>1771</v>
      </c>
      <c r="C72" s="179">
        <f>基金残高に係る経年分析!G55</f>
        <v>2130</v>
      </c>
      <c r="D72" s="179">
        <f>基金残高に係る経年分析!H55</f>
        <v>2353</v>
      </c>
    </row>
    <row r="73" spans="1:16" x14ac:dyDescent="0.2">
      <c r="A73" s="178" t="s">
        <v>78</v>
      </c>
      <c r="B73" s="179">
        <f>基金残高に係る経年分析!F56</f>
        <v>275</v>
      </c>
      <c r="C73" s="179">
        <f>基金残高に係る経年分析!G56</f>
        <v>226</v>
      </c>
      <c r="D73" s="179">
        <f>基金残高に係る経年分析!H56</f>
        <v>176</v>
      </c>
    </row>
    <row r="74" spans="1:16" x14ac:dyDescent="0.2">
      <c r="A74" s="178" t="s">
        <v>79</v>
      </c>
      <c r="B74" s="179">
        <f>基金残高に係る経年分析!F57</f>
        <v>2186</v>
      </c>
      <c r="C74" s="179">
        <f>基金残高に係る経年分析!G57</f>
        <v>2281</v>
      </c>
      <c r="D74" s="179">
        <f>基金残高に係る経年分析!H57</f>
        <v>2292</v>
      </c>
    </row>
  </sheetData>
  <sheetProtection algorithmName="SHA-512" hashValue="94yrf1fuqa9HIa/OY4i8O+ZxqBYJ2k9hFm3EaoOivFQfGzK7bETpJjbBCxMMePkUOuEeuOleeNu5PYaOUKMcBw==" saltValue="lDV0X1xebMOBFyMYbSG6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216</v>
      </c>
      <c r="DI1" s="614"/>
      <c r="DJ1" s="614"/>
      <c r="DK1" s="614"/>
      <c r="DL1" s="614"/>
      <c r="DM1" s="614"/>
      <c r="DN1" s="615"/>
      <c r="DO1" s="215"/>
      <c r="DP1" s="613" t="s">
        <v>217</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2">
      <c r="B2" s="216" t="s">
        <v>218</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16" t="s">
        <v>219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221</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222</v>
      </c>
      <c r="S4" s="617"/>
      <c r="T4" s="617"/>
      <c r="U4" s="617"/>
      <c r="V4" s="617"/>
      <c r="W4" s="617"/>
      <c r="X4" s="617"/>
      <c r="Y4" s="618"/>
      <c r="Z4" s="616" t="s">
        <v>223</v>
      </c>
      <c r="AA4" s="617"/>
      <c r="AB4" s="617"/>
      <c r="AC4" s="618"/>
      <c r="AD4" s="616" t="s">
        <v>224</v>
      </c>
      <c r="AE4" s="617"/>
      <c r="AF4" s="617"/>
      <c r="AG4" s="617"/>
      <c r="AH4" s="617"/>
      <c r="AI4" s="617"/>
      <c r="AJ4" s="617"/>
      <c r="AK4" s="618"/>
      <c r="AL4" s="616" t="s">
        <v>223</v>
      </c>
      <c r="AM4" s="617"/>
      <c r="AN4" s="617"/>
      <c r="AO4" s="618"/>
      <c r="AP4" s="619" t="s">
        <v>225</v>
      </c>
      <c r="AQ4" s="619"/>
      <c r="AR4" s="619"/>
      <c r="AS4" s="619"/>
      <c r="AT4" s="619"/>
      <c r="AU4" s="619"/>
      <c r="AV4" s="619"/>
      <c r="AW4" s="619"/>
      <c r="AX4" s="619"/>
      <c r="AY4" s="619"/>
      <c r="AZ4" s="619"/>
      <c r="BA4" s="619"/>
      <c r="BB4" s="619"/>
      <c r="BC4" s="619"/>
      <c r="BD4" s="619"/>
      <c r="BE4" s="619"/>
      <c r="BF4" s="619"/>
      <c r="BG4" s="619" t="s">
        <v>226</v>
      </c>
      <c r="BH4" s="619"/>
      <c r="BI4" s="619"/>
      <c r="BJ4" s="619"/>
      <c r="BK4" s="619"/>
      <c r="BL4" s="619"/>
      <c r="BM4" s="619"/>
      <c r="BN4" s="619"/>
      <c r="BO4" s="619" t="s">
        <v>223</v>
      </c>
      <c r="BP4" s="619"/>
      <c r="BQ4" s="619"/>
      <c r="BR4" s="619"/>
      <c r="BS4" s="619" t="s">
        <v>227</v>
      </c>
      <c r="BT4" s="619"/>
      <c r="BU4" s="619"/>
      <c r="BV4" s="619"/>
      <c r="BW4" s="619"/>
      <c r="BX4" s="619"/>
      <c r="BY4" s="619"/>
      <c r="BZ4" s="619"/>
      <c r="CA4" s="619"/>
      <c r="CB4" s="619"/>
      <c r="CD4" s="616" t="s">
        <v>228</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229</v>
      </c>
      <c r="C5" s="621"/>
      <c r="D5" s="621"/>
      <c r="E5" s="621"/>
      <c r="F5" s="621"/>
      <c r="G5" s="621"/>
      <c r="H5" s="621"/>
      <c r="I5" s="621"/>
      <c r="J5" s="621"/>
      <c r="K5" s="621"/>
      <c r="L5" s="621"/>
      <c r="M5" s="621"/>
      <c r="N5" s="621"/>
      <c r="O5" s="621"/>
      <c r="P5" s="621"/>
      <c r="Q5" s="622"/>
      <c r="R5" s="623">
        <v>7694241</v>
      </c>
      <c r="S5" s="624"/>
      <c r="T5" s="624"/>
      <c r="U5" s="624"/>
      <c r="V5" s="624"/>
      <c r="W5" s="624"/>
      <c r="X5" s="624"/>
      <c r="Y5" s="625"/>
      <c r="Z5" s="626">
        <v>28.3</v>
      </c>
      <c r="AA5" s="626"/>
      <c r="AB5" s="626"/>
      <c r="AC5" s="626"/>
      <c r="AD5" s="627">
        <v>7182546</v>
      </c>
      <c r="AE5" s="627"/>
      <c r="AF5" s="627"/>
      <c r="AG5" s="627"/>
      <c r="AH5" s="627"/>
      <c r="AI5" s="627"/>
      <c r="AJ5" s="627"/>
      <c r="AK5" s="627"/>
      <c r="AL5" s="628">
        <v>59.4</v>
      </c>
      <c r="AM5" s="629"/>
      <c r="AN5" s="629"/>
      <c r="AO5" s="630"/>
      <c r="AP5" s="620" t="s">
        <v>230</v>
      </c>
      <c r="AQ5" s="621"/>
      <c r="AR5" s="621"/>
      <c r="AS5" s="621"/>
      <c r="AT5" s="621"/>
      <c r="AU5" s="621"/>
      <c r="AV5" s="621"/>
      <c r="AW5" s="621"/>
      <c r="AX5" s="621"/>
      <c r="AY5" s="621"/>
      <c r="AZ5" s="621"/>
      <c r="BA5" s="621"/>
      <c r="BB5" s="621"/>
      <c r="BC5" s="621"/>
      <c r="BD5" s="621"/>
      <c r="BE5" s="621"/>
      <c r="BF5" s="622"/>
      <c r="BG5" s="634">
        <v>7181032</v>
      </c>
      <c r="BH5" s="635"/>
      <c r="BI5" s="635"/>
      <c r="BJ5" s="635"/>
      <c r="BK5" s="635"/>
      <c r="BL5" s="635"/>
      <c r="BM5" s="635"/>
      <c r="BN5" s="636"/>
      <c r="BO5" s="637">
        <v>93.3</v>
      </c>
      <c r="BP5" s="637"/>
      <c r="BQ5" s="637"/>
      <c r="BR5" s="637"/>
      <c r="BS5" s="638">
        <v>45535</v>
      </c>
      <c r="BT5" s="638"/>
      <c r="BU5" s="638"/>
      <c r="BV5" s="638"/>
      <c r="BW5" s="638"/>
      <c r="BX5" s="638"/>
      <c r="BY5" s="638"/>
      <c r="BZ5" s="638"/>
      <c r="CA5" s="638"/>
      <c r="CB5" s="642"/>
      <c r="CD5" s="616" t="s">
        <v>225</v>
      </c>
      <c r="CE5" s="617"/>
      <c r="CF5" s="617"/>
      <c r="CG5" s="617"/>
      <c r="CH5" s="617"/>
      <c r="CI5" s="617"/>
      <c r="CJ5" s="617"/>
      <c r="CK5" s="617"/>
      <c r="CL5" s="617"/>
      <c r="CM5" s="617"/>
      <c r="CN5" s="617"/>
      <c r="CO5" s="617"/>
      <c r="CP5" s="617"/>
      <c r="CQ5" s="618"/>
      <c r="CR5" s="616" t="s">
        <v>231</v>
      </c>
      <c r="CS5" s="617"/>
      <c r="CT5" s="617"/>
      <c r="CU5" s="617"/>
      <c r="CV5" s="617"/>
      <c r="CW5" s="617"/>
      <c r="CX5" s="617"/>
      <c r="CY5" s="618"/>
      <c r="CZ5" s="616" t="s">
        <v>223</v>
      </c>
      <c r="DA5" s="617"/>
      <c r="DB5" s="617"/>
      <c r="DC5" s="618"/>
      <c r="DD5" s="616" t="s">
        <v>232</v>
      </c>
      <c r="DE5" s="617"/>
      <c r="DF5" s="617"/>
      <c r="DG5" s="617"/>
      <c r="DH5" s="617"/>
      <c r="DI5" s="617"/>
      <c r="DJ5" s="617"/>
      <c r="DK5" s="617"/>
      <c r="DL5" s="617"/>
      <c r="DM5" s="617"/>
      <c r="DN5" s="617"/>
      <c r="DO5" s="617"/>
      <c r="DP5" s="618"/>
      <c r="DQ5" s="616" t="s">
        <v>233</v>
      </c>
      <c r="DR5" s="617"/>
      <c r="DS5" s="617"/>
      <c r="DT5" s="617"/>
      <c r="DU5" s="617"/>
      <c r="DV5" s="617"/>
      <c r="DW5" s="617"/>
      <c r="DX5" s="617"/>
      <c r="DY5" s="617"/>
      <c r="DZ5" s="617"/>
      <c r="EA5" s="617"/>
      <c r="EB5" s="617"/>
      <c r="EC5" s="618"/>
    </row>
    <row r="6" spans="2:143" ht="11.25" customHeight="1" x14ac:dyDescent="0.2">
      <c r="B6" s="631" t="s">
        <v>234</v>
      </c>
      <c r="C6" s="632"/>
      <c r="D6" s="632"/>
      <c r="E6" s="632"/>
      <c r="F6" s="632"/>
      <c r="G6" s="632"/>
      <c r="H6" s="632"/>
      <c r="I6" s="632"/>
      <c r="J6" s="632"/>
      <c r="K6" s="632"/>
      <c r="L6" s="632"/>
      <c r="M6" s="632"/>
      <c r="N6" s="632"/>
      <c r="O6" s="632"/>
      <c r="P6" s="632"/>
      <c r="Q6" s="633"/>
      <c r="R6" s="634">
        <v>159622</v>
      </c>
      <c r="S6" s="635"/>
      <c r="T6" s="635"/>
      <c r="U6" s="635"/>
      <c r="V6" s="635"/>
      <c r="W6" s="635"/>
      <c r="X6" s="635"/>
      <c r="Y6" s="636"/>
      <c r="Z6" s="637">
        <v>0.6</v>
      </c>
      <c r="AA6" s="637"/>
      <c r="AB6" s="637"/>
      <c r="AC6" s="637"/>
      <c r="AD6" s="638">
        <v>159622</v>
      </c>
      <c r="AE6" s="638"/>
      <c r="AF6" s="638"/>
      <c r="AG6" s="638"/>
      <c r="AH6" s="638"/>
      <c r="AI6" s="638"/>
      <c r="AJ6" s="638"/>
      <c r="AK6" s="638"/>
      <c r="AL6" s="639">
        <v>1.3</v>
      </c>
      <c r="AM6" s="640"/>
      <c r="AN6" s="640"/>
      <c r="AO6" s="641"/>
      <c r="AP6" s="631" t="s">
        <v>235</v>
      </c>
      <c r="AQ6" s="632"/>
      <c r="AR6" s="632"/>
      <c r="AS6" s="632"/>
      <c r="AT6" s="632"/>
      <c r="AU6" s="632"/>
      <c r="AV6" s="632"/>
      <c r="AW6" s="632"/>
      <c r="AX6" s="632"/>
      <c r="AY6" s="632"/>
      <c r="AZ6" s="632"/>
      <c r="BA6" s="632"/>
      <c r="BB6" s="632"/>
      <c r="BC6" s="632"/>
      <c r="BD6" s="632"/>
      <c r="BE6" s="632"/>
      <c r="BF6" s="633"/>
      <c r="BG6" s="634">
        <v>7181032</v>
      </c>
      <c r="BH6" s="635"/>
      <c r="BI6" s="635"/>
      <c r="BJ6" s="635"/>
      <c r="BK6" s="635"/>
      <c r="BL6" s="635"/>
      <c r="BM6" s="635"/>
      <c r="BN6" s="636"/>
      <c r="BO6" s="637">
        <v>93.3</v>
      </c>
      <c r="BP6" s="637"/>
      <c r="BQ6" s="637"/>
      <c r="BR6" s="637"/>
      <c r="BS6" s="638">
        <v>45535</v>
      </c>
      <c r="BT6" s="638"/>
      <c r="BU6" s="638"/>
      <c r="BV6" s="638"/>
      <c r="BW6" s="638"/>
      <c r="BX6" s="638"/>
      <c r="BY6" s="638"/>
      <c r="BZ6" s="638"/>
      <c r="CA6" s="638"/>
      <c r="CB6" s="642"/>
      <c r="CD6" s="620" t="s">
        <v>236</v>
      </c>
      <c r="CE6" s="621"/>
      <c r="CF6" s="621"/>
      <c r="CG6" s="621"/>
      <c r="CH6" s="621"/>
      <c r="CI6" s="621"/>
      <c r="CJ6" s="621"/>
      <c r="CK6" s="621"/>
      <c r="CL6" s="621"/>
      <c r="CM6" s="621"/>
      <c r="CN6" s="621"/>
      <c r="CO6" s="621"/>
      <c r="CP6" s="621"/>
      <c r="CQ6" s="622"/>
      <c r="CR6" s="634">
        <v>181005</v>
      </c>
      <c r="CS6" s="635"/>
      <c r="CT6" s="635"/>
      <c r="CU6" s="635"/>
      <c r="CV6" s="635"/>
      <c r="CW6" s="635"/>
      <c r="CX6" s="635"/>
      <c r="CY6" s="636"/>
      <c r="CZ6" s="628">
        <v>0.7</v>
      </c>
      <c r="DA6" s="629"/>
      <c r="DB6" s="629"/>
      <c r="DC6" s="645"/>
      <c r="DD6" s="643" t="s">
        <v>175</v>
      </c>
      <c r="DE6" s="635"/>
      <c r="DF6" s="635"/>
      <c r="DG6" s="635"/>
      <c r="DH6" s="635"/>
      <c r="DI6" s="635"/>
      <c r="DJ6" s="635"/>
      <c r="DK6" s="635"/>
      <c r="DL6" s="635"/>
      <c r="DM6" s="635"/>
      <c r="DN6" s="635"/>
      <c r="DO6" s="635"/>
      <c r="DP6" s="636"/>
      <c r="DQ6" s="643">
        <v>181000</v>
      </c>
      <c r="DR6" s="635"/>
      <c r="DS6" s="635"/>
      <c r="DT6" s="635"/>
      <c r="DU6" s="635"/>
      <c r="DV6" s="635"/>
      <c r="DW6" s="635"/>
      <c r="DX6" s="635"/>
      <c r="DY6" s="635"/>
      <c r="DZ6" s="635"/>
      <c r="EA6" s="635"/>
      <c r="EB6" s="635"/>
      <c r="EC6" s="644"/>
    </row>
    <row r="7" spans="2:143" ht="11.25" customHeight="1" x14ac:dyDescent="0.2">
      <c r="B7" s="631" t="s">
        <v>237</v>
      </c>
      <c r="C7" s="632"/>
      <c r="D7" s="632"/>
      <c r="E7" s="632"/>
      <c r="F7" s="632"/>
      <c r="G7" s="632"/>
      <c r="H7" s="632"/>
      <c r="I7" s="632"/>
      <c r="J7" s="632"/>
      <c r="K7" s="632"/>
      <c r="L7" s="632"/>
      <c r="M7" s="632"/>
      <c r="N7" s="632"/>
      <c r="O7" s="632"/>
      <c r="P7" s="632"/>
      <c r="Q7" s="633"/>
      <c r="R7" s="634">
        <v>12034</v>
      </c>
      <c r="S7" s="635"/>
      <c r="T7" s="635"/>
      <c r="U7" s="635"/>
      <c r="V7" s="635"/>
      <c r="W7" s="635"/>
      <c r="X7" s="635"/>
      <c r="Y7" s="636"/>
      <c r="Z7" s="637">
        <v>0</v>
      </c>
      <c r="AA7" s="637"/>
      <c r="AB7" s="637"/>
      <c r="AC7" s="637"/>
      <c r="AD7" s="638">
        <v>12034</v>
      </c>
      <c r="AE7" s="638"/>
      <c r="AF7" s="638"/>
      <c r="AG7" s="638"/>
      <c r="AH7" s="638"/>
      <c r="AI7" s="638"/>
      <c r="AJ7" s="638"/>
      <c r="AK7" s="638"/>
      <c r="AL7" s="639">
        <v>0.1</v>
      </c>
      <c r="AM7" s="640"/>
      <c r="AN7" s="640"/>
      <c r="AO7" s="641"/>
      <c r="AP7" s="631" t="s">
        <v>238</v>
      </c>
      <c r="AQ7" s="632"/>
      <c r="AR7" s="632"/>
      <c r="AS7" s="632"/>
      <c r="AT7" s="632"/>
      <c r="AU7" s="632"/>
      <c r="AV7" s="632"/>
      <c r="AW7" s="632"/>
      <c r="AX7" s="632"/>
      <c r="AY7" s="632"/>
      <c r="AZ7" s="632"/>
      <c r="BA7" s="632"/>
      <c r="BB7" s="632"/>
      <c r="BC7" s="632"/>
      <c r="BD7" s="632"/>
      <c r="BE7" s="632"/>
      <c r="BF7" s="633"/>
      <c r="BG7" s="634">
        <v>2920371</v>
      </c>
      <c r="BH7" s="635"/>
      <c r="BI7" s="635"/>
      <c r="BJ7" s="635"/>
      <c r="BK7" s="635"/>
      <c r="BL7" s="635"/>
      <c r="BM7" s="635"/>
      <c r="BN7" s="636"/>
      <c r="BO7" s="637">
        <v>38</v>
      </c>
      <c r="BP7" s="637"/>
      <c r="BQ7" s="637"/>
      <c r="BR7" s="637"/>
      <c r="BS7" s="638">
        <v>45535</v>
      </c>
      <c r="BT7" s="638"/>
      <c r="BU7" s="638"/>
      <c r="BV7" s="638"/>
      <c r="BW7" s="638"/>
      <c r="BX7" s="638"/>
      <c r="BY7" s="638"/>
      <c r="BZ7" s="638"/>
      <c r="CA7" s="638"/>
      <c r="CB7" s="642"/>
      <c r="CD7" s="631" t="s">
        <v>239</v>
      </c>
      <c r="CE7" s="632"/>
      <c r="CF7" s="632"/>
      <c r="CG7" s="632"/>
      <c r="CH7" s="632"/>
      <c r="CI7" s="632"/>
      <c r="CJ7" s="632"/>
      <c r="CK7" s="632"/>
      <c r="CL7" s="632"/>
      <c r="CM7" s="632"/>
      <c r="CN7" s="632"/>
      <c r="CO7" s="632"/>
      <c r="CP7" s="632"/>
      <c r="CQ7" s="633"/>
      <c r="CR7" s="634">
        <v>8276010</v>
      </c>
      <c r="CS7" s="635"/>
      <c r="CT7" s="635"/>
      <c r="CU7" s="635"/>
      <c r="CV7" s="635"/>
      <c r="CW7" s="635"/>
      <c r="CX7" s="635"/>
      <c r="CY7" s="636"/>
      <c r="CZ7" s="637">
        <v>31.4</v>
      </c>
      <c r="DA7" s="637"/>
      <c r="DB7" s="637"/>
      <c r="DC7" s="637"/>
      <c r="DD7" s="643">
        <v>243607</v>
      </c>
      <c r="DE7" s="635"/>
      <c r="DF7" s="635"/>
      <c r="DG7" s="635"/>
      <c r="DH7" s="635"/>
      <c r="DI7" s="635"/>
      <c r="DJ7" s="635"/>
      <c r="DK7" s="635"/>
      <c r="DL7" s="635"/>
      <c r="DM7" s="635"/>
      <c r="DN7" s="635"/>
      <c r="DO7" s="635"/>
      <c r="DP7" s="636"/>
      <c r="DQ7" s="643">
        <v>2725623</v>
      </c>
      <c r="DR7" s="635"/>
      <c r="DS7" s="635"/>
      <c r="DT7" s="635"/>
      <c r="DU7" s="635"/>
      <c r="DV7" s="635"/>
      <c r="DW7" s="635"/>
      <c r="DX7" s="635"/>
      <c r="DY7" s="635"/>
      <c r="DZ7" s="635"/>
      <c r="EA7" s="635"/>
      <c r="EB7" s="635"/>
      <c r="EC7" s="644"/>
    </row>
    <row r="8" spans="2:143" ht="11.25" customHeight="1" x14ac:dyDescent="0.2">
      <c r="B8" s="631" t="s">
        <v>240</v>
      </c>
      <c r="C8" s="632"/>
      <c r="D8" s="632"/>
      <c r="E8" s="632"/>
      <c r="F8" s="632"/>
      <c r="G8" s="632"/>
      <c r="H8" s="632"/>
      <c r="I8" s="632"/>
      <c r="J8" s="632"/>
      <c r="K8" s="632"/>
      <c r="L8" s="632"/>
      <c r="M8" s="632"/>
      <c r="N8" s="632"/>
      <c r="O8" s="632"/>
      <c r="P8" s="632"/>
      <c r="Q8" s="633"/>
      <c r="R8" s="634">
        <v>26175</v>
      </c>
      <c r="S8" s="635"/>
      <c r="T8" s="635"/>
      <c r="U8" s="635"/>
      <c r="V8" s="635"/>
      <c r="W8" s="635"/>
      <c r="X8" s="635"/>
      <c r="Y8" s="636"/>
      <c r="Z8" s="637">
        <v>0.1</v>
      </c>
      <c r="AA8" s="637"/>
      <c r="AB8" s="637"/>
      <c r="AC8" s="637"/>
      <c r="AD8" s="638">
        <v>26175</v>
      </c>
      <c r="AE8" s="638"/>
      <c r="AF8" s="638"/>
      <c r="AG8" s="638"/>
      <c r="AH8" s="638"/>
      <c r="AI8" s="638"/>
      <c r="AJ8" s="638"/>
      <c r="AK8" s="638"/>
      <c r="AL8" s="639">
        <v>0.2</v>
      </c>
      <c r="AM8" s="640"/>
      <c r="AN8" s="640"/>
      <c r="AO8" s="641"/>
      <c r="AP8" s="631" t="s">
        <v>241</v>
      </c>
      <c r="AQ8" s="632"/>
      <c r="AR8" s="632"/>
      <c r="AS8" s="632"/>
      <c r="AT8" s="632"/>
      <c r="AU8" s="632"/>
      <c r="AV8" s="632"/>
      <c r="AW8" s="632"/>
      <c r="AX8" s="632"/>
      <c r="AY8" s="632"/>
      <c r="AZ8" s="632"/>
      <c r="BA8" s="632"/>
      <c r="BB8" s="632"/>
      <c r="BC8" s="632"/>
      <c r="BD8" s="632"/>
      <c r="BE8" s="632"/>
      <c r="BF8" s="633"/>
      <c r="BG8" s="634">
        <v>89846</v>
      </c>
      <c r="BH8" s="635"/>
      <c r="BI8" s="635"/>
      <c r="BJ8" s="635"/>
      <c r="BK8" s="635"/>
      <c r="BL8" s="635"/>
      <c r="BM8" s="635"/>
      <c r="BN8" s="636"/>
      <c r="BO8" s="637">
        <v>1.2</v>
      </c>
      <c r="BP8" s="637"/>
      <c r="BQ8" s="637"/>
      <c r="BR8" s="637"/>
      <c r="BS8" s="643" t="s">
        <v>175</v>
      </c>
      <c r="BT8" s="635"/>
      <c r="BU8" s="635"/>
      <c r="BV8" s="635"/>
      <c r="BW8" s="635"/>
      <c r="BX8" s="635"/>
      <c r="BY8" s="635"/>
      <c r="BZ8" s="635"/>
      <c r="CA8" s="635"/>
      <c r="CB8" s="644"/>
      <c r="CD8" s="631" t="s">
        <v>242</v>
      </c>
      <c r="CE8" s="632"/>
      <c r="CF8" s="632"/>
      <c r="CG8" s="632"/>
      <c r="CH8" s="632"/>
      <c r="CI8" s="632"/>
      <c r="CJ8" s="632"/>
      <c r="CK8" s="632"/>
      <c r="CL8" s="632"/>
      <c r="CM8" s="632"/>
      <c r="CN8" s="632"/>
      <c r="CO8" s="632"/>
      <c r="CP8" s="632"/>
      <c r="CQ8" s="633"/>
      <c r="CR8" s="634">
        <v>7370685</v>
      </c>
      <c r="CS8" s="635"/>
      <c r="CT8" s="635"/>
      <c r="CU8" s="635"/>
      <c r="CV8" s="635"/>
      <c r="CW8" s="635"/>
      <c r="CX8" s="635"/>
      <c r="CY8" s="636"/>
      <c r="CZ8" s="637">
        <v>28</v>
      </c>
      <c r="DA8" s="637"/>
      <c r="DB8" s="637"/>
      <c r="DC8" s="637"/>
      <c r="DD8" s="643">
        <v>38541</v>
      </c>
      <c r="DE8" s="635"/>
      <c r="DF8" s="635"/>
      <c r="DG8" s="635"/>
      <c r="DH8" s="635"/>
      <c r="DI8" s="635"/>
      <c r="DJ8" s="635"/>
      <c r="DK8" s="635"/>
      <c r="DL8" s="635"/>
      <c r="DM8" s="635"/>
      <c r="DN8" s="635"/>
      <c r="DO8" s="635"/>
      <c r="DP8" s="636"/>
      <c r="DQ8" s="643">
        <v>3817345</v>
      </c>
      <c r="DR8" s="635"/>
      <c r="DS8" s="635"/>
      <c r="DT8" s="635"/>
      <c r="DU8" s="635"/>
      <c r="DV8" s="635"/>
      <c r="DW8" s="635"/>
      <c r="DX8" s="635"/>
      <c r="DY8" s="635"/>
      <c r="DZ8" s="635"/>
      <c r="EA8" s="635"/>
      <c r="EB8" s="635"/>
      <c r="EC8" s="644"/>
    </row>
    <row r="9" spans="2:143" ht="11.25" customHeight="1" x14ac:dyDescent="0.2">
      <c r="B9" s="631" t="s">
        <v>243</v>
      </c>
      <c r="C9" s="632"/>
      <c r="D9" s="632"/>
      <c r="E9" s="632"/>
      <c r="F9" s="632"/>
      <c r="G9" s="632"/>
      <c r="H9" s="632"/>
      <c r="I9" s="632"/>
      <c r="J9" s="632"/>
      <c r="K9" s="632"/>
      <c r="L9" s="632"/>
      <c r="M9" s="632"/>
      <c r="N9" s="632"/>
      <c r="O9" s="632"/>
      <c r="P9" s="632"/>
      <c r="Q9" s="633"/>
      <c r="R9" s="634">
        <v>29551</v>
      </c>
      <c r="S9" s="635"/>
      <c r="T9" s="635"/>
      <c r="U9" s="635"/>
      <c r="V9" s="635"/>
      <c r="W9" s="635"/>
      <c r="X9" s="635"/>
      <c r="Y9" s="636"/>
      <c r="Z9" s="637">
        <v>0.1</v>
      </c>
      <c r="AA9" s="637"/>
      <c r="AB9" s="637"/>
      <c r="AC9" s="637"/>
      <c r="AD9" s="638">
        <v>29551</v>
      </c>
      <c r="AE9" s="638"/>
      <c r="AF9" s="638"/>
      <c r="AG9" s="638"/>
      <c r="AH9" s="638"/>
      <c r="AI9" s="638"/>
      <c r="AJ9" s="638"/>
      <c r="AK9" s="638"/>
      <c r="AL9" s="639">
        <v>0.2</v>
      </c>
      <c r="AM9" s="640"/>
      <c r="AN9" s="640"/>
      <c r="AO9" s="641"/>
      <c r="AP9" s="631" t="s">
        <v>244</v>
      </c>
      <c r="AQ9" s="632"/>
      <c r="AR9" s="632"/>
      <c r="AS9" s="632"/>
      <c r="AT9" s="632"/>
      <c r="AU9" s="632"/>
      <c r="AV9" s="632"/>
      <c r="AW9" s="632"/>
      <c r="AX9" s="632"/>
      <c r="AY9" s="632"/>
      <c r="AZ9" s="632"/>
      <c r="BA9" s="632"/>
      <c r="BB9" s="632"/>
      <c r="BC9" s="632"/>
      <c r="BD9" s="632"/>
      <c r="BE9" s="632"/>
      <c r="BF9" s="633"/>
      <c r="BG9" s="634">
        <v>2510409</v>
      </c>
      <c r="BH9" s="635"/>
      <c r="BI9" s="635"/>
      <c r="BJ9" s="635"/>
      <c r="BK9" s="635"/>
      <c r="BL9" s="635"/>
      <c r="BM9" s="635"/>
      <c r="BN9" s="636"/>
      <c r="BO9" s="637">
        <v>32.6</v>
      </c>
      <c r="BP9" s="637"/>
      <c r="BQ9" s="637"/>
      <c r="BR9" s="637"/>
      <c r="BS9" s="643" t="s">
        <v>130</v>
      </c>
      <c r="BT9" s="635"/>
      <c r="BU9" s="635"/>
      <c r="BV9" s="635"/>
      <c r="BW9" s="635"/>
      <c r="BX9" s="635"/>
      <c r="BY9" s="635"/>
      <c r="BZ9" s="635"/>
      <c r="CA9" s="635"/>
      <c r="CB9" s="644"/>
      <c r="CD9" s="631" t="s">
        <v>245</v>
      </c>
      <c r="CE9" s="632"/>
      <c r="CF9" s="632"/>
      <c r="CG9" s="632"/>
      <c r="CH9" s="632"/>
      <c r="CI9" s="632"/>
      <c r="CJ9" s="632"/>
      <c r="CK9" s="632"/>
      <c r="CL9" s="632"/>
      <c r="CM9" s="632"/>
      <c r="CN9" s="632"/>
      <c r="CO9" s="632"/>
      <c r="CP9" s="632"/>
      <c r="CQ9" s="633"/>
      <c r="CR9" s="634">
        <v>2440594</v>
      </c>
      <c r="CS9" s="635"/>
      <c r="CT9" s="635"/>
      <c r="CU9" s="635"/>
      <c r="CV9" s="635"/>
      <c r="CW9" s="635"/>
      <c r="CX9" s="635"/>
      <c r="CY9" s="636"/>
      <c r="CZ9" s="637">
        <v>9.3000000000000007</v>
      </c>
      <c r="DA9" s="637"/>
      <c r="DB9" s="637"/>
      <c r="DC9" s="637"/>
      <c r="DD9" s="643">
        <v>30331</v>
      </c>
      <c r="DE9" s="635"/>
      <c r="DF9" s="635"/>
      <c r="DG9" s="635"/>
      <c r="DH9" s="635"/>
      <c r="DI9" s="635"/>
      <c r="DJ9" s="635"/>
      <c r="DK9" s="635"/>
      <c r="DL9" s="635"/>
      <c r="DM9" s="635"/>
      <c r="DN9" s="635"/>
      <c r="DO9" s="635"/>
      <c r="DP9" s="636"/>
      <c r="DQ9" s="643">
        <v>2286006</v>
      </c>
      <c r="DR9" s="635"/>
      <c r="DS9" s="635"/>
      <c r="DT9" s="635"/>
      <c r="DU9" s="635"/>
      <c r="DV9" s="635"/>
      <c r="DW9" s="635"/>
      <c r="DX9" s="635"/>
      <c r="DY9" s="635"/>
      <c r="DZ9" s="635"/>
      <c r="EA9" s="635"/>
      <c r="EB9" s="635"/>
      <c r="EC9" s="644"/>
    </row>
    <row r="10" spans="2:143" ht="11.25" customHeight="1" x14ac:dyDescent="0.2">
      <c r="B10" s="631" t="s">
        <v>246</v>
      </c>
      <c r="C10" s="632"/>
      <c r="D10" s="632"/>
      <c r="E10" s="632"/>
      <c r="F10" s="632"/>
      <c r="G10" s="632"/>
      <c r="H10" s="632"/>
      <c r="I10" s="632"/>
      <c r="J10" s="632"/>
      <c r="K10" s="632"/>
      <c r="L10" s="632"/>
      <c r="M10" s="632"/>
      <c r="N10" s="632"/>
      <c r="O10" s="632"/>
      <c r="P10" s="632"/>
      <c r="Q10" s="633"/>
      <c r="R10" s="634" t="s">
        <v>247</v>
      </c>
      <c r="S10" s="635"/>
      <c r="T10" s="635"/>
      <c r="U10" s="635"/>
      <c r="V10" s="635"/>
      <c r="W10" s="635"/>
      <c r="X10" s="635"/>
      <c r="Y10" s="636"/>
      <c r="Z10" s="637" t="s">
        <v>130</v>
      </c>
      <c r="AA10" s="637"/>
      <c r="AB10" s="637"/>
      <c r="AC10" s="637"/>
      <c r="AD10" s="638" t="s">
        <v>247</v>
      </c>
      <c r="AE10" s="638"/>
      <c r="AF10" s="638"/>
      <c r="AG10" s="638"/>
      <c r="AH10" s="638"/>
      <c r="AI10" s="638"/>
      <c r="AJ10" s="638"/>
      <c r="AK10" s="638"/>
      <c r="AL10" s="639" t="s">
        <v>247</v>
      </c>
      <c r="AM10" s="640"/>
      <c r="AN10" s="640"/>
      <c r="AO10" s="641"/>
      <c r="AP10" s="631" t="s">
        <v>248</v>
      </c>
      <c r="AQ10" s="632"/>
      <c r="AR10" s="632"/>
      <c r="AS10" s="632"/>
      <c r="AT10" s="632"/>
      <c r="AU10" s="632"/>
      <c r="AV10" s="632"/>
      <c r="AW10" s="632"/>
      <c r="AX10" s="632"/>
      <c r="AY10" s="632"/>
      <c r="AZ10" s="632"/>
      <c r="BA10" s="632"/>
      <c r="BB10" s="632"/>
      <c r="BC10" s="632"/>
      <c r="BD10" s="632"/>
      <c r="BE10" s="632"/>
      <c r="BF10" s="633"/>
      <c r="BG10" s="634">
        <v>126782</v>
      </c>
      <c r="BH10" s="635"/>
      <c r="BI10" s="635"/>
      <c r="BJ10" s="635"/>
      <c r="BK10" s="635"/>
      <c r="BL10" s="635"/>
      <c r="BM10" s="635"/>
      <c r="BN10" s="636"/>
      <c r="BO10" s="637">
        <v>1.6</v>
      </c>
      <c r="BP10" s="637"/>
      <c r="BQ10" s="637"/>
      <c r="BR10" s="637"/>
      <c r="BS10" s="643" t="s">
        <v>247</v>
      </c>
      <c r="BT10" s="635"/>
      <c r="BU10" s="635"/>
      <c r="BV10" s="635"/>
      <c r="BW10" s="635"/>
      <c r="BX10" s="635"/>
      <c r="BY10" s="635"/>
      <c r="BZ10" s="635"/>
      <c r="CA10" s="635"/>
      <c r="CB10" s="644"/>
      <c r="CD10" s="631" t="s">
        <v>249</v>
      </c>
      <c r="CE10" s="632"/>
      <c r="CF10" s="632"/>
      <c r="CG10" s="632"/>
      <c r="CH10" s="632"/>
      <c r="CI10" s="632"/>
      <c r="CJ10" s="632"/>
      <c r="CK10" s="632"/>
      <c r="CL10" s="632"/>
      <c r="CM10" s="632"/>
      <c r="CN10" s="632"/>
      <c r="CO10" s="632"/>
      <c r="CP10" s="632"/>
      <c r="CQ10" s="633"/>
      <c r="CR10" s="634">
        <v>19354</v>
      </c>
      <c r="CS10" s="635"/>
      <c r="CT10" s="635"/>
      <c r="CU10" s="635"/>
      <c r="CV10" s="635"/>
      <c r="CW10" s="635"/>
      <c r="CX10" s="635"/>
      <c r="CY10" s="636"/>
      <c r="CZ10" s="637">
        <v>0.1</v>
      </c>
      <c r="DA10" s="637"/>
      <c r="DB10" s="637"/>
      <c r="DC10" s="637"/>
      <c r="DD10" s="643">
        <v>4345</v>
      </c>
      <c r="DE10" s="635"/>
      <c r="DF10" s="635"/>
      <c r="DG10" s="635"/>
      <c r="DH10" s="635"/>
      <c r="DI10" s="635"/>
      <c r="DJ10" s="635"/>
      <c r="DK10" s="635"/>
      <c r="DL10" s="635"/>
      <c r="DM10" s="635"/>
      <c r="DN10" s="635"/>
      <c r="DO10" s="635"/>
      <c r="DP10" s="636"/>
      <c r="DQ10" s="643">
        <v>13074</v>
      </c>
      <c r="DR10" s="635"/>
      <c r="DS10" s="635"/>
      <c r="DT10" s="635"/>
      <c r="DU10" s="635"/>
      <c r="DV10" s="635"/>
      <c r="DW10" s="635"/>
      <c r="DX10" s="635"/>
      <c r="DY10" s="635"/>
      <c r="DZ10" s="635"/>
      <c r="EA10" s="635"/>
      <c r="EB10" s="635"/>
      <c r="EC10" s="644"/>
    </row>
    <row r="11" spans="2:143" ht="11.25" customHeight="1" x14ac:dyDescent="0.2">
      <c r="B11" s="631" t="s">
        <v>250</v>
      </c>
      <c r="C11" s="632"/>
      <c r="D11" s="632"/>
      <c r="E11" s="632"/>
      <c r="F11" s="632"/>
      <c r="G11" s="632"/>
      <c r="H11" s="632"/>
      <c r="I11" s="632"/>
      <c r="J11" s="632"/>
      <c r="K11" s="632"/>
      <c r="L11" s="632"/>
      <c r="M11" s="632"/>
      <c r="N11" s="632"/>
      <c r="O11" s="632"/>
      <c r="P11" s="632"/>
      <c r="Q11" s="633"/>
      <c r="R11" s="634">
        <v>1039497</v>
      </c>
      <c r="S11" s="635"/>
      <c r="T11" s="635"/>
      <c r="U11" s="635"/>
      <c r="V11" s="635"/>
      <c r="W11" s="635"/>
      <c r="X11" s="635"/>
      <c r="Y11" s="636"/>
      <c r="Z11" s="639">
        <v>3.8</v>
      </c>
      <c r="AA11" s="640"/>
      <c r="AB11" s="640"/>
      <c r="AC11" s="646"/>
      <c r="AD11" s="643">
        <v>1039497</v>
      </c>
      <c r="AE11" s="635"/>
      <c r="AF11" s="635"/>
      <c r="AG11" s="635"/>
      <c r="AH11" s="635"/>
      <c r="AI11" s="635"/>
      <c r="AJ11" s="635"/>
      <c r="AK11" s="636"/>
      <c r="AL11" s="639">
        <v>8.6</v>
      </c>
      <c r="AM11" s="640"/>
      <c r="AN11" s="640"/>
      <c r="AO11" s="641"/>
      <c r="AP11" s="631" t="s">
        <v>251</v>
      </c>
      <c r="AQ11" s="632"/>
      <c r="AR11" s="632"/>
      <c r="AS11" s="632"/>
      <c r="AT11" s="632"/>
      <c r="AU11" s="632"/>
      <c r="AV11" s="632"/>
      <c r="AW11" s="632"/>
      <c r="AX11" s="632"/>
      <c r="AY11" s="632"/>
      <c r="AZ11" s="632"/>
      <c r="BA11" s="632"/>
      <c r="BB11" s="632"/>
      <c r="BC11" s="632"/>
      <c r="BD11" s="632"/>
      <c r="BE11" s="632"/>
      <c r="BF11" s="633"/>
      <c r="BG11" s="634">
        <v>193334</v>
      </c>
      <c r="BH11" s="635"/>
      <c r="BI11" s="635"/>
      <c r="BJ11" s="635"/>
      <c r="BK11" s="635"/>
      <c r="BL11" s="635"/>
      <c r="BM11" s="635"/>
      <c r="BN11" s="636"/>
      <c r="BO11" s="637">
        <v>2.5</v>
      </c>
      <c r="BP11" s="637"/>
      <c r="BQ11" s="637"/>
      <c r="BR11" s="637"/>
      <c r="BS11" s="643">
        <v>45535</v>
      </c>
      <c r="BT11" s="635"/>
      <c r="BU11" s="635"/>
      <c r="BV11" s="635"/>
      <c r="BW11" s="635"/>
      <c r="BX11" s="635"/>
      <c r="BY11" s="635"/>
      <c r="BZ11" s="635"/>
      <c r="CA11" s="635"/>
      <c r="CB11" s="644"/>
      <c r="CD11" s="631" t="s">
        <v>252</v>
      </c>
      <c r="CE11" s="632"/>
      <c r="CF11" s="632"/>
      <c r="CG11" s="632"/>
      <c r="CH11" s="632"/>
      <c r="CI11" s="632"/>
      <c r="CJ11" s="632"/>
      <c r="CK11" s="632"/>
      <c r="CL11" s="632"/>
      <c r="CM11" s="632"/>
      <c r="CN11" s="632"/>
      <c r="CO11" s="632"/>
      <c r="CP11" s="632"/>
      <c r="CQ11" s="633"/>
      <c r="CR11" s="634">
        <v>465264</v>
      </c>
      <c r="CS11" s="635"/>
      <c r="CT11" s="635"/>
      <c r="CU11" s="635"/>
      <c r="CV11" s="635"/>
      <c r="CW11" s="635"/>
      <c r="CX11" s="635"/>
      <c r="CY11" s="636"/>
      <c r="CZ11" s="637">
        <v>1.8</v>
      </c>
      <c r="DA11" s="637"/>
      <c r="DB11" s="637"/>
      <c r="DC11" s="637"/>
      <c r="DD11" s="643">
        <v>159096</v>
      </c>
      <c r="DE11" s="635"/>
      <c r="DF11" s="635"/>
      <c r="DG11" s="635"/>
      <c r="DH11" s="635"/>
      <c r="DI11" s="635"/>
      <c r="DJ11" s="635"/>
      <c r="DK11" s="635"/>
      <c r="DL11" s="635"/>
      <c r="DM11" s="635"/>
      <c r="DN11" s="635"/>
      <c r="DO11" s="635"/>
      <c r="DP11" s="636"/>
      <c r="DQ11" s="643">
        <v>322138</v>
      </c>
      <c r="DR11" s="635"/>
      <c r="DS11" s="635"/>
      <c r="DT11" s="635"/>
      <c r="DU11" s="635"/>
      <c r="DV11" s="635"/>
      <c r="DW11" s="635"/>
      <c r="DX11" s="635"/>
      <c r="DY11" s="635"/>
      <c r="DZ11" s="635"/>
      <c r="EA11" s="635"/>
      <c r="EB11" s="635"/>
      <c r="EC11" s="644"/>
    </row>
    <row r="12" spans="2:143" ht="11.25" customHeight="1" x14ac:dyDescent="0.2">
      <c r="B12" s="631" t="s">
        <v>253</v>
      </c>
      <c r="C12" s="632"/>
      <c r="D12" s="632"/>
      <c r="E12" s="632"/>
      <c r="F12" s="632"/>
      <c r="G12" s="632"/>
      <c r="H12" s="632"/>
      <c r="I12" s="632"/>
      <c r="J12" s="632"/>
      <c r="K12" s="632"/>
      <c r="L12" s="632"/>
      <c r="M12" s="632"/>
      <c r="N12" s="632"/>
      <c r="O12" s="632"/>
      <c r="P12" s="632"/>
      <c r="Q12" s="633"/>
      <c r="R12" s="634" t="s">
        <v>130</v>
      </c>
      <c r="S12" s="635"/>
      <c r="T12" s="635"/>
      <c r="U12" s="635"/>
      <c r="V12" s="635"/>
      <c r="W12" s="635"/>
      <c r="X12" s="635"/>
      <c r="Y12" s="636"/>
      <c r="Z12" s="637" t="s">
        <v>247</v>
      </c>
      <c r="AA12" s="637"/>
      <c r="AB12" s="637"/>
      <c r="AC12" s="637"/>
      <c r="AD12" s="638" t="s">
        <v>175</v>
      </c>
      <c r="AE12" s="638"/>
      <c r="AF12" s="638"/>
      <c r="AG12" s="638"/>
      <c r="AH12" s="638"/>
      <c r="AI12" s="638"/>
      <c r="AJ12" s="638"/>
      <c r="AK12" s="638"/>
      <c r="AL12" s="639" t="s">
        <v>247</v>
      </c>
      <c r="AM12" s="640"/>
      <c r="AN12" s="640"/>
      <c r="AO12" s="641"/>
      <c r="AP12" s="631" t="s">
        <v>254</v>
      </c>
      <c r="AQ12" s="632"/>
      <c r="AR12" s="632"/>
      <c r="AS12" s="632"/>
      <c r="AT12" s="632"/>
      <c r="AU12" s="632"/>
      <c r="AV12" s="632"/>
      <c r="AW12" s="632"/>
      <c r="AX12" s="632"/>
      <c r="AY12" s="632"/>
      <c r="AZ12" s="632"/>
      <c r="BA12" s="632"/>
      <c r="BB12" s="632"/>
      <c r="BC12" s="632"/>
      <c r="BD12" s="632"/>
      <c r="BE12" s="632"/>
      <c r="BF12" s="633"/>
      <c r="BG12" s="634">
        <v>3845184</v>
      </c>
      <c r="BH12" s="635"/>
      <c r="BI12" s="635"/>
      <c r="BJ12" s="635"/>
      <c r="BK12" s="635"/>
      <c r="BL12" s="635"/>
      <c r="BM12" s="635"/>
      <c r="BN12" s="636"/>
      <c r="BO12" s="637">
        <v>50</v>
      </c>
      <c r="BP12" s="637"/>
      <c r="BQ12" s="637"/>
      <c r="BR12" s="637"/>
      <c r="BS12" s="643" t="s">
        <v>175</v>
      </c>
      <c r="BT12" s="635"/>
      <c r="BU12" s="635"/>
      <c r="BV12" s="635"/>
      <c r="BW12" s="635"/>
      <c r="BX12" s="635"/>
      <c r="BY12" s="635"/>
      <c r="BZ12" s="635"/>
      <c r="CA12" s="635"/>
      <c r="CB12" s="644"/>
      <c r="CD12" s="631" t="s">
        <v>255</v>
      </c>
      <c r="CE12" s="632"/>
      <c r="CF12" s="632"/>
      <c r="CG12" s="632"/>
      <c r="CH12" s="632"/>
      <c r="CI12" s="632"/>
      <c r="CJ12" s="632"/>
      <c r="CK12" s="632"/>
      <c r="CL12" s="632"/>
      <c r="CM12" s="632"/>
      <c r="CN12" s="632"/>
      <c r="CO12" s="632"/>
      <c r="CP12" s="632"/>
      <c r="CQ12" s="633"/>
      <c r="CR12" s="634">
        <v>795930</v>
      </c>
      <c r="CS12" s="635"/>
      <c r="CT12" s="635"/>
      <c r="CU12" s="635"/>
      <c r="CV12" s="635"/>
      <c r="CW12" s="635"/>
      <c r="CX12" s="635"/>
      <c r="CY12" s="636"/>
      <c r="CZ12" s="637">
        <v>3</v>
      </c>
      <c r="DA12" s="637"/>
      <c r="DB12" s="637"/>
      <c r="DC12" s="637"/>
      <c r="DD12" s="643">
        <v>156</v>
      </c>
      <c r="DE12" s="635"/>
      <c r="DF12" s="635"/>
      <c r="DG12" s="635"/>
      <c r="DH12" s="635"/>
      <c r="DI12" s="635"/>
      <c r="DJ12" s="635"/>
      <c r="DK12" s="635"/>
      <c r="DL12" s="635"/>
      <c r="DM12" s="635"/>
      <c r="DN12" s="635"/>
      <c r="DO12" s="635"/>
      <c r="DP12" s="636"/>
      <c r="DQ12" s="643">
        <v>621758</v>
      </c>
      <c r="DR12" s="635"/>
      <c r="DS12" s="635"/>
      <c r="DT12" s="635"/>
      <c r="DU12" s="635"/>
      <c r="DV12" s="635"/>
      <c r="DW12" s="635"/>
      <c r="DX12" s="635"/>
      <c r="DY12" s="635"/>
      <c r="DZ12" s="635"/>
      <c r="EA12" s="635"/>
      <c r="EB12" s="635"/>
      <c r="EC12" s="644"/>
    </row>
    <row r="13" spans="2:143" ht="11.25" customHeight="1" x14ac:dyDescent="0.2">
      <c r="B13" s="631" t="s">
        <v>256</v>
      </c>
      <c r="C13" s="632"/>
      <c r="D13" s="632"/>
      <c r="E13" s="632"/>
      <c r="F13" s="632"/>
      <c r="G13" s="632"/>
      <c r="H13" s="632"/>
      <c r="I13" s="632"/>
      <c r="J13" s="632"/>
      <c r="K13" s="632"/>
      <c r="L13" s="632"/>
      <c r="M13" s="632"/>
      <c r="N13" s="632"/>
      <c r="O13" s="632"/>
      <c r="P13" s="632"/>
      <c r="Q13" s="633"/>
      <c r="R13" s="634" t="s">
        <v>130</v>
      </c>
      <c r="S13" s="635"/>
      <c r="T13" s="635"/>
      <c r="U13" s="635"/>
      <c r="V13" s="635"/>
      <c r="W13" s="635"/>
      <c r="X13" s="635"/>
      <c r="Y13" s="636"/>
      <c r="Z13" s="637" t="s">
        <v>175</v>
      </c>
      <c r="AA13" s="637"/>
      <c r="AB13" s="637"/>
      <c r="AC13" s="637"/>
      <c r="AD13" s="638" t="s">
        <v>175</v>
      </c>
      <c r="AE13" s="638"/>
      <c r="AF13" s="638"/>
      <c r="AG13" s="638"/>
      <c r="AH13" s="638"/>
      <c r="AI13" s="638"/>
      <c r="AJ13" s="638"/>
      <c r="AK13" s="638"/>
      <c r="AL13" s="639" t="s">
        <v>247</v>
      </c>
      <c r="AM13" s="640"/>
      <c r="AN13" s="640"/>
      <c r="AO13" s="641"/>
      <c r="AP13" s="631" t="s">
        <v>257</v>
      </c>
      <c r="AQ13" s="632"/>
      <c r="AR13" s="632"/>
      <c r="AS13" s="632"/>
      <c r="AT13" s="632"/>
      <c r="AU13" s="632"/>
      <c r="AV13" s="632"/>
      <c r="AW13" s="632"/>
      <c r="AX13" s="632"/>
      <c r="AY13" s="632"/>
      <c r="AZ13" s="632"/>
      <c r="BA13" s="632"/>
      <c r="BB13" s="632"/>
      <c r="BC13" s="632"/>
      <c r="BD13" s="632"/>
      <c r="BE13" s="632"/>
      <c r="BF13" s="633"/>
      <c r="BG13" s="634">
        <v>3827763</v>
      </c>
      <c r="BH13" s="635"/>
      <c r="BI13" s="635"/>
      <c r="BJ13" s="635"/>
      <c r="BK13" s="635"/>
      <c r="BL13" s="635"/>
      <c r="BM13" s="635"/>
      <c r="BN13" s="636"/>
      <c r="BO13" s="637">
        <v>49.7</v>
      </c>
      <c r="BP13" s="637"/>
      <c r="BQ13" s="637"/>
      <c r="BR13" s="637"/>
      <c r="BS13" s="643" t="s">
        <v>130</v>
      </c>
      <c r="BT13" s="635"/>
      <c r="BU13" s="635"/>
      <c r="BV13" s="635"/>
      <c r="BW13" s="635"/>
      <c r="BX13" s="635"/>
      <c r="BY13" s="635"/>
      <c r="BZ13" s="635"/>
      <c r="CA13" s="635"/>
      <c r="CB13" s="644"/>
      <c r="CD13" s="631" t="s">
        <v>258</v>
      </c>
      <c r="CE13" s="632"/>
      <c r="CF13" s="632"/>
      <c r="CG13" s="632"/>
      <c r="CH13" s="632"/>
      <c r="CI13" s="632"/>
      <c r="CJ13" s="632"/>
      <c r="CK13" s="632"/>
      <c r="CL13" s="632"/>
      <c r="CM13" s="632"/>
      <c r="CN13" s="632"/>
      <c r="CO13" s="632"/>
      <c r="CP13" s="632"/>
      <c r="CQ13" s="633"/>
      <c r="CR13" s="634">
        <v>1812971</v>
      </c>
      <c r="CS13" s="635"/>
      <c r="CT13" s="635"/>
      <c r="CU13" s="635"/>
      <c r="CV13" s="635"/>
      <c r="CW13" s="635"/>
      <c r="CX13" s="635"/>
      <c r="CY13" s="636"/>
      <c r="CZ13" s="637">
        <v>6.9</v>
      </c>
      <c r="DA13" s="637"/>
      <c r="DB13" s="637"/>
      <c r="DC13" s="637"/>
      <c r="DD13" s="643">
        <v>652762</v>
      </c>
      <c r="DE13" s="635"/>
      <c r="DF13" s="635"/>
      <c r="DG13" s="635"/>
      <c r="DH13" s="635"/>
      <c r="DI13" s="635"/>
      <c r="DJ13" s="635"/>
      <c r="DK13" s="635"/>
      <c r="DL13" s="635"/>
      <c r="DM13" s="635"/>
      <c r="DN13" s="635"/>
      <c r="DO13" s="635"/>
      <c r="DP13" s="636"/>
      <c r="DQ13" s="643">
        <v>1145094</v>
      </c>
      <c r="DR13" s="635"/>
      <c r="DS13" s="635"/>
      <c r="DT13" s="635"/>
      <c r="DU13" s="635"/>
      <c r="DV13" s="635"/>
      <c r="DW13" s="635"/>
      <c r="DX13" s="635"/>
      <c r="DY13" s="635"/>
      <c r="DZ13" s="635"/>
      <c r="EA13" s="635"/>
      <c r="EB13" s="635"/>
      <c r="EC13" s="644"/>
    </row>
    <row r="14" spans="2:143" ht="11.25" customHeight="1" x14ac:dyDescent="0.2">
      <c r="B14" s="631" t="s">
        <v>259</v>
      </c>
      <c r="C14" s="632"/>
      <c r="D14" s="632"/>
      <c r="E14" s="632"/>
      <c r="F14" s="632"/>
      <c r="G14" s="632"/>
      <c r="H14" s="632"/>
      <c r="I14" s="632"/>
      <c r="J14" s="632"/>
      <c r="K14" s="632"/>
      <c r="L14" s="632"/>
      <c r="M14" s="632"/>
      <c r="N14" s="632"/>
      <c r="O14" s="632"/>
      <c r="P14" s="632"/>
      <c r="Q14" s="633"/>
      <c r="R14" s="634" t="s">
        <v>130</v>
      </c>
      <c r="S14" s="635"/>
      <c r="T14" s="635"/>
      <c r="U14" s="635"/>
      <c r="V14" s="635"/>
      <c r="W14" s="635"/>
      <c r="X14" s="635"/>
      <c r="Y14" s="636"/>
      <c r="Z14" s="637" t="s">
        <v>247</v>
      </c>
      <c r="AA14" s="637"/>
      <c r="AB14" s="637"/>
      <c r="AC14" s="637"/>
      <c r="AD14" s="638" t="s">
        <v>247</v>
      </c>
      <c r="AE14" s="638"/>
      <c r="AF14" s="638"/>
      <c r="AG14" s="638"/>
      <c r="AH14" s="638"/>
      <c r="AI14" s="638"/>
      <c r="AJ14" s="638"/>
      <c r="AK14" s="638"/>
      <c r="AL14" s="639" t="s">
        <v>130</v>
      </c>
      <c r="AM14" s="640"/>
      <c r="AN14" s="640"/>
      <c r="AO14" s="641"/>
      <c r="AP14" s="631" t="s">
        <v>260</v>
      </c>
      <c r="AQ14" s="632"/>
      <c r="AR14" s="632"/>
      <c r="AS14" s="632"/>
      <c r="AT14" s="632"/>
      <c r="AU14" s="632"/>
      <c r="AV14" s="632"/>
      <c r="AW14" s="632"/>
      <c r="AX14" s="632"/>
      <c r="AY14" s="632"/>
      <c r="AZ14" s="632"/>
      <c r="BA14" s="632"/>
      <c r="BB14" s="632"/>
      <c r="BC14" s="632"/>
      <c r="BD14" s="632"/>
      <c r="BE14" s="632"/>
      <c r="BF14" s="633"/>
      <c r="BG14" s="634">
        <v>151365</v>
      </c>
      <c r="BH14" s="635"/>
      <c r="BI14" s="635"/>
      <c r="BJ14" s="635"/>
      <c r="BK14" s="635"/>
      <c r="BL14" s="635"/>
      <c r="BM14" s="635"/>
      <c r="BN14" s="636"/>
      <c r="BO14" s="637">
        <v>2</v>
      </c>
      <c r="BP14" s="637"/>
      <c r="BQ14" s="637"/>
      <c r="BR14" s="637"/>
      <c r="BS14" s="643" t="s">
        <v>247</v>
      </c>
      <c r="BT14" s="635"/>
      <c r="BU14" s="635"/>
      <c r="BV14" s="635"/>
      <c r="BW14" s="635"/>
      <c r="BX14" s="635"/>
      <c r="BY14" s="635"/>
      <c r="BZ14" s="635"/>
      <c r="CA14" s="635"/>
      <c r="CB14" s="644"/>
      <c r="CD14" s="631" t="s">
        <v>261</v>
      </c>
      <c r="CE14" s="632"/>
      <c r="CF14" s="632"/>
      <c r="CG14" s="632"/>
      <c r="CH14" s="632"/>
      <c r="CI14" s="632"/>
      <c r="CJ14" s="632"/>
      <c r="CK14" s="632"/>
      <c r="CL14" s="632"/>
      <c r="CM14" s="632"/>
      <c r="CN14" s="632"/>
      <c r="CO14" s="632"/>
      <c r="CP14" s="632"/>
      <c r="CQ14" s="633"/>
      <c r="CR14" s="634">
        <v>796415</v>
      </c>
      <c r="CS14" s="635"/>
      <c r="CT14" s="635"/>
      <c r="CU14" s="635"/>
      <c r="CV14" s="635"/>
      <c r="CW14" s="635"/>
      <c r="CX14" s="635"/>
      <c r="CY14" s="636"/>
      <c r="CZ14" s="637">
        <v>3</v>
      </c>
      <c r="DA14" s="637"/>
      <c r="DB14" s="637"/>
      <c r="DC14" s="637"/>
      <c r="DD14" s="643">
        <v>29335</v>
      </c>
      <c r="DE14" s="635"/>
      <c r="DF14" s="635"/>
      <c r="DG14" s="635"/>
      <c r="DH14" s="635"/>
      <c r="DI14" s="635"/>
      <c r="DJ14" s="635"/>
      <c r="DK14" s="635"/>
      <c r="DL14" s="635"/>
      <c r="DM14" s="635"/>
      <c r="DN14" s="635"/>
      <c r="DO14" s="635"/>
      <c r="DP14" s="636"/>
      <c r="DQ14" s="643">
        <v>774765</v>
      </c>
      <c r="DR14" s="635"/>
      <c r="DS14" s="635"/>
      <c r="DT14" s="635"/>
      <c r="DU14" s="635"/>
      <c r="DV14" s="635"/>
      <c r="DW14" s="635"/>
      <c r="DX14" s="635"/>
      <c r="DY14" s="635"/>
      <c r="DZ14" s="635"/>
      <c r="EA14" s="635"/>
      <c r="EB14" s="635"/>
      <c r="EC14" s="644"/>
    </row>
    <row r="15" spans="2:143" ht="11.25" customHeight="1" x14ac:dyDescent="0.2">
      <c r="B15" s="631" t="s">
        <v>262</v>
      </c>
      <c r="C15" s="632"/>
      <c r="D15" s="632"/>
      <c r="E15" s="632"/>
      <c r="F15" s="632"/>
      <c r="G15" s="632"/>
      <c r="H15" s="632"/>
      <c r="I15" s="632"/>
      <c r="J15" s="632"/>
      <c r="K15" s="632"/>
      <c r="L15" s="632"/>
      <c r="M15" s="632"/>
      <c r="N15" s="632"/>
      <c r="O15" s="632"/>
      <c r="P15" s="632"/>
      <c r="Q15" s="633"/>
      <c r="R15" s="634" t="s">
        <v>130</v>
      </c>
      <c r="S15" s="635"/>
      <c r="T15" s="635"/>
      <c r="U15" s="635"/>
      <c r="V15" s="635"/>
      <c r="W15" s="635"/>
      <c r="X15" s="635"/>
      <c r="Y15" s="636"/>
      <c r="Z15" s="637" t="s">
        <v>130</v>
      </c>
      <c r="AA15" s="637"/>
      <c r="AB15" s="637"/>
      <c r="AC15" s="637"/>
      <c r="AD15" s="638" t="s">
        <v>130</v>
      </c>
      <c r="AE15" s="638"/>
      <c r="AF15" s="638"/>
      <c r="AG15" s="638"/>
      <c r="AH15" s="638"/>
      <c r="AI15" s="638"/>
      <c r="AJ15" s="638"/>
      <c r="AK15" s="638"/>
      <c r="AL15" s="639" t="s">
        <v>175</v>
      </c>
      <c r="AM15" s="640"/>
      <c r="AN15" s="640"/>
      <c r="AO15" s="641"/>
      <c r="AP15" s="631" t="s">
        <v>263</v>
      </c>
      <c r="AQ15" s="632"/>
      <c r="AR15" s="632"/>
      <c r="AS15" s="632"/>
      <c r="AT15" s="632"/>
      <c r="AU15" s="632"/>
      <c r="AV15" s="632"/>
      <c r="AW15" s="632"/>
      <c r="AX15" s="632"/>
      <c r="AY15" s="632"/>
      <c r="AZ15" s="632"/>
      <c r="BA15" s="632"/>
      <c r="BB15" s="632"/>
      <c r="BC15" s="632"/>
      <c r="BD15" s="632"/>
      <c r="BE15" s="632"/>
      <c r="BF15" s="633"/>
      <c r="BG15" s="634">
        <v>264112</v>
      </c>
      <c r="BH15" s="635"/>
      <c r="BI15" s="635"/>
      <c r="BJ15" s="635"/>
      <c r="BK15" s="635"/>
      <c r="BL15" s="635"/>
      <c r="BM15" s="635"/>
      <c r="BN15" s="636"/>
      <c r="BO15" s="637">
        <v>3.4</v>
      </c>
      <c r="BP15" s="637"/>
      <c r="BQ15" s="637"/>
      <c r="BR15" s="637"/>
      <c r="BS15" s="643" t="s">
        <v>130</v>
      </c>
      <c r="BT15" s="635"/>
      <c r="BU15" s="635"/>
      <c r="BV15" s="635"/>
      <c r="BW15" s="635"/>
      <c r="BX15" s="635"/>
      <c r="BY15" s="635"/>
      <c r="BZ15" s="635"/>
      <c r="CA15" s="635"/>
      <c r="CB15" s="644"/>
      <c r="CD15" s="631" t="s">
        <v>264</v>
      </c>
      <c r="CE15" s="632"/>
      <c r="CF15" s="632"/>
      <c r="CG15" s="632"/>
      <c r="CH15" s="632"/>
      <c r="CI15" s="632"/>
      <c r="CJ15" s="632"/>
      <c r="CK15" s="632"/>
      <c r="CL15" s="632"/>
      <c r="CM15" s="632"/>
      <c r="CN15" s="632"/>
      <c r="CO15" s="632"/>
      <c r="CP15" s="632"/>
      <c r="CQ15" s="633"/>
      <c r="CR15" s="634">
        <v>1756625</v>
      </c>
      <c r="CS15" s="635"/>
      <c r="CT15" s="635"/>
      <c r="CU15" s="635"/>
      <c r="CV15" s="635"/>
      <c r="CW15" s="635"/>
      <c r="CX15" s="635"/>
      <c r="CY15" s="636"/>
      <c r="CZ15" s="637">
        <v>6.7</v>
      </c>
      <c r="DA15" s="637"/>
      <c r="DB15" s="637"/>
      <c r="DC15" s="637"/>
      <c r="DD15" s="643">
        <v>356864</v>
      </c>
      <c r="DE15" s="635"/>
      <c r="DF15" s="635"/>
      <c r="DG15" s="635"/>
      <c r="DH15" s="635"/>
      <c r="DI15" s="635"/>
      <c r="DJ15" s="635"/>
      <c r="DK15" s="635"/>
      <c r="DL15" s="635"/>
      <c r="DM15" s="635"/>
      <c r="DN15" s="635"/>
      <c r="DO15" s="635"/>
      <c r="DP15" s="636"/>
      <c r="DQ15" s="643">
        <v>1214239</v>
      </c>
      <c r="DR15" s="635"/>
      <c r="DS15" s="635"/>
      <c r="DT15" s="635"/>
      <c r="DU15" s="635"/>
      <c r="DV15" s="635"/>
      <c r="DW15" s="635"/>
      <c r="DX15" s="635"/>
      <c r="DY15" s="635"/>
      <c r="DZ15" s="635"/>
      <c r="EA15" s="635"/>
      <c r="EB15" s="635"/>
      <c r="EC15" s="644"/>
    </row>
    <row r="16" spans="2:143" ht="11.25" customHeight="1" x14ac:dyDescent="0.2">
      <c r="B16" s="631" t="s">
        <v>265</v>
      </c>
      <c r="C16" s="632"/>
      <c r="D16" s="632"/>
      <c r="E16" s="632"/>
      <c r="F16" s="632"/>
      <c r="G16" s="632"/>
      <c r="H16" s="632"/>
      <c r="I16" s="632"/>
      <c r="J16" s="632"/>
      <c r="K16" s="632"/>
      <c r="L16" s="632"/>
      <c r="M16" s="632"/>
      <c r="N16" s="632"/>
      <c r="O16" s="632"/>
      <c r="P16" s="632"/>
      <c r="Q16" s="633"/>
      <c r="R16" s="634">
        <v>15293</v>
      </c>
      <c r="S16" s="635"/>
      <c r="T16" s="635"/>
      <c r="U16" s="635"/>
      <c r="V16" s="635"/>
      <c r="W16" s="635"/>
      <c r="X16" s="635"/>
      <c r="Y16" s="636"/>
      <c r="Z16" s="637">
        <v>0.1</v>
      </c>
      <c r="AA16" s="637"/>
      <c r="AB16" s="637"/>
      <c r="AC16" s="637"/>
      <c r="AD16" s="638">
        <v>15293</v>
      </c>
      <c r="AE16" s="638"/>
      <c r="AF16" s="638"/>
      <c r="AG16" s="638"/>
      <c r="AH16" s="638"/>
      <c r="AI16" s="638"/>
      <c r="AJ16" s="638"/>
      <c r="AK16" s="638"/>
      <c r="AL16" s="639">
        <v>0.1</v>
      </c>
      <c r="AM16" s="640"/>
      <c r="AN16" s="640"/>
      <c r="AO16" s="641"/>
      <c r="AP16" s="631" t="s">
        <v>266</v>
      </c>
      <c r="AQ16" s="632"/>
      <c r="AR16" s="632"/>
      <c r="AS16" s="632"/>
      <c r="AT16" s="632"/>
      <c r="AU16" s="632"/>
      <c r="AV16" s="632"/>
      <c r="AW16" s="632"/>
      <c r="AX16" s="632"/>
      <c r="AY16" s="632"/>
      <c r="AZ16" s="632"/>
      <c r="BA16" s="632"/>
      <c r="BB16" s="632"/>
      <c r="BC16" s="632"/>
      <c r="BD16" s="632"/>
      <c r="BE16" s="632"/>
      <c r="BF16" s="633"/>
      <c r="BG16" s="634" t="s">
        <v>247</v>
      </c>
      <c r="BH16" s="635"/>
      <c r="BI16" s="635"/>
      <c r="BJ16" s="635"/>
      <c r="BK16" s="635"/>
      <c r="BL16" s="635"/>
      <c r="BM16" s="635"/>
      <c r="BN16" s="636"/>
      <c r="BO16" s="637" t="s">
        <v>247</v>
      </c>
      <c r="BP16" s="637"/>
      <c r="BQ16" s="637"/>
      <c r="BR16" s="637"/>
      <c r="BS16" s="643" t="s">
        <v>175</v>
      </c>
      <c r="BT16" s="635"/>
      <c r="BU16" s="635"/>
      <c r="BV16" s="635"/>
      <c r="BW16" s="635"/>
      <c r="BX16" s="635"/>
      <c r="BY16" s="635"/>
      <c r="BZ16" s="635"/>
      <c r="CA16" s="635"/>
      <c r="CB16" s="644"/>
      <c r="CD16" s="631" t="s">
        <v>267</v>
      </c>
      <c r="CE16" s="632"/>
      <c r="CF16" s="632"/>
      <c r="CG16" s="632"/>
      <c r="CH16" s="632"/>
      <c r="CI16" s="632"/>
      <c r="CJ16" s="632"/>
      <c r="CK16" s="632"/>
      <c r="CL16" s="632"/>
      <c r="CM16" s="632"/>
      <c r="CN16" s="632"/>
      <c r="CO16" s="632"/>
      <c r="CP16" s="632"/>
      <c r="CQ16" s="633"/>
      <c r="CR16" s="634">
        <v>285680</v>
      </c>
      <c r="CS16" s="635"/>
      <c r="CT16" s="635"/>
      <c r="CU16" s="635"/>
      <c r="CV16" s="635"/>
      <c r="CW16" s="635"/>
      <c r="CX16" s="635"/>
      <c r="CY16" s="636"/>
      <c r="CZ16" s="637">
        <v>1.1000000000000001</v>
      </c>
      <c r="DA16" s="637"/>
      <c r="DB16" s="637"/>
      <c r="DC16" s="637"/>
      <c r="DD16" s="643" t="s">
        <v>130</v>
      </c>
      <c r="DE16" s="635"/>
      <c r="DF16" s="635"/>
      <c r="DG16" s="635"/>
      <c r="DH16" s="635"/>
      <c r="DI16" s="635"/>
      <c r="DJ16" s="635"/>
      <c r="DK16" s="635"/>
      <c r="DL16" s="635"/>
      <c r="DM16" s="635"/>
      <c r="DN16" s="635"/>
      <c r="DO16" s="635"/>
      <c r="DP16" s="636"/>
      <c r="DQ16" s="643">
        <v>54975</v>
      </c>
      <c r="DR16" s="635"/>
      <c r="DS16" s="635"/>
      <c r="DT16" s="635"/>
      <c r="DU16" s="635"/>
      <c r="DV16" s="635"/>
      <c r="DW16" s="635"/>
      <c r="DX16" s="635"/>
      <c r="DY16" s="635"/>
      <c r="DZ16" s="635"/>
      <c r="EA16" s="635"/>
      <c r="EB16" s="635"/>
      <c r="EC16" s="644"/>
    </row>
    <row r="17" spans="2:133" ht="11.25" customHeight="1" x14ac:dyDescent="0.2">
      <c r="B17" s="631" t="s">
        <v>268</v>
      </c>
      <c r="C17" s="632"/>
      <c r="D17" s="632"/>
      <c r="E17" s="632"/>
      <c r="F17" s="632"/>
      <c r="G17" s="632"/>
      <c r="H17" s="632"/>
      <c r="I17" s="632"/>
      <c r="J17" s="632"/>
      <c r="K17" s="632"/>
      <c r="L17" s="632"/>
      <c r="M17" s="632"/>
      <c r="N17" s="632"/>
      <c r="O17" s="632"/>
      <c r="P17" s="632"/>
      <c r="Q17" s="633"/>
      <c r="R17" s="634">
        <v>44471</v>
      </c>
      <c r="S17" s="635"/>
      <c r="T17" s="635"/>
      <c r="U17" s="635"/>
      <c r="V17" s="635"/>
      <c r="W17" s="635"/>
      <c r="X17" s="635"/>
      <c r="Y17" s="636"/>
      <c r="Z17" s="637">
        <v>0.2</v>
      </c>
      <c r="AA17" s="637"/>
      <c r="AB17" s="637"/>
      <c r="AC17" s="637"/>
      <c r="AD17" s="638">
        <v>44471</v>
      </c>
      <c r="AE17" s="638"/>
      <c r="AF17" s="638"/>
      <c r="AG17" s="638"/>
      <c r="AH17" s="638"/>
      <c r="AI17" s="638"/>
      <c r="AJ17" s="638"/>
      <c r="AK17" s="638"/>
      <c r="AL17" s="639">
        <v>0.4</v>
      </c>
      <c r="AM17" s="640"/>
      <c r="AN17" s="640"/>
      <c r="AO17" s="641"/>
      <c r="AP17" s="631" t="s">
        <v>269</v>
      </c>
      <c r="AQ17" s="632"/>
      <c r="AR17" s="632"/>
      <c r="AS17" s="632"/>
      <c r="AT17" s="632"/>
      <c r="AU17" s="632"/>
      <c r="AV17" s="632"/>
      <c r="AW17" s="632"/>
      <c r="AX17" s="632"/>
      <c r="AY17" s="632"/>
      <c r="AZ17" s="632"/>
      <c r="BA17" s="632"/>
      <c r="BB17" s="632"/>
      <c r="BC17" s="632"/>
      <c r="BD17" s="632"/>
      <c r="BE17" s="632"/>
      <c r="BF17" s="633"/>
      <c r="BG17" s="634" t="s">
        <v>175</v>
      </c>
      <c r="BH17" s="635"/>
      <c r="BI17" s="635"/>
      <c r="BJ17" s="635"/>
      <c r="BK17" s="635"/>
      <c r="BL17" s="635"/>
      <c r="BM17" s="635"/>
      <c r="BN17" s="636"/>
      <c r="BO17" s="637" t="s">
        <v>130</v>
      </c>
      <c r="BP17" s="637"/>
      <c r="BQ17" s="637"/>
      <c r="BR17" s="637"/>
      <c r="BS17" s="643" t="s">
        <v>130</v>
      </c>
      <c r="BT17" s="635"/>
      <c r="BU17" s="635"/>
      <c r="BV17" s="635"/>
      <c r="BW17" s="635"/>
      <c r="BX17" s="635"/>
      <c r="BY17" s="635"/>
      <c r="BZ17" s="635"/>
      <c r="CA17" s="635"/>
      <c r="CB17" s="644"/>
      <c r="CD17" s="631" t="s">
        <v>270</v>
      </c>
      <c r="CE17" s="632"/>
      <c r="CF17" s="632"/>
      <c r="CG17" s="632"/>
      <c r="CH17" s="632"/>
      <c r="CI17" s="632"/>
      <c r="CJ17" s="632"/>
      <c r="CK17" s="632"/>
      <c r="CL17" s="632"/>
      <c r="CM17" s="632"/>
      <c r="CN17" s="632"/>
      <c r="CO17" s="632"/>
      <c r="CP17" s="632"/>
      <c r="CQ17" s="633"/>
      <c r="CR17" s="634">
        <v>2167643</v>
      </c>
      <c r="CS17" s="635"/>
      <c r="CT17" s="635"/>
      <c r="CU17" s="635"/>
      <c r="CV17" s="635"/>
      <c r="CW17" s="635"/>
      <c r="CX17" s="635"/>
      <c r="CY17" s="636"/>
      <c r="CZ17" s="637">
        <v>8.1999999999999993</v>
      </c>
      <c r="DA17" s="637"/>
      <c r="DB17" s="637"/>
      <c r="DC17" s="637"/>
      <c r="DD17" s="643" t="s">
        <v>130</v>
      </c>
      <c r="DE17" s="635"/>
      <c r="DF17" s="635"/>
      <c r="DG17" s="635"/>
      <c r="DH17" s="635"/>
      <c r="DI17" s="635"/>
      <c r="DJ17" s="635"/>
      <c r="DK17" s="635"/>
      <c r="DL17" s="635"/>
      <c r="DM17" s="635"/>
      <c r="DN17" s="635"/>
      <c r="DO17" s="635"/>
      <c r="DP17" s="636"/>
      <c r="DQ17" s="643">
        <v>2102018</v>
      </c>
      <c r="DR17" s="635"/>
      <c r="DS17" s="635"/>
      <c r="DT17" s="635"/>
      <c r="DU17" s="635"/>
      <c r="DV17" s="635"/>
      <c r="DW17" s="635"/>
      <c r="DX17" s="635"/>
      <c r="DY17" s="635"/>
      <c r="DZ17" s="635"/>
      <c r="EA17" s="635"/>
      <c r="EB17" s="635"/>
      <c r="EC17" s="644"/>
    </row>
    <row r="18" spans="2:133" ht="11.25" customHeight="1" x14ac:dyDescent="0.2">
      <c r="B18" s="631" t="s">
        <v>271</v>
      </c>
      <c r="C18" s="632"/>
      <c r="D18" s="632"/>
      <c r="E18" s="632"/>
      <c r="F18" s="632"/>
      <c r="G18" s="632"/>
      <c r="H18" s="632"/>
      <c r="I18" s="632"/>
      <c r="J18" s="632"/>
      <c r="K18" s="632"/>
      <c r="L18" s="632"/>
      <c r="M18" s="632"/>
      <c r="N18" s="632"/>
      <c r="O18" s="632"/>
      <c r="P18" s="632"/>
      <c r="Q18" s="633"/>
      <c r="R18" s="634">
        <v>54940</v>
      </c>
      <c r="S18" s="635"/>
      <c r="T18" s="635"/>
      <c r="U18" s="635"/>
      <c r="V18" s="635"/>
      <c r="W18" s="635"/>
      <c r="X18" s="635"/>
      <c r="Y18" s="636"/>
      <c r="Z18" s="637">
        <v>0.2</v>
      </c>
      <c r="AA18" s="637"/>
      <c r="AB18" s="637"/>
      <c r="AC18" s="637"/>
      <c r="AD18" s="638">
        <v>54940</v>
      </c>
      <c r="AE18" s="638"/>
      <c r="AF18" s="638"/>
      <c r="AG18" s="638"/>
      <c r="AH18" s="638"/>
      <c r="AI18" s="638"/>
      <c r="AJ18" s="638"/>
      <c r="AK18" s="638"/>
      <c r="AL18" s="639">
        <v>0.5</v>
      </c>
      <c r="AM18" s="640"/>
      <c r="AN18" s="640"/>
      <c r="AO18" s="641"/>
      <c r="AP18" s="631" t="s">
        <v>272</v>
      </c>
      <c r="AQ18" s="632"/>
      <c r="AR18" s="632"/>
      <c r="AS18" s="632"/>
      <c r="AT18" s="632"/>
      <c r="AU18" s="632"/>
      <c r="AV18" s="632"/>
      <c r="AW18" s="632"/>
      <c r="AX18" s="632"/>
      <c r="AY18" s="632"/>
      <c r="AZ18" s="632"/>
      <c r="BA18" s="632"/>
      <c r="BB18" s="632"/>
      <c r="BC18" s="632"/>
      <c r="BD18" s="632"/>
      <c r="BE18" s="632"/>
      <c r="BF18" s="633"/>
      <c r="BG18" s="634" t="s">
        <v>175</v>
      </c>
      <c r="BH18" s="635"/>
      <c r="BI18" s="635"/>
      <c r="BJ18" s="635"/>
      <c r="BK18" s="635"/>
      <c r="BL18" s="635"/>
      <c r="BM18" s="635"/>
      <c r="BN18" s="636"/>
      <c r="BO18" s="637" t="s">
        <v>247</v>
      </c>
      <c r="BP18" s="637"/>
      <c r="BQ18" s="637"/>
      <c r="BR18" s="637"/>
      <c r="BS18" s="643" t="s">
        <v>247</v>
      </c>
      <c r="BT18" s="635"/>
      <c r="BU18" s="635"/>
      <c r="BV18" s="635"/>
      <c r="BW18" s="635"/>
      <c r="BX18" s="635"/>
      <c r="BY18" s="635"/>
      <c r="BZ18" s="635"/>
      <c r="CA18" s="635"/>
      <c r="CB18" s="644"/>
      <c r="CD18" s="631" t="s">
        <v>273</v>
      </c>
      <c r="CE18" s="632"/>
      <c r="CF18" s="632"/>
      <c r="CG18" s="632"/>
      <c r="CH18" s="632"/>
      <c r="CI18" s="632"/>
      <c r="CJ18" s="632"/>
      <c r="CK18" s="632"/>
      <c r="CL18" s="632"/>
      <c r="CM18" s="632"/>
      <c r="CN18" s="632"/>
      <c r="CO18" s="632"/>
      <c r="CP18" s="632"/>
      <c r="CQ18" s="633"/>
      <c r="CR18" s="634" t="s">
        <v>130</v>
      </c>
      <c r="CS18" s="635"/>
      <c r="CT18" s="635"/>
      <c r="CU18" s="635"/>
      <c r="CV18" s="635"/>
      <c r="CW18" s="635"/>
      <c r="CX18" s="635"/>
      <c r="CY18" s="636"/>
      <c r="CZ18" s="637" t="s">
        <v>130</v>
      </c>
      <c r="DA18" s="637"/>
      <c r="DB18" s="637"/>
      <c r="DC18" s="637"/>
      <c r="DD18" s="643" t="s">
        <v>247</v>
      </c>
      <c r="DE18" s="635"/>
      <c r="DF18" s="635"/>
      <c r="DG18" s="635"/>
      <c r="DH18" s="635"/>
      <c r="DI18" s="635"/>
      <c r="DJ18" s="635"/>
      <c r="DK18" s="635"/>
      <c r="DL18" s="635"/>
      <c r="DM18" s="635"/>
      <c r="DN18" s="635"/>
      <c r="DO18" s="635"/>
      <c r="DP18" s="636"/>
      <c r="DQ18" s="643" t="s">
        <v>175</v>
      </c>
      <c r="DR18" s="635"/>
      <c r="DS18" s="635"/>
      <c r="DT18" s="635"/>
      <c r="DU18" s="635"/>
      <c r="DV18" s="635"/>
      <c r="DW18" s="635"/>
      <c r="DX18" s="635"/>
      <c r="DY18" s="635"/>
      <c r="DZ18" s="635"/>
      <c r="EA18" s="635"/>
      <c r="EB18" s="635"/>
      <c r="EC18" s="644"/>
    </row>
    <row r="19" spans="2:133" ht="11.25" customHeight="1" x14ac:dyDescent="0.2">
      <c r="B19" s="631" t="s">
        <v>274</v>
      </c>
      <c r="C19" s="632"/>
      <c r="D19" s="632"/>
      <c r="E19" s="632"/>
      <c r="F19" s="632"/>
      <c r="G19" s="632"/>
      <c r="H19" s="632"/>
      <c r="I19" s="632"/>
      <c r="J19" s="632"/>
      <c r="K19" s="632"/>
      <c r="L19" s="632"/>
      <c r="M19" s="632"/>
      <c r="N19" s="632"/>
      <c r="O19" s="632"/>
      <c r="P19" s="632"/>
      <c r="Q19" s="633"/>
      <c r="R19" s="634">
        <v>44228</v>
      </c>
      <c r="S19" s="635"/>
      <c r="T19" s="635"/>
      <c r="U19" s="635"/>
      <c r="V19" s="635"/>
      <c r="W19" s="635"/>
      <c r="X19" s="635"/>
      <c r="Y19" s="636"/>
      <c r="Z19" s="637">
        <v>0.2</v>
      </c>
      <c r="AA19" s="637"/>
      <c r="AB19" s="637"/>
      <c r="AC19" s="637"/>
      <c r="AD19" s="638">
        <v>44228</v>
      </c>
      <c r="AE19" s="638"/>
      <c r="AF19" s="638"/>
      <c r="AG19" s="638"/>
      <c r="AH19" s="638"/>
      <c r="AI19" s="638"/>
      <c r="AJ19" s="638"/>
      <c r="AK19" s="638"/>
      <c r="AL19" s="639">
        <v>0.4</v>
      </c>
      <c r="AM19" s="640"/>
      <c r="AN19" s="640"/>
      <c r="AO19" s="641"/>
      <c r="AP19" s="631" t="s">
        <v>275</v>
      </c>
      <c r="AQ19" s="632"/>
      <c r="AR19" s="632"/>
      <c r="AS19" s="632"/>
      <c r="AT19" s="632"/>
      <c r="AU19" s="632"/>
      <c r="AV19" s="632"/>
      <c r="AW19" s="632"/>
      <c r="AX19" s="632"/>
      <c r="AY19" s="632"/>
      <c r="AZ19" s="632"/>
      <c r="BA19" s="632"/>
      <c r="BB19" s="632"/>
      <c r="BC19" s="632"/>
      <c r="BD19" s="632"/>
      <c r="BE19" s="632"/>
      <c r="BF19" s="633"/>
      <c r="BG19" s="634">
        <v>513209</v>
      </c>
      <c r="BH19" s="635"/>
      <c r="BI19" s="635"/>
      <c r="BJ19" s="635"/>
      <c r="BK19" s="635"/>
      <c r="BL19" s="635"/>
      <c r="BM19" s="635"/>
      <c r="BN19" s="636"/>
      <c r="BO19" s="637">
        <v>6.7</v>
      </c>
      <c r="BP19" s="637"/>
      <c r="BQ19" s="637"/>
      <c r="BR19" s="637"/>
      <c r="BS19" s="643" t="s">
        <v>130</v>
      </c>
      <c r="BT19" s="635"/>
      <c r="BU19" s="635"/>
      <c r="BV19" s="635"/>
      <c r="BW19" s="635"/>
      <c r="BX19" s="635"/>
      <c r="BY19" s="635"/>
      <c r="BZ19" s="635"/>
      <c r="CA19" s="635"/>
      <c r="CB19" s="644"/>
      <c r="CD19" s="631" t="s">
        <v>276</v>
      </c>
      <c r="CE19" s="632"/>
      <c r="CF19" s="632"/>
      <c r="CG19" s="632"/>
      <c r="CH19" s="632"/>
      <c r="CI19" s="632"/>
      <c r="CJ19" s="632"/>
      <c r="CK19" s="632"/>
      <c r="CL19" s="632"/>
      <c r="CM19" s="632"/>
      <c r="CN19" s="632"/>
      <c r="CO19" s="632"/>
      <c r="CP19" s="632"/>
      <c r="CQ19" s="633"/>
      <c r="CR19" s="634" t="s">
        <v>130</v>
      </c>
      <c r="CS19" s="635"/>
      <c r="CT19" s="635"/>
      <c r="CU19" s="635"/>
      <c r="CV19" s="635"/>
      <c r="CW19" s="635"/>
      <c r="CX19" s="635"/>
      <c r="CY19" s="636"/>
      <c r="CZ19" s="637" t="s">
        <v>130</v>
      </c>
      <c r="DA19" s="637"/>
      <c r="DB19" s="637"/>
      <c r="DC19" s="637"/>
      <c r="DD19" s="643" t="s">
        <v>130</v>
      </c>
      <c r="DE19" s="635"/>
      <c r="DF19" s="635"/>
      <c r="DG19" s="635"/>
      <c r="DH19" s="635"/>
      <c r="DI19" s="635"/>
      <c r="DJ19" s="635"/>
      <c r="DK19" s="635"/>
      <c r="DL19" s="635"/>
      <c r="DM19" s="635"/>
      <c r="DN19" s="635"/>
      <c r="DO19" s="635"/>
      <c r="DP19" s="636"/>
      <c r="DQ19" s="643" t="s">
        <v>130</v>
      </c>
      <c r="DR19" s="635"/>
      <c r="DS19" s="635"/>
      <c r="DT19" s="635"/>
      <c r="DU19" s="635"/>
      <c r="DV19" s="635"/>
      <c r="DW19" s="635"/>
      <c r="DX19" s="635"/>
      <c r="DY19" s="635"/>
      <c r="DZ19" s="635"/>
      <c r="EA19" s="635"/>
      <c r="EB19" s="635"/>
      <c r="EC19" s="644"/>
    </row>
    <row r="20" spans="2:133" ht="11.25" customHeight="1" x14ac:dyDescent="0.2">
      <c r="B20" s="631" t="s">
        <v>277</v>
      </c>
      <c r="C20" s="632"/>
      <c r="D20" s="632"/>
      <c r="E20" s="632"/>
      <c r="F20" s="632"/>
      <c r="G20" s="632"/>
      <c r="H20" s="632"/>
      <c r="I20" s="632"/>
      <c r="J20" s="632"/>
      <c r="K20" s="632"/>
      <c r="L20" s="632"/>
      <c r="M20" s="632"/>
      <c r="N20" s="632"/>
      <c r="O20" s="632"/>
      <c r="P20" s="632"/>
      <c r="Q20" s="633"/>
      <c r="R20" s="634">
        <v>7114</v>
      </c>
      <c r="S20" s="635"/>
      <c r="T20" s="635"/>
      <c r="U20" s="635"/>
      <c r="V20" s="635"/>
      <c r="W20" s="635"/>
      <c r="X20" s="635"/>
      <c r="Y20" s="636"/>
      <c r="Z20" s="637">
        <v>0</v>
      </c>
      <c r="AA20" s="637"/>
      <c r="AB20" s="637"/>
      <c r="AC20" s="637"/>
      <c r="AD20" s="638">
        <v>7114</v>
      </c>
      <c r="AE20" s="638"/>
      <c r="AF20" s="638"/>
      <c r="AG20" s="638"/>
      <c r="AH20" s="638"/>
      <c r="AI20" s="638"/>
      <c r="AJ20" s="638"/>
      <c r="AK20" s="638"/>
      <c r="AL20" s="639">
        <v>0.1</v>
      </c>
      <c r="AM20" s="640"/>
      <c r="AN20" s="640"/>
      <c r="AO20" s="641"/>
      <c r="AP20" s="631" t="s">
        <v>278</v>
      </c>
      <c r="AQ20" s="632"/>
      <c r="AR20" s="632"/>
      <c r="AS20" s="632"/>
      <c r="AT20" s="632"/>
      <c r="AU20" s="632"/>
      <c r="AV20" s="632"/>
      <c r="AW20" s="632"/>
      <c r="AX20" s="632"/>
      <c r="AY20" s="632"/>
      <c r="AZ20" s="632"/>
      <c r="BA20" s="632"/>
      <c r="BB20" s="632"/>
      <c r="BC20" s="632"/>
      <c r="BD20" s="632"/>
      <c r="BE20" s="632"/>
      <c r="BF20" s="633"/>
      <c r="BG20" s="634">
        <v>513209</v>
      </c>
      <c r="BH20" s="635"/>
      <c r="BI20" s="635"/>
      <c r="BJ20" s="635"/>
      <c r="BK20" s="635"/>
      <c r="BL20" s="635"/>
      <c r="BM20" s="635"/>
      <c r="BN20" s="636"/>
      <c r="BO20" s="637">
        <v>6.7</v>
      </c>
      <c r="BP20" s="637"/>
      <c r="BQ20" s="637"/>
      <c r="BR20" s="637"/>
      <c r="BS20" s="643" t="s">
        <v>130</v>
      </c>
      <c r="BT20" s="635"/>
      <c r="BU20" s="635"/>
      <c r="BV20" s="635"/>
      <c r="BW20" s="635"/>
      <c r="BX20" s="635"/>
      <c r="BY20" s="635"/>
      <c r="BZ20" s="635"/>
      <c r="CA20" s="635"/>
      <c r="CB20" s="644"/>
      <c r="CD20" s="631" t="s">
        <v>279</v>
      </c>
      <c r="CE20" s="632"/>
      <c r="CF20" s="632"/>
      <c r="CG20" s="632"/>
      <c r="CH20" s="632"/>
      <c r="CI20" s="632"/>
      <c r="CJ20" s="632"/>
      <c r="CK20" s="632"/>
      <c r="CL20" s="632"/>
      <c r="CM20" s="632"/>
      <c r="CN20" s="632"/>
      <c r="CO20" s="632"/>
      <c r="CP20" s="632"/>
      <c r="CQ20" s="633"/>
      <c r="CR20" s="634">
        <v>26368176</v>
      </c>
      <c r="CS20" s="635"/>
      <c r="CT20" s="635"/>
      <c r="CU20" s="635"/>
      <c r="CV20" s="635"/>
      <c r="CW20" s="635"/>
      <c r="CX20" s="635"/>
      <c r="CY20" s="636"/>
      <c r="CZ20" s="637">
        <v>100</v>
      </c>
      <c r="DA20" s="637"/>
      <c r="DB20" s="637"/>
      <c r="DC20" s="637"/>
      <c r="DD20" s="643">
        <v>1515037</v>
      </c>
      <c r="DE20" s="635"/>
      <c r="DF20" s="635"/>
      <c r="DG20" s="635"/>
      <c r="DH20" s="635"/>
      <c r="DI20" s="635"/>
      <c r="DJ20" s="635"/>
      <c r="DK20" s="635"/>
      <c r="DL20" s="635"/>
      <c r="DM20" s="635"/>
      <c r="DN20" s="635"/>
      <c r="DO20" s="635"/>
      <c r="DP20" s="636"/>
      <c r="DQ20" s="643">
        <v>15258035</v>
      </c>
      <c r="DR20" s="635"/>
      <c r="DS20" s="635"/>
      <c r="DT20" s="635"/>
      <c r="DU20" s="635"/>
      <c r="DV20" s="635"/>
      <c r="DW20" s="635"/>
      <c r="DX20" s="635"/>
      <c r="DY20" s="635"/>
      <c r="DZ20" s="635"/>
      <c r="EA20" s="635"/>
      <c r="EB20" s="635"/>
      <c r="EC20" s="644"/>
    </row>
    <row r="21" spans="2:133" ht="11.25" customHeight="1" x14ac:dyDescent="0.2">
      <c r="B21" s="631" t="s">
        <v>280</v>
      </c>
      <c r="C21" s="632"/>
      <c r="D21" s="632"/>
      <c r="E21" s="632"/>
      <c r="F21" s="632"/>
      <c r="G21" s="632"/>
      <c r="H21" s="632"/>
      <c r="I21" s="632"/>
      <c r="J21" s="632"/>
      <c r="K21" s="632"/>
      <c r="L21" s="632"/>
      <c r="M21" s="632"/>
      <c r="N21" s="632"/>
      <c r="O21" s="632"/>
      <c r="P21" s="632"/>
      <c r="Q21" s="633"/>
      <c r="R21" s="634">
        <v>3598</v>
      </c>
      <c r="S21" s="635"/>
      <c r="T21" s="635"/>
      <c r="U21" s="635"/>
      <c r="V21" s="635"/>
      <c r="W21" s="635"/>
      <c r="X21" s="635"/>
      <c r="Y21" s="636"/>
      <c r="Z21" s="637">
        <v>0</v>
      </c>
      <c r="AA21" s="637"/>
      <c r="AB21" s="637"/>
      <c r="AC21" s="637"/>
      <c r="AD21" s="638">
        <v>3598</v>
      </c>
      <c r="AE21" s="638"/>
      <c r="AF21" s="638"/>
      <c r="AG21" s="638"/>
      <c r="AH21" s="638"/>
      <c r="AI21" s="638"/>
      <c r="AJ21" s="638"/>
      <c r="AK21" s="638"/>
      <c r="AL21" s="639">
        <v>0</v>
      </c>
      <c r="AM21" s="640"/>
      <c r="AN21" s="640"/>
      <c r="AO21" s="641"/>
      <c r="AP21" s="631" t="s">
        <v>281</v>
      </c>
      <c r="AQ21" s="647"/>
      <c r="AR21" s="647"/>
      <c r="AS21" s="647"/>
      <c r="AT21" s="647"/>
      <c r="AU21" s="647"/>
      <c r="AV21" s="647"/>
      <c r="AW21" s="647"/>
      <c r="AX21" s="647"/>
      <c r="AY21" s="647"/>
      <c r="AZ21" s="647"/>
      <c r="BA21" s="647"/>
      <c r="BB21" s="647"/>
      <c r="BC21" s="647"/>
      <c r="BD21" s="647"/>
      <c r="BE21" s="647"/>
      <c r="BF21" s="648"/>
      <c r="BG21" s="634">
        <v>1514</v>
      </c>
      <c r="BH21" s="635"/>
      <c r="BI21" s="635"/>
      <c r="BJ21" s="635"/>
      <c r="BK21" s="635"/>
      <c r="BL21" s="635"/>
      <c r="BM21" s="635"/>
      <c r="BN21" s="636"/>
      <c r="BO21" s="637">
        <v>0</v>
      </c>
      <c r="BP21" s="637"/>
      <c r="BQ21" s="637"/>
      <c r="BR21" s="637"/>
      <c r="BS21" s="643" t="s">
        <v>247</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31" t="s">
        <v>282</v>
      </c>
      <c r="C22" s="632"/>
      <c r="D22" s="632"/>
      <c r="E22" s="632"/>
      <c r="F22" s="632"/>
      <c r="G22" s="632"/>
      <c r="H22" s="632"/>
      <c r="I22" s="632"/>
      <c r="J22" s="632"/>
      <c r="K22" s="632"/>
      <c r="L22" s="632"/>
      <c r="M22" s="632"/>
      <c r="N22" s="632"/>
      <c r="O22" s="632"/>
      <c r="P22" s="632"/>
      <c r="Q22" s="633"/>
      <c r="R22" s="634">
        <v>4012439</v>
      </c>
      <c r="S22" s="635"/>
      <c r="T22" s="635"/>
      <c r="U22" s="635"/>
      <c r="V22" s="635"/>
      <c r="W22" s="635"/>
      <c r="X22" s="635"/>
      <c r="Y22" s="636"/>
      <c r="Z22" s="637">
        <v>14.7</v>
      </c>
      <c r="AA22" s="637"/>
      <c r="AB22" s="637"/>
      <c r="AC22" s="637"/>
      <c r="AD22" s="638">
        <v>3445217</v>
      </c>
      <c r="AE22" s="638"/>
      <c r="AF22" s="638"/>
      <c r="AG22" s="638"/>
      <c r="AH22" s="638"/>
      <c r="AI22" s="638"/>
      <c r="AJ22" s="638"/>
      <c r="AK22" s="638"/>
      <c r="AL22" s="639">
        <v>28.5</v>
      </c>
      <c r="AM22" s="640"/>
      <c r="AN22" s="640"/>
      <c r="AO22" s="641"/>
      <c r="AP22" s="631" t="s">
        <v>283</v>
      </c>
      <c r="AQ22" s="647"/>
      <c r="AR22" s="647"/>
      <c r="AS22" s="647"/>
      <c r="AT22" s="647"/>
      <c r="AU22" s="647"/>
      <c r="AV22" s="647"/>
      <c r="AW22" s="647"/>
      <c r="AX22" s="647"/>
      <c r="AY22" s="647"/>
      <c r="AZ22" s="647"/>
      <c r="BA22" s="647"/>
      <c r="BB22" s="647"/>
      <c r="BC22" s="647"/>
      <c r="BD22" s="647"/>
      <c r="BE22" s="647"/>
      <c r="BF22" s="648"/>
      <c r="BG22" s="634" t="s">
        <v>247</v>
      </c>
      <c r="BH22" s="635"/>
      <c r="BI22" s="635"/>
      <c r="BJ22" s="635"/>
      <c r="BK22" s="635"/>
      <c r="BL22" s="635"/>
      <c r="BM22" s="635"/>
      <c r="BN22" s="636"/>
      <c r="BO22" s="637" t="s">
        <v>130</v>
      </c>
      <c r="BP22" s="637"/>
      <c r="BQ22" s="637"/>
      <c r="BR22" s="637"/>
      <c r="BS22" s="643" t="s">
        <v>247</v>
      </c>
      <c r="BT22" s="635"/>
      <c r="BU22" s="635"/>
      <c r="BV22" s="635"/>
      <c r="BW22" s="635"/>
      <c r="BX22" s="635"/>
      <c r="BY22" s="635"/>
      <c r="BZ22" s="635"/>
      <c r="CA22" s="635"/>
      <c r="CB22" s="644"/>
      <c r="CD22" s="616" t="s">
        <v>284</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285</v>
      </c>
      <c r="C23" s="632"/>
      <c r="D23" s="632"/>
      <c r="E23" s="632"/>
      <c r="F23" s="632"/>
      <c r="G23" s="632"/>
      <c r="H23" s="632"/>
      <c r="I23" s="632"/>
      <c r="J23" s="632"/>
      <c r="K23" s="632"/>
      <c r="L23" s="632"/>
      <c r="M23" s="632"/>
      <c r="N23" s="632"/>
      <c r="O23" s="632"/>
      <c r="P23" s="632"/>
      <c r="Q23" s="633"/>
      <c r="R23" s="634">
        <v>3445217</v>
      </c>
      <c r="S23" s="635"/>
      <c r="T23" s="635"/>
      <c r="U23" s="635"/>
      <c r="V23" s="635"/>
      <c r="W23" s="635"/>
      <c r="X23" s="635"/>
      <c r="Y23" s="636"/>
      <c r="Z23" s="637">
        <v>12.7</v>
      </c>
      <c r="AA23" s="637"/>
      <c r="AB23" s="637"/>
      <c r="AC23" s="637"/>
      <c r="AD23" s="638">
        <v>3445217</v>
      </c>
      <c r="AE23" s="638"/>
      <c r="AF23" s="638"/>
      <c r="AG23" s="638"/>
      <c r="AH23" s="638"/>
      <c r="AI23" s="638"/>
      <c r="AJ23" s="638"/>
      <c r="AK23" s="638"/>
      <c r="AL23" s="639">
        <v>28.5</v>
      </c>
      <c r="AM23" s="640"/>
      <c r="AN23" s="640"/>
      <c r="AO23" s="641"/>
      <c r="AP23" s="631" t="s">
        <v>286</v>
      </c>
      <c r="AQ23" s="647"/>
      <c r="AR23" s="647"/>
      <c r="AS23" s="647"/>
      <c r="AT23" s="647"/>
      <c r="AU23" s="647"/>
      <c r="AV23" s="647"/>
      <c r="AW23" s="647"/>
      <c r="AX23" s="647"/>
      <c r="AY23" s="647"/>
      <c r="AZ23" s="647"/>
      <c r="BA23" s="647"/>
      <c r="BB23" s="647"/>
      <c r="BC23" s="647"/>
      <c r="BD23" s="647"/>
      <c r="BE23" s="647"/>
      <c r="BF23" s="648"/>
      <c r="BG23" s="634">
        <v>511695</v>
      </c>
      <c r="BH23" s="635"/>
      <c r="BI23" s="635"/>
      <c r="BJ23" s="635"/>
      <c r="BK23" s="635"/>
      <c r="BL23" s="635"/>
      <c r="BM23" s="635"/>
      <c r="BN23" s="636"/>
      <c r="BO23" s="637">
        <v>6.7</v>
      </c>
      <c r="BP23" s="637"/>
      <c r="BQ23" s="637"/>
      <c r="BR23" s="637"/>
      <c r="BS23" s="643" t="s">
        <v>247</v>
      </c>
      <c r="BT23" s="635"/>
      <c r="BU23" s="635"/>
      <c r="BV23" s="635"/>
      <c r="BW23" s="635"/>
      <c r="BX23" s="635"/>
      <c r="BY23" s="635"/>
      <c r="BZ23" s="635"/>
      <c r="CA23" s="635"/>
      <c r="CB23" s="644"/>
      <c r="CD23" s="616" t="s">
        <v>225</v>
      </c>
      <c r="CE23" s="617"/>
      <c r="CF23" s="617"/>
      <c r="CG23" s="617"/>
      <c r="CH23" s="617"/>
      <c r="CI23" s="617"/>
      <c r="CJ23" s="617"/>
      <c r="CK23" s="617"/>
      <c r="CL23" s="617"/>
      <c r="CM23" s="617"/>
      <c r="CN23" s="617"/>
      <c r="CO23" s="617"/>
      <c r="CP23" s="617"/>
      <c r="CQ23" s="618"/>
      <c r="CR23" s="616" t="s">
        <v>287</v>
      </c>
      <c r="CS23" s="617"/>
      <c r="CT23" s="617"/>
      <c r="CU23" s="617"/>
      <c r="CV23" s="617"/>
      <c r="CW23" s="617"/>
      <c r="CX23" s="617"/>
      <c r="CY23" s="618"/>
      <c r="CZ23" s="616" t="s">
        <v>288</v>
      </c>
      <c r="DA23" s="617"/>
      <c r="DB23" s="617"/>
      <c r="DC23" s="618"/>
      <c r="DD23" s="616" t="s">
        <v>289</v>
      </c>
      <c r="DE23" s="617"/>
      <c r="DF23" s="617"/>
      <c r="DG23" s="617"/>
      <c r="DH23" s="617"/>
      <c r="DI23" s="617"/>
      <c r="DJ23" s="617"/>
      <c r="DK23" s="618"/>
      <c r="DL23" s="658" t="s">
        <v>290</v>
      </c>
      <c r="DM23" s="659"/>
      <c r="DN23" s="659"/>
      <c r="DO23" s="659"/>
      <c r="DP23" s="659"/>
      <c r="DQ23" s="659"/>
      <c r="DR23" s="659"/>
      <c r="DS23" s="659"/>
      <c r="DT23" s="659"/>
      <c r="DU23" s="659"/>
      <c r="DV23" s="660"/>
      <c r="DW23" s="616" t="s">
        <v>291</v>
      </c>
      <c r="DX23" s="617"/>
      <c r="DY23" s="617"/>
      <c r="DZ23" s="617"/>
      <c r="EA23" s="617"/>
      <c r="EB23" s="617"/>
      <c r="EC23" s="618"/>
    </row>
    <row r="24" spans="2:133" ht="11.25" customHeight="1" x14ac:dyDescent="0.2">
      <c r="B24" s="631" t="s">
        <v>292</v>
      </c>
      <c r="C24" s="632"/>
      <c r="D24" s="632"/>
      <c r="E24" s="632"/>
      <c r="F24" s="632"/>
      <c r="G24" s="632"/>
      <c r="H24" s="632"/>
      <c r="I24" s="632"/>
      <c r="J24" s="632"/>
      <c r="K24" s="632"/>
      <c r="L24" s="632"/>
      <c r="M24" s="632"/>
      <c r="N24" s="632"/>
      <c r="O24" s="632"/>
      <c r="P24" s="632"/>
      <c r="Q24" s="633"/>
      <c r="R24" s="634">
        <v>567222</v>
      </c>
      <c r="S24" s="635"/>
      <c r="T24" s="635"/>
      <c r="U24" s="635"/>
      <c r="V24" s="635"/>
      <c r="W24" s="635"/>
      <c r="X24" s="635"/>
      <c r="Y24" s="636"/>
      <c r="Z24" s="637">
        <v>2.1</v>
      </c>
      <c r="AA24" s="637"/>
      <c r="AB24" s="637"/>
      <c r="AC24" s="637"/>
      <c r="AD24" s="638" t="s">
        <v>175</v>
      </c>
      <c r="AE24" s="638"/>
      <c r="AF24" s="638"/>
      <c r="AG24" s="638"/>
      <c r="AH24" s="638"/>
      <c r="AI24" s="638"/>
      <c r="AJ24" s="638"/>
      <c r="AK24" s="638"/>
      <c r="AL24" s="639" t="s">
        <v>247</v>
      </c>
      <c r="AM24" s="640"/>
      <c r="AN24" s="640"/>
      <c r="AO24" s="641"/>
      <c r="AP24" s="631" t="s">
        <v>293</v>
      </c>
      <c r="AQ24" s="647"/>
      <c r="AR24" s="647"/>
      <c r="AS24" s="647"/>
      <c r="AT24" s="647"/>
      <c r="AU24" s="647"/>
      <c r="AV24" s="647"/>
      <c r="AW24" s="647"/>
      <c r="AX24" s="647"/>
      <c r="AY24" s="647"/>
      <c r="AZ24" s="647"/>
      <c r="BA24" s="647"/>
      <c r="BB24" s="647"/>
      <c r="BC24" s="647"/>
      <c r="BD24" s="647"/>
      <c r="BE24" s="647"/>
      <c r="BF24" s="648"/>
      <c r="BG24" s="634" t="s">
        <v>130</v>
      </c>
      <c r="BH24" s="635"/>
      <c r="BI24" s="635"/>
      <c r="BJ24" s="635"/>
      <c r="BK24" s="635"/>
      <c r="BL24" s="635"/>
      <c r="BM24" s="635"/>
      <c r="BN24" s="636"/>
      <c r="BO24" s="637" t="s">
        <v>130</v>
      </c>
      <c r="BP24" s="637"/>
      <c r="BQ24" s="637"/>
      <c r="BR24" s="637"/>
      <c r="BS24" s="643" t="s">
        <v>175</v>
      </c>
      <c r="BT24" s="635"/>
      <c r="BU24" s="635"/>
      <c r="BV24" s="635"/>
      <c r="BW24" s="635"/>
      <c r="BX24" s="635"/>
      <c r="BY24" s="635"/>
      <c r="BZ24" s="635"/>
      <c r="CA24" s="635"/>
      <c r="CB24" s="644"/>
      <c r="CD24" s="620" t="s">
        <v>294</v>
      </c>
      <c r="CE24" s="621"/>
      <c r="CF24" s="621"/>
      <c r="CG24" s="621"/>
      <c r="CH24" s="621"/>
      <c r="CI24" s="621"/>
      <c r="CJ24" s="621"/>
      <c r="CK24" s="621"/>
      <c r="CL24" s="621"/>
      <c r="CM24" s="621"/>
      <c r="CN24" s="621"/>
      <c r="CO24" s="621"/>
      <c r="CP24" s="621"/>
      <c r="CQ24" s="622"/>
      <c r="CR24" s="623">
        <v>9853901</v>
      </c>
      <c r="CS24" s="624"/>
      <c r="CT24" s="624"/>
      <c r="CU24" s="624"/>
      <c r="CV24" s="624"/>
      <c r="CW24" s="624"/>
      <c r="CX24" s="624"/>
      <c r="CY24" s="625"/>
      <c r="CZ24" s="628">
        <v>37.4</v>
      </c>
      <c r="DA24" s="629"/>
      <c r="DB24" s="629"/>
      <c r="DC24" s="645"/>
      <c r="DD24" s="665">
        <v>6574679</v>
      </c>
      <c r="DE24" s="624"/>
      <c r="DF24" s="624"/>
      <c r="DG24" s="624"/>
      <c r="DH24" s="624"/>
      <c r="DI24" s="624"/>
      <c r="DJ24" s="624"/>
      <c r="DK24" s="625"/>
      <c r="DL24" s="665">
        <v>6373748</v>
      </c>
      <c r="DM24" s="624"/>
      <c r="DN24" s="624"/>
      <c r="DO24" s="624"/>
      <c r="DP24" s="624"/>
      <c r="DQ24" s="624"/>
      <c r="DR24" s="624"/>
      <c r="DS24" s="624"/>
      <c r="DT24" s="624"/>
      <c r="DU24" s="624"/>
      <c r="DV24" s="625"/>
      <c r="DW24" s="628">
        <v>49.7</v>
      </c>
      <c r="DX24" s="629"/>
      <c r="DY24" s="629"/>
      <c r="DZ24" s="629"/>
      <c r="EA24" s="629"/>
      <c r="EB24" s="629"/>
      <c r="EC24" s="630"/>
    </row>
    <row r="25" spans="2:133" ht="11.25" customHeight="1" x14ac:dyDescent="0.2">
      <c r="B25" s="631" t="s">
        <v>295</v>
      </c>
      <c r="C25" s="632"/>
      <c r="D25" s="632"/>
      <c r="E25" s="632"/>
      <c r="F25" s="632"/>
      <c r="G25" s="632"/>
      <c r="H25" s="632"/>
      <c r="I25" s="632"/>
      <c r="J25" s="632"/>
      <c r="K25" s="632"/>
      <c r="L25" s="632"/>
      <c r="M25" s="632"/>
      <c r="N25" s="632"/>
      <c r="O25" s="632"/>
      <c r="P25" s="632"/>
      <c r="Q25" s="633"/>
      <c r="R25" s="634" t="s">
        <v>247</v>
      </c>
      <c r="S25" s="635"/>
      <c r="T25" s="635"/>
      <c r="U25" s="635"/>
      <c r="V25" s="635"/>
      <c r="W25" s="635"/>
      <c r="X25" s="635"/>
      <c r="Y25" s="636"/>
      <c r="Z25" s="637" t="s">
        <v>175</v>
      </c>
      <c r="AA25" s="637"/>
      <c r="AB25" s="637"/>
      <c r="AC25" s="637"/>
      <c r="AD25" s="638" t="s">
        <v>130</v>
      </c>
      <c r="AE25" s="638"/>
      <c r="AF25" s="638"/>
      <c r="AG25" s="638"/>
      <c r="AH25" s="638"/>
      <c r="AI25" s="638"/>
      <c r="AJ25" s="638"/>
      <c r="AK25" s="638"/>
      <c r="AL25" s="639" t="s">
        <v>130</v>
      </c>
      <c r="AM25" s="640"/>
      <c r="AN25" s="640"/>
      <c r="AO25" s="641"/>
      <c r="AP25" s="631" t="s">
        <v>296</v>
      </c>
      <c r="AQ25" s="647"/>
      <c r="AR25" s="647"/>
      <c r="AS25" s="647"/>
      <c r="AT25" s="647"/>
      <c r="AU25" s="647"/>
      <c r="AV25" s="647"/>
      <c r="AW25" s="647"/>
      <c r="AX25" s="647"/>
      <c r="AY25" s="647"/>
      <c r="AZ25" s="647"/>
      <c r="BA25" s="647"/>
      <c r="BB25" s="647"/>
      <c r="BC25" s="647"/>
      <c r="BD25" s="647"/>
      <c r="BE25" s="647"/>
      <c r="BF25" s="648"/>
      <c r="BG25" s="634" t="s">
        <v>130</v>
      </c>
      <c r="BH25" s="635"/>
      <c r="BI25" s="635"/>
      <c r="BJ25" s="635"/>
      <c r="BK25" s="635"/>
      <c r="BL25" s="635"/>
      <c r="BM25" s="635"/>
      <c r="BN25" s="636"/>
      <c r="BO25" s="637" t="s">
        <v>130</v>
      </c>
      <c r="BP25" s="637"/>
      <c r="BQ25" s="637"/>
      <c r="BR25" s="637"/>
      <c r="BS25" s="643" t="s">
        <v>130</v>
      </c>
      <c r="BT25" s="635"/>
      <c r="BU25" s="635"/>
      <c r="BV25" s="635"/>
      <c r="BW25" s="635"/>
      <c r="BX25" s="635"/>
      <c r="BY25" s="635"/>
      <c r="BZ25" s="635"/>
      <c r="CA25" s="635"/>
      <c r="CB25" s="644"/>
      <c r="CD25" s="631" t="s">
        <v>297</v>
      </c>
      <c r="CE25" s="632"/>
      <c r="CF25" s="632"/>
      <c r="CG25" s="632"/>
      <c r="CH25" s="632"/>
      <c r="CI25" s="632"/>
      <c r="CJ25" s="632"/>
      <c r="CK25" s="632"/>
      <c r="CL25" s="632"/>
      <c r="CM25" s="632"/>
      <c r="CN25" s="632"/>
      <c r="CO25" s="632"/>
      <c r="CP25" s="632"/>
      <c r="CQ25" s="633"/>
      <c r="CR25" s="634">
        <v>3372004</v>
      </c>
      <c r="CS25" s="661"/>
      <c r="CT25" s="661"/>
      <c r="CU25" s="661"/>
      <c r="CV25" s="661"/>
      <c r="CW25" s="661"/>
      <c r="CX25" s="661"/>
      <c r="CY25" s="662"/>
      <c r="CZ25" s="639">
        <v>12.8</v>
      </c>
      <c r="DA25" s="663"/>
      <c r="DB25" s="663"/>
      <c r="DC25" s="666"/>
      <c r="DD25" s="643">
        <v>3118477</v>
      </c>
      <c r="DE25" s="661"/>
      <c r="DF25" s="661"/>
      <c r="DG25" s="661"/>
      <c r="DH25" s="661"/>
      <c r="DI25" s="661"/>
      <c r="DJ25" s="661"/>
      <c r="DK25" s="662"/>
      <c r="DL25" s="643">
        <v>2982079</v>
      </c>
      <c r="DM25" s="661"/>
      <c r="DN25" s="661"/>
      <c r="DO25" s="661"/>
      <c r="DP25" s="661"/>
      <c r="DQ25" s="661"/>
      <c r="DR25" s="661"/>
      <c r="DS25" s="661"/>
      <c r="DT25" s="661"/>
      <c r="DU25" s="661"/>
      <c r="DV25" s="662"/>
      <c r="DW25" s="639">
        <v>23.2</v>
      </c>
      <c r="DX25" s="663"/>
      <c r="DY25" s="663"/>
      <c r="DZ25" s="663"/>
      <c r="EA25" s="663"/>
      <c r="EB25" s="663"/>
      <c r="EC25" s="664"/>
    </row>
    <row r="26" spans="2:133" ht="11.25" customHeight="1" x14ac:dyDescent="0.2">
      <c r="B26" s="631" t="s">
        <v>298</v>
      </c>
      <c r="C26" s="632"/>
      <c r="D26" s="632"/>
      <c r="E26" s="632"/>
      <c r="F26" s="632"/>
      <c r="G26" s="632"/>
      <c r="H26" s="632"/>
      <c r="I26" s="632"/>
      <c r="J26" s="632"/>
      <c r="K26" s="632"/>
      <c r="L26" s="632"/>
      <c r="M26" s="632"/>
      <c r="N26" s="632"/>
      <c r="O26" s="632"/>
      <c r="P26" s="632"/>
      <c r="Q26" s="633"/>
      <c r="R26" s="634">
        <v>13088263</v>
      </c>
      <c r="S26" s="635"/>
      <c r="T26" s="635"/>
      <c r="U26" s="635"/>
      <c r="V26" s="635"/>
      <c r="W26" s="635"/>
      <c r="X26" s="635"/>
      <c r="Y26" s="636"/>
      <c r="Z26" s="637">
        <v>48.1</v>
      </c>
      <c r="AA26" s="637"/>
      <c r="AB26" s="637"/>
      <c r="AC26" s="637"/>
      <c r="AD26" s="638">
        <v>12009346</v>
      </c>
      <c r="AE26" s="638"/>
      <c r="AF26" s="638"/>
      <c r="AG26" s="638"/>
      <c r="AH26" s="638"/>
      <c r="AI26" s="638"/>
      <c r="AJ26" s="638"/>
      <c r="AK26" s="638"/>
      <c r="AL26" s="639">
        <v>99.3</v>
      </c>
      <c r="AM26" s="640"/>
      <c r="AN26" s="640"/>
      <c r="AO26" s="641"/>
      <c r="AP26" s="631" t="s">
        <v>299</v>
      </c>
      <c r="AQ26" s="647"/>
      <c r="AR26" s="647"/>
      <c r="AS26" s="647"/>
      <c r="AT26" s="647"/>
      <c r="AU26" s="647"/>
      <c r="AV26" s="647"/>
      <c r="AW26" s="647"/>
      <c r="AX26" s="647"/>
      <c r="AY26" s="647"/>
      <c r="AZ26" s="647"/>
      <c r="BA26" s="647"/>
      <c r="BB26" s="647"/>
      <c r="BC26" s="647"/>
      <c r="BD26" s="647"/>
      <c r="BE26" s="647"/>
      <c r="BF26" s="648"/>
      <c r="BG26" s="634" t="s">
        <v>247</v>
      </c>
      <c r="BH26" s="635"/>
      <c r="BI26" s="635"/>
      <c r="BJ26" s="635"/>
      <c r="BK26" s="635"/>
      <c r="BL26" s="635"/>
      <c r="BM26" s="635"/>
      <c r="BN26" s="636"/>
      <c r="BO26" s="637" t="s">
        <v>247</v>
      </c>
      <c r="BP26" s="637"/>
      <c r="BQ26" s="637"/>
      <c r="BR26" s="637"/>
      <c r="BS26" s="643" t="s">
        <v>130</v>
      </c>
      <c r="BT26" s="635"/>
      <c r="BU26" s="635"/>
      <c r="BV26" s="635"/>
      <c r="BW26" s="635"/>
      <c r="BX26" s="635"/>
      <c r="BY26" s="635"/>
      <c r="BZ26" s="635"/>
      <c r="CA26" s="635"/>
      <c r="CB26" s="644"/>
      <c r="CD26" s="631" t="s">
        <v>300</v>
      </c>
      <c r="CE26" s="632"/>
      <c r="CF26" s="632"/>
      <c r="CG26" s="632"/>
      <c r="CH26" s="632"/>
      <c r="CI26" s="632"/>
      <c r="CJ26" s="632"/>
      <c r="CK26" s="632"/>
      <c r="CL26" s="632"/>
      <c r="CM26" s="632"/>
      <c r="CN26" s="632"/>
      <c r="CO26" s="632"/>
      <c r="CP26" s="632"/>
      <c r="CQ26" s="633"/>
      <c r="CR26" s="634">
        <v>2031283</v>
      </c>
      <c r="CS26" s="635"/>
      <c r="CT26" s="635"/>
      <c r="CU26" s="635"/>
      <c r="CV26" s="635"/>
      <c r="CW26" s="635"/>
      <c r="CX26" s="635"/>
      <c r="CY26" s="636"/>
      <c r="CZ26" s="639">
        <v>7.7</v>
      </c>
      <c r="DA26" s="663"/>
      <c r="DB26" s="663"/>
      <c r="DC26" s="666"/>
      <c r="DD26" s="643">
        <v>1872795</v>
      </c>
      <c r="DE26" s="635"/>
      <c r="DF26" s="635"/>
      <c r="DG26" s="635"/>
      <c r="DH26" s="635"/>
      <c r="DI26" s="635"/>
      <c r="DJ26" s="635"/>
      <c r="DK26" s="636"/>
      <c r="DL26" s="643" t="s">
        <v>247</v>
      </c>
      <c r="DM26" s="635"/>
      <c r="DN26" s="635"/>
      <c r="DO26" s="635"/>
      <c r="DP26" s="635"/>
      <c r="DQ26" s="635"/>
      <c r="DR26" s="635"/>
      <c r="DS26" s="635"/>
      <c r="DT26" s="635"/>
      <c r="DU26" s="635"/>
      <c r="DV26" s="636"/>
      <c r="DW26" s="639" t="s">
        <v>130</v>
      </c>
      <c r="DX26" s="663"/>
      <c r="DY26" s="663"/>
      <c r="DZ26" s="663"/>
      <c r="EA26" s="663"/>
      <c r="EB26" s="663"/>
      <c r="EC26" s="664"/>
    </row>
    <row r="27" spans="2:133" ht="11.25" customHeight="1" x14ac:dyDescent="0.2">
      <c r="B27" s="631" t="s">
        <v>301</v>
      </c>
      <c r="C27" s="632"/>
      <c r="D27" s="632"/>
      <c r="E27" s="632"/>
      <c r="F27" s="632"/>
      <c r="G27" s="632"/>
      <c r="H27" s="632"/>
      <c r="I27" s="632"/>
      <c r="J27" s="632"/>
      <c r="K27" s="632"/>
      <c r="L27" s="632"/>
      <c r="M27" s="632"/>
      <c r="N27" s="632"/>
      <c r="O27" s="632"/>
      <c r="P27" s="632"/>
      <c r="Q27" s="633"/>
      <c r="R27" s="634">
        <v>5995</v>
      </c>
      <c r="S27" s="635"/>
      <c r="T27" s="635"/>
      <c r="U27" s="635"/>
      <c r="V27" s="635"/>
      <c r="W27" s="635"/>
      <c r="X27" s="635"/>
      <c r="Y27" s="636"/>
      <c r="Z27" s="637">
        <v>0</v>
      </c>
      <c r="AA27" s="637"/>
      <c r="AB27" s="637"/>
      <c r="AC27" s="637"/>
      <c r="AD27" s="638">
        <v>5995</v>
      </c>
      <c r="AE27" s="638"/>
      <c r="AF27" s="638"/>
      <c r="AG27" s="638"/>
      <c r="AH27" s="638"/>
      <c r="AI27" s="638"/>
      <c r="AJ27" s="638"/>
      <c r="AK27" s="638"/>
      <c r="AL27" s="639">
        <v>0</v>
      </c>
      <c r="AM27" s="640"/>
      <c r="AN27" s="640"/>
      <c r="AO27" s="641"/>
      <c r="AP27" s="631" t="s">
        <v>302</v>
      </c>
      <c r="AQ27" s="632"/>
      <c r="AR27" s="632"/>
      <c r="AS27" s="632"/>
      <c r="AT27" s="632"/>
      <c r="AU27" s="632"/>
      <c r="AV27" s="632"/>
      <c r="AW27" s="632"/>
      <c r="AX27" s="632"/>
      <c r="AY27" s="632"/>
      <c r="AZ27" s="632"/>
      <c r="BA27" s="632"/>
      <c r="BB27" s="632"/>
      <c r="BC27" s="632"/>
      <c r="BD27" s="632"/>
      <c r="BE27" s="632"/>
      <c r="BF27" s="633"/>
      <c r="BG27" s="634">
        <v>7694241</v>
      </c>
      <c r="BH27" s="635"/>
      <c r="BI27" s="635"/>
      <c r="BJ27" s="635"/>
      <c r="BK27" s="635"/>
      <c r="BL27" s="635"/>
      <c r="BM27" s="635"/>
      <c r="BN27" s="636"/>
      <c r="BO27" s="637">
        <v>100</v>
      </c>
      <c r="BP27" s="637"/>
      <c r="BQ27" s="637"/>
      <c r="BR27" s="637"/>
      <c r="BS27" s="643">
        <v>45535</v>
      </c>
      <c r="BT27" s="635"/>
      <c r="BU27" s="635"/>
      <c r="BV27" s="635"/>
      <c r="BW27" s="635"/>
      <c r="BX27" s="635"/>
      <c r="BY27" s="635"/>
      <c r="BZ27" s="635"/>
      <c r="CA27" s="635"/>
      <c r="CB27" s="644"/>
      <c r="CD27" s="631" t="s">
        <v>303</v>
      </c>
      <c r="CE27" s="632"/>
      <c r="CF27" s="632"/>
      <c r="CG27" s="632"/>
      <c r="CH27" s="632"/>
      <c r="CI27" s="632"/>
      <c r="CJ27" s="632"/>
      <c r="CK27" s="632"/>
      <c r="CL27" s="632"/>
      <c r="CM27" s="632"/>
      <c r="CN27" s="632"/>
      <c r="CO27" s="632"/>
      <c r="CP27" s="632"/>
      <c r="CQ27" s="633"/>
      <c r="CR27" s="634">
        <v>4314254</v>
      </c>
      <c r="CS27" s="661"/>
      <c r="CT27" s="661"/>
      <c r="CU27" s="661"/>
      <c r="CV27" s="661"/>
      <c r="CW27" s="661"/>
      <c r="CX27" s="661"/>
      <c r="CY27" s="662"/>
      <c r="CZ27" s="639">
        <v>16.399999999999999</v>
      </c>
      <c r="DA27" s="663"/>
      <c r="DB27" s="663"/>
      <c r="DC27" s="666"/>
      <c r="DD27" s="643">
        <v>1354184</v>
      </c>
      <c r="DE27" s="661"/>
      <c r="DF27" s="661"/>
      <c r="DG27" s="661"/>
      <c r="DH27" s="661"/>
      <c r="DI27" s="661"/>
      <c r="DJ27" s="661"/>
      <c r="DK27" s="662"/>
      <c r="DL27" s="643">
        <v>1289651</v>
      </c>
      <c r="DM27" s="661"/>
      <c r="DN27" s="661"/>
      <c r="DO27" s="661"/>
      <c r="DP27" s="661"/>
      <c r="DQ27" s="661"/>
      <c r="DR27" s="661"/>
      <c r="DS27" s="661"/>
      <c r="DT27" s="661"/>
      <c r="DU27" s="661"/>
      <c r="DV27" s="662"/>
      <c r="DW27" s="639">
        <v>10.1</v>
      </c>
      <c r="DX27" s="663"/>
      <c r="DY27" s="663"/>
      <c r="DZ27" s="663"/>
      <c r="EA27" s="663"/>
      <c r="EB27" s="663"/>
      <c r="EC27" s="664"/>
    </row>
    <row r="28" spans="2:133" ht="11.25" customHeight="1" x14ac:dyDescent="0.2">
      <c r="B28" s="631" t="s">
        <v>304</v>
      </c>
      <c r="C28" s="632"/>
      <c r="D28" s="632"/>
      <c r="E28" s="632"/>
      <c r="F28" s="632"/>
      <c r="G28" s="632"/>
      <c r="H28" s="632"/>
      <c r="I28" s="632"/>
      <c r="J28" s="632"/>
      <c r="K28" s="632"/>
      <c r="L28" s="632"/>
      <c r="M28" s="632"/>
      <c r="N28" s="632"/>
      <c r="O28" s="632"/>
      <c r="P28" s="632"/>
      <c r="Q28" s="633"/>
      <c r="R28" s="634">
        <v>105867</v>
      </c>
      <c r="S28" s="635"/>
      <c r="T28" s="635"/>
      <c r="U28" s="635"/>
      <c r="V28" s="635"/>
      <c r="W28" s="635"/>
      <c r="X28" s="635"/>
      <c r="Y28" s="636"/>
      <c r="Z28" s="637">
        <v>0.4</v>
      </c>
      <c r="AA28" s="637"/>
      <c r="AB28" s="637"/>
      <c r="AC28" s="637"/>
      <c r="AD28" s="638" t="s">
        <v>175</v>
      </c>
      <c r="AE28" s="638"/>
      <c r="AF28" s="638"/>
      <c r="AG28" s="638"/>
      <c r="AH28" s="638"/>
      <c r="AI28" s="638"/>
      <c r="AJ28" s="638"/>
      <c r="AK28" s="638"/>
      <c r="AL28" s="639" t="s">
        <v>175</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305</v>
      </c>
      <c r="CE28" s="632"/>
      <c r="CF28" s="632"/>
      <c r="CG28" s="632"/>
      <c r="CH28" s="632"/>
      <c r="CI28" s="632"/>
      <c r="CJ28" s="632"/>
      <c r="CK28" s="632"/>
      <c r="CL28" s="632"/>
      <c r="CM28" s="632"/>
      <c r="CN28" s="632"/>
      <c r="CO28" s="632"/>
      <c r="CP28" s="632"/>
      <c r="CQ28" s="633"/>
      <c r="CR28" s="634">
        <v>2167643</v>
      </c>
      <c r="CS28" s="635"/>
      <c r="CT28" s="635"/>
      <c r="CU28" s="635"/>
      <c r="CV28" s="635"/>
      <c r="CW28" s="635"/>
      <c r="CX28" s="635"/>
      <c r="CY28" s="636"/>
      <c r="CZ28" s="639">
        <v>8.1999999999999993</v>
      </c>
      <c r="DA28" s="663"/>
      <c r="DB28" s="663"/>
      <c r="DC28" s="666"/>
      <c r="DD28" s="643">
        <v>2102018</v>
      </c>
      <c r="DE28" s="635"/>
      <c r="DF28" s="635"/>
      <c r="DG28" s="635"/>
      <c r="DH28" s="635"/>
      <c r="DI28" s="635"/>
      <c r="DJ28" s="635"/>
      <c r="DK28" s="636"/>
      <c r="DL28" s="643">
        <v>2102018</v>
      </c>
      <c r="DM28" s="635"/>
      <c r="DN28" s="635"/>
      <c r="DO28" s="635"/>
      <c r="DP28" s="635"/>
      <c r="DQ28" s="635"/>
      <c r="DR28" s="635"/>
      <c r="DS28" s="635"/>
      <c r="DT28" s="635"/>
      <c r="DU28" s="635"/>
      <c r="DV28" s="636"/>
      <c r="DW28" s="639">
        <v>16.399999999999999</v>
      </c>
      <c r="DX28" s="663"/>
      <c r="DY28" s="663"/>
      <c r="DZ28" s="663"/>
      <c r="EA28" s="663"/>
      <c r="EB28" s="663"/>
      <c r="EC28" s="664"/>
    </row>
    <row r="29" spans="2:133" ht="11.25" customHeight="1" x14ac:dyDescent="0.2">
      <c r="B29" s="631" t="s">
        <v>306</v>
      </c>
      <c r="C29" s="632"/>
      <c r="D29" s="632"/>
      <c r="E29" s="632"/>
      <c r="F29" s="632"/>
      <c r="G29" s="632"/>
      <c r="H29" s="632"/>
      <c r="I29" s="632"/>
      <c r="J29" s="632"/>
      <c r="K29" s="632"/>
      <c r="L29" s="632"/>
      <c r="M29" s="632"/>
      <c r="N29" s="632"/>
      <c r="O29" s="632"/>
      <c r="P29" s="632"/>
      <c r="Q29" s="633"/>
      <c r="R29" s="634">
        <v>214391</v>
      </c>
      <c r="S29" s="635"/>
      <c r="T29" s="635"/>
      <c r="U29" s="635"/>
      <c r="V29" s="635"/>
      <c r="W29" s="635"/>
      <c r="X29" s="635"/>
      <c r="Y29" s="636"/>
      <c r="Z29" s="637">
        <v>0.8</v>
      </c>
      <c r="AA29" s="637"/>
      <c r="AB29" s="637"/>
      <c r="AC29" s="637"/>
      <c r="AD29" s="638">
        <v>14080</v>
      </c>
      <c r="AE29" s="638"/>
      <c r="AF29" s="638"/>
      <c r="AG29" s="638"/>
      <c r="AH29" s="638"/>
      <c r="AI29" s="638"/>
      <c r="AJ29" s="638"/>
      <c r="AK29" s="638"/>
      <c r="AL29" s="639">
        <v>0.1</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9" t="s">
        <v>307</v>
      </c>
      <c r="CE29" s="670"/>
      <c r="CF29" s="631" t="s">
        <v>308</v>
      </c>
      <c r="CG29" s="632"/>
      <c r="CH29" s="632"/>
      <c r="CI29" s="632"/>
      <c r="CJ29" s="632"/>
      <c r="CK29" s="632"/>
      <c r="CL29" s="632"/>
      <c r="CM29" s="632"/>
      <c r="CN29" s="632"/>
      <c r="CO29" s="632"/>
      <c r="CP29" s="632"/>
      <c r="CQ29" s="633"/>
      <c r="CR29" s="634">
        <v>2167643</v>
      </c>
      <c r="CS29" s="661"/>
      <c r="CT29" s="661"/>
      <c r="CU29" s="661"/>
      <c r="CV29" s="661"/>
      <c r="CW29" s="661"/>
      <c r="CX29" s="661"/>
      <c r="CY29" s="662"/>
      <c r="CZ29" s="639">
        <v>8.1999999999999993</v>
      </c>
      <c r="DA29" s="663"/>
      <c r="DB29" s="663"/>
      <c r="DC29" s="666"/>
      <c r="DD29" s="643">
        <v>2102018</v>
      </c>
      <c r="DE29" s="661"/>
      <c r="DF29" s="661"/>
      <c r="DG29" s="661"/>
      <c r="DH29" s="661"/>
      <c r="DI29" s="661"/>
      <c r="DJ29" s="661"/>
      <c r="DK29" s="662"/>
      <c r="DL29" s="643">
        <v>2102018</v>
      </c>
      <c r="DM29" s="661"/>
      <c r="DN29" s="661"/>
      <c r="DO29" s="661"/>
      <c r="DP29" s="661"/>
      <c r="DQ29" s="661"/>
      <c r="DR29" s="661"/>
      <c r="DS29" s="661"/>
      <c r="DT29" s="661"/>
      <c r="DU29" s="661"/>
      <c r="DV29" s="662"/>
      <c r="DW29" s="639">
        <v>16.399999999999999</v>
      </c>
      <c r="DX29" s="663"/>
      <c r="DY29" s="663"/>
      <c r="DZ29" s="663"/>
      <c r="EA29" s="663"/>
      <c r="EB29" s="663"/>
      <c r="EC29" s="664"/>
    </row>
    <row r="30" spans="2:133" ht="11.25" customHeight="1" x14ac:dyDescent="0.2">
      <c r="B30" s="631" t="s">
        <v>309</v>
      </c>
      <c r="C30" s="632"/>
      <c r="D30" s="632"/>
      <c r="E30" s="632"/>
      <c r="F30" s="632"/>
      <c r="G30" s="632"/>
      <c r="H30" s="632"/>
      <c r="I30" s="632"/>
      <c r="J30" s="632"/>
      <c r="K30" s="632"/>
      <c r="L30" s="632"/>
      <c r="M30" s="632"/>
      <c r="N30" s="632"/>
      <c r="O30" s="632"/>
      <c r="P30" s="632"/>
      <c r="Q30" s="633"/>
      <c r="R30" s="634">
        <v>22912</v>
      </c>
      <c r="S30" s="635"/>
      <c r="T30" s="635"/>
      <c r="U30" s="635"/>
      <c r="V30" s="635"/>
      <c r="W30" s="635"/>
      <c r="X30" s="635"/>
      <c r="Y30" s="636"/>
      <c r="Z30" s="637">
        <v>0.1</v>
      </c>
      <c r="AA30" s="637"/>
      <c r="AB30" s="637"/>
      <c r="AC30" s="637"/>
      <c r="AD30" s="638" t="s">
        <v>130</v>
      </c>
      <c r="AE30" s="638"/>
      <c r="AF30" s="638"/>
      <c r="AG30" s="638"/>
      <c r="AH30" s="638"/>
      <c r="AI30" s="638"/>
      <c r="AJ30" s="638"/>
      <c r="AK30" s="638"/>
      <c r="AL30" s="639" t="s">
        <v>130</v>
      </c>
      <c r="AM30" s="640"/>
      <c r="AN30" s="640"/>
      <c r="AO30" s="641"/>
      <c r="AP30" s="616" t="s">
        <v>225</v>
      </c>
      <c r="AQ30" s="617"/>
      <c r="AR30" s="617"/>
      <c r="AS30" s="617"/>
      <c r="AT30" s="617"/>
      <c r="AU30" s="617"/>
      <c r="AV30" s="617"/>
      <c r="AW30" s="617"/>
      <c r="AX30" s="617"/>
      <c r="AY30" s="617"/>
      <c r="AZ30" s="617"/>
      <c r="BA30" s="617"/>
      <c r="BB30" s="617"/>
      <c r="BC30" s="617"/>
      <c r="BD30" s="617"/>
      <c r="BE30" s="617"/>
      <c r="BF30" s="618"/>
      <c r="BG30" s="616" t="s">
        <v>310</v>
      </c>
      <c r="BH30" s="667"/>
      <c r="BI30" s="667"/>
      <c r="BJ30" s="667"/>
      <c r="BK30" s="667"/>
      <c r="BL30" s="667"/>
      <c r="BM30" s="667"/>
      <c r="BN30" s="667"/>
      <c r="BO30" s="667"/>
      <c r="BP30" s="667"/>
      <c r="BQ30" s="668"/>
      <c r="BR30" s="616" t="s">
        <v>311</v>
      </c>
      <c r="BS30" s="667"/>
      <c r="BT30" s="667"/>
      <c r="BU30" s="667"/>
      <c r="BV30" s="667"/>
      <c r="BW30" s="667"/>
      <c r="BX30" s="667"/>
      <c r="BY30" s="667"/>
      <c r="BZ30" s="667"/>
      <c r="CA30" s="667"/>
      <c r="CB30" s="668"/>
      <c r="CD30" s="671"/>
      <c r="CE30" s="672"/>
      <c r="CF30" s="631" t="s">
        <v>312</v>
      </c>
      <c r="CG30" s="632"/>
      <c r="CH30" s="632"/>
      <c r="CI30" s="632"/>
      <c r="CJ30" s="632"/>
      <c r="CK30" s="632"/>
      <c r="CL30" s="632"/>
      <c r="CM30" s="632"/>
      <c r="CN30" s="632"/>
      <c r="CO30" s="632"/>
      <c r="CP30" s="632"/>
      <c r="CQ30" s="633"/>
      <c r="CR30" s="634">
        <v>2039320</v>
      </c>
      <c r="CS30" s="635"/>
      <c r="CT30" s="635"/>
      <c r="CU30" s="635"/>
      <c r="CV30" s="635"/>
      <c r="CW30" s="635"/>
      <c r="CX30" s="635"/>
      <c r="CY30" s="636"/>
      <c r="CZ30" s="639">
        <v>7.7</v>
      </c>
      <c r="DA30" s="663"/>
      <c r="DB30" s="663"/>
      <c r="DC30" s="666"/>
      <c r="DD30" s="643">
        <v>1984393</v>
      </c>
      <c r="DE30" s="635"/>
      <c r="DF30" s="635"/>
      <c r="DG30" s="635"/>
      <c r="DH30" s="635"/>
      <c r="DI30" s="635"/>
      <c r="DJ30" s="635"/>
      <c r="DK30" s="636"/>
      <c r="DL30" s="643">
        <v>1984393</v>
      </c>
      <c r="DM30" s="635"/>
      <c r="DN30" s="635"/>
      <c r="DO30" s="635"/>
      <c r="DP30" s="635"/>
      <c r="DQ30" s="635"/>
      <c r="DR30" s="635"/>
      <c r="DS30" s="635"/>
      <c r="DT30" s="635"/>
      <c r="DU30" s="635"/>
      <c r="DV30" s="636"/>
      <c r="DW30" s="639">
        <v>15.5</v>
      </c>
      <c r="DX30" s="663"/>
      <c r="DY30" s="663"/>
      <c r="DZ30" s="663"/>
      <c r="EA30" s="663"/>
      <c r="EB30" s="663"/>
      <c r="EC30" s="664"/>
    </row>
    <row r="31" spans="2:133" ht="11.25" customHeight="1" x14ac:dyDescent="0.2">
      <c r="B31" s="631" t="s">
        <v>313</v>
      </c>
      <c r="C31" s="632"/>
      <c r="D31" s="632"/>
      <c r="E31" s="632"/>
      <c r="F31" s="632"/>
      <c r="G31" s="632"/>
      <c r="H31" s="632"/>
      <c r="I31" s="632"/>
      <c r="J31" s="632"/>
      <c r="K31" s="632"/>
      <c r="L31" s="632"/>
      <c r="M31" s="632"/>
      <c r="N31" s="632"/>
      <c r="O31" s="632"/>
      <c r="P31" s="632"/>
      <c r="Q31" s="633"/>
      <c r="R31" s="634">
        <v>8641996</v>
      </c>
      <c r="S31" s="635"/>
      <c r="T31" s="635"/>
      <c r="U31" s="635"/>
      <c r="V31" s="635"/>
      <c r="W31" s="635"/>
      <c r="X31" s="635"/>
      <c r="Y31" s="636"/>
      <c r="Z31" s="637">
        <v>31.8</v>
      </c>
      <c r="AA31" s="637"/>
      <c r="AB31" s="637"/>
      <c r="AC31" s="637"/>
      <c r="AD31" s="638" t="s">
        <v>175</v>
      </c>
      <c r="AE31" s="638"/>
      <c r="AF31" s="638"/>
      <c r="AG31" s="638"/>
      <c r="AH31" s="638"/>
      <c r="AI31" s="638"/>
      <c r="AJ31" s="638"/>
      <c r="AK31" s="638"/>
      <c r="AL31" s="639" t="s">
        <v>130</v>
      </c>
      <c r="AM31" s="640"/>
      <c r="AN31" s="640"/>
      <c r="AO31" s="641"/>
      <c r="AP31" s="679" t="s">
        <v>314</v>
      </c>
      <c r="AQ31" s="680"/>
      <c r="AR31" s="680"/>
      <c r="AS31" s="680"/>
      <c r="AT31" s="685" t="s">
        <v>315</v>
      </c>
      <c r="AU31" s="219"/>
      <c r="AV31" s="219"/>
      <c r="AW31" s="219"/>
      <c r="AX31" s="620" t="s">
        <v>189</v>
      </c>
      <c r="AY31" s="621"/>
      <c r="AZ31" s="621"/>
      <c r="BA31" s="621"/>
      <c r="BB31" s="621"/>
      <c r="BC31" s="621"/>
      <c r="BD31" s="621"/>
      <c r="BE31" s="621"/>
      <c r="BF31" s="622"/>
      <c r="BG31" s="678">
        <v>98.7</v>
      </c>
      <c r="BH31" s="675"/>
      <c r="BI31" s="675"/>
      <c r="BJ31" s="675"/>
      <c r="BK31" s="675"/>
      <c r="BL31" s="675"/>
      <c r="BM31" s="629">
        <v>96.1</v>
      </c>
      <c r="BN31" s="675"/>
      <c r="BO31" s="675"/>
      <c r="BP31" s="675"/>
      <c r="BQ31" s="676"/>
      <c r="BR31" s="678">
        <v>99.3</v>
      </c>
      <c r="BS31" s="675"/>
      <c r="BT31" s="675"/>
      <c r="BU31" s="675"/>
      <c r="BV31" s="675"/>
      <c r="BW31" s="675"/>
      <c r="BX31" s="629">
        <v>96.4</v>
      </c>
      <c r="BY31" s="675"/>
      <c r="BZ31" s="675"/>
      <c r="CA31" s="675"/>
      <c r="CB31" s="676"/>
      <c r="CD31" s="671"/>
      <c r="CE31" s="672"/>
      <c r="CF31" s="631" t="s">
        <v>316</v>
      </c>
      <c r="CG31" s="632"/>
      <c r="CH31" s="632"/>
      <c r="CI31" s="632"/>
      <c r="CJ31" s="632"/>
      <c r="CK31" s="632"/>
      <c r="CL31" s="632"/>
      <c r="CM31" s="632"/>
      <c r="CN31" s="632"/>
      <c r="CO31" s="632"/>
      <c r="CP31" s="632"/>
      <c r="CQ31" s="633"/>
      <c r="CR31" s="634">
        <v>128323</v>
      </c>
      <c r="CS31" s="661"/>
      <c r="CT31" s="661"/>
      <c r="CU31" s="661"/>
      <c r="CV31" s="661"/>
      <c r="CW31" s="661"/>
      <c r="CX31" s="661"/>
      <c r="CY31" s="662"/>
      <c r="CZ31" s="639">
        <v>0.5</v>
      </c>
      <c r="DA31" s="663"/>
      <c r="DB31" s="663"/>
      <c r="DC31" s="666"/>
      <c r="DD31" s="643">
        <v>117625</v>
      </c>
      <c r="DE31" s="661"/>
      <c r="DF31" s="661"/>
      <c r="DG31" s="661"/>
      <c r="DH31" s="661"/>
      <c r="DI31" s="661"/>
      <c r="DJ31" s="661"/>
      <c r="DK31" s="662"/>
      <c r="DL31" s="643">
        <v>117625</v>
      </c>
      <c r="DM31" s="661"/>
      <c r="DN31" s="661"/>
      <c r="DO31" s="661"/>
      <c r="DP31" s="661"/>
      <c r="DQ31" s="661"/>
      <c r="DR31" s="661"/>
      <c r="DS31" s="661"/>
      <c r="DT31" s="661"/>
      <c r="DU31" s="661"/>
      <c r="DV31" s="662"/>
      <c r="DW31" s="639">
        <v>0.9</v>
      </c>
      <c r="DX31" s="663"/>
      <c r="DY31" s="663"/>
      <c r="DZ31" s="663"/>
      <c r="EA31" s="663"/>
      <c r="EB31" s="663"/>
      <c r="EC31" s="664"/>
    </row>
    <row r="32" spans="2:133" ht="11.25" customHeight="1" x14ac:dyDescent="0.2">
      <c r="B32" s="689" t="s">
        <v>317</v>
      </c>
      <c r="C32" s="690"/>
      <c r="D32" s="690"/>
      <c r="E32" s="690"/>
      <c r="F32" s="690"/>
      <c r="G32" s="690"/>
      <c r="H32" s="690"/>
      <c r="I32" s="690"/>
      <c r="J32" s="690"/>
      <c r="K32" s="690"/>
      <c r="L32" s="690"/>
      <c r="M32" s="690"/>
      <c r="N32" s="690"/>
      <c r="O32" s="690"/>
      <c r="P32" s="690"/>
      <c r="Q32" s="691"/>
      <c r="R32" s="634" t="s">
        <v>130</v>
      </c>
      <c r="S32" s="635"/>
      <c r="T32" s="635"/>
      <c r="U32" s="635"/>
      <c r="V32" s="635"/>
      <c r="W32" s="635"/>
      <c r="X32" s="635"/>
      <c r="Y32" s="636"/>
      <c r="Z32" s="637" t="s">
        <v>130</v>
      </c>
      <c r="AA32" s="637"/>
      <c r="AB32" s="637"/>
      <c r="AC32" s="637"/>
      <c r="AD32" s="638" t="s">
        <v>130</v>
      </c>
      <c r="AE32" s="638"/>
      <c r="AF32" s="638"/>
      <c r="AG32" s="638"/>
      <c r="AH32" s="638"/>
      <c r="AI32" s="638"/>
      <c r="AJ32" s="638"/>
      <c r="AK32" s="638"/>
      <c r="AL32" s="639" t="s">
        <v>130</v>
      </c>
      <c r="AM32" s="640"/>
      <c r="AN32" s="640"/>
      <c r="AO32" s="641"/>
      <c r="AP32" s="681"/>
      <c r="AQ32" s="682"/>
      <c r="AR32" s="682"/>
      <c r="AS32" s="682"/>
      <c r="AT32" s="686"/>
      <c r="AU32" s="215" t="s">
        <v>318</v>
      </c>
      <c r="AX32" s="631" t="s">
        <v>319</v>
      </c>
      <c r="AY32" s="632"/>
      <c r="AZ32" s="632"/>
      <c r="BA32" s="632"/>
      <c r="BB32" s="632"/>
      <c r="BC32" s="632"/>
      <c r="BD32" s="632"/>
      <c r="BE32" s="632"/>
      <c r="BF32" s="633"/>
      <c r="BG32" s="688">
        <v>99.4</v>
      </c>
      <c r="BH32" s="661"/>
      <c r="BI32" s="661"/>
      <c r="BJ32" s="661"/>
      <c r="BK32" s="661"/>
      <c r="BL32" s="661"/>
      <c r="BM32" s="640">
        <v>96.4</v>
      </c>
      <c r="BN32" s="661"/>
      <c r="BO32" s="661"/>
      <c r="BP32" s="661"/>
      <c r="BQ32" s="677"/>
      <c r="BR32" s="688">
        <v>99.3</v>
      </c>
      <c r="BS32" s="661"/>
      <c r="BT32" s="661"/>
      <c r="BU32" s="661"/>
      <c r="BV32" s="661"/>
      <c r="BW32" s="661"/>
      <c r="BX32" s="640">
        <v>95.9</v>
      </c>
      <c r="BY32" s="661"/>
      <c r="BZ32" s="661"/>
      <c r="CA32" s="661"/>
      <c r="CB32" s="677"/>
      <c r="CD32" s="673"/>
      <c r="CE32" s="674"/>
      <c r="CF32" s="631" t="s">
        <v>320</v>
      </c>
      <c r="CG32" s="632"/>
      <c r="CH32" s="632"/>
      <c r="CI32" s="632"/>
      <c r="CJ32" s="632"/>
      <c r="CK32" s="632"/>
      <c r="CL32" s="632"/>
      <c r="CM32" s="632"/>
      <c r="CN32" s="632"/>
      <c r="CO32" s="632"/>
      <c r="CP32" s="632"/>
      <c r="CQ32" s="633"/>
      <c r="CR32" s="634" t="s">
        <v>247</v>
      </c>
      <c r="CS32" s="635"/>
      <c r="CT32" s="635"/>
      <c r="CU32" s="635"/>
      <c r="CV32" s="635"/>
      <c r="CW32" s="635"/>
      <c r="CX32" s="635"/>
      <c r="CY32" s="636"/>
      <c r="CZ32" s="639" t="s">
        <v>130</v>
      </c>
      <c r="DA32" s="663"/>
      <c r="DB32" s="663"/>
      <c r="DC32" s="666"/>
      <c r="DD32" s="643" t="s">
        <v>130</v>
      </c>
      <c r="DE32" s="635"/>
      <c r="DF32" s="635"/>
      <c r="DG32" s="635"/>
      <c r="DH32" s="635"/>
      <c r="DI32" s="635"/>
      <c r="DJ32" s="635"/>
      <c r="DK32" s="636"/>
      <c r="DL32" s="643" t="s">
        <v>130</v>
      </c>
      <c r="DM32" s="635"/>
      <c r="DN32" s="635"/>
      <c r="DO32" s="635"/>
      <c r="DP32" s="635"/>
      <c r="DQ32" s="635"/>
      <c r="DR32" s="635"/>
      <c r="DS32" s="635"/>
      <c r="DT32" s="635"/>
      <c r="DU32" s="635"/>
      <c r="DV32" s="636"/>
      <c r="DW32" s="639" t="s">
        <v>247</v>
      </c>
      <c r="DX32" s="663"/>
      <c r="DY32" s="663"/>
      <c r="DZ32" s="663"/>
      <c r="EA32" s="663"/>
      <c r="EB32" s="663"/>
      <c r="EC32" s="664"/>
    </row>
    <row r="33" spans="2:133" ht="11.25" customHeight="1" x14ac:dyDescent="0.2">
      <c r="B33" s="631" t="s">
        <v>321</v>
      </c>
      <c r="C33" s="632"/>
      <c r="D33" s="632"/>
      <c r="E33" s="632"/>
      <c r="F33" s="632"/>
      <c r="G33" s="632"/>
      <c r="H33" s="632"/>
      <c r="I33" s="632"/>
      <c r="J33" s="632"/>
      <c r="K33" s="632"/>
      <c r="L33" s="632"/>
      <c r="M33" s="632"/>
      <c r="N33" s="632"/>
      <c r="O33" s="632"/>
      <c r="P33" s="632"/>
      <c r="Q33" s="633"/>
      <c r="R33" s="634">
        <v>1425336</v>
      </c>
      <c r="S33" s="635"/>
      <c r="T33" s="635"/>
      <c r="U33" s="635"/>
      <c r="V33" s="635"/>
      <c r="W33" s="635"/>
      <c r="X33" s="635"/>
      <c r="Y33" s="636"/>
      <c r="Z33" s="637">
        <v>5.2</v>
      </c>
      <c r="AA33" s="637"/>
      <c r="AB33" s="637"/>
      <c r="AC33" s="637"/>
      <c r="AD33" s="638" t="s">
        <v>130</v>
      </c>
      <c r="AE33" s="638"/>
      <c r="AF33" s="638"/>
      <c r="AG33" s="638"/>
      <c r="AH33" s="638"/>
      <c r="AI33" s="638"/>
      <c r="AJ33" s="638"/>
      <c r="AK33" s="638"/>
      <c r="AL33" s="639" t="s">
        <v>130</v>
      </c>
      <c r="AM33" s="640"/>
      <c r="AN33" s="640"/>
      <c r="AO33" s="641"/>
      <c r="AP33" s="683"/>
      <c r="AQ33" s="684"/>
      <c r="AR33" s="684"/>
      <c r="AS33" s="684"/>
      <c r="AT33" s="687"/>
      <c r="AU33" s="220"/>
      <c r="AV33" s="220"/>
      <c r="AW33" s="220"/>
      <c r="AX33" s="652" t="s">
        <v>322</v>
      </c>
      <c r="AY33" s="653"/>
      <c r="AZ33" s="653"/>
      <c r="BA33" s="653"/>
      <c r="BB33" s="653"/>
      <c r="BC33" s="653"/>
      <c r="BD33" s="653"/>
      <c r="BE33" s="653"/>
      <c r="BF33" s="654"/>
      <c r="BG33" s="692">
        <v>98.2</v>
      </c>
      <c r="BH33" s="693"/>
      <c r="BI33" s="693"/>
      <c r="BJ33" s="693"/>
      <c r="BK33" s="693"/>
      <c r="BL33" s="693"/>
      <c r="BM33" s="694">
        <v>95.5</v>
      </c>
      <c r="BN33" s="693"/>
      <c r="BO33" s="693"/>
      <c r="BP33" s="693"/>
      <c r="BQ33" s="695"/>
      <c r="BR33" s="692">
        <v>99.4</v>
      </c>
      <c r="BS33" s="693"/>
      <c r="BT33" s="693"/>
      <c r="BU33" s="693"/>
      <c r="BV33" s="693"/>
      <c r="BW33" s="693"/>
      <c r="BX33" s="694">
        <v>96.5</v>
      </c>
      <c r="BY33" s="693"/>
      <c r="BZ33" s="693"/>
      <c r="CA33" s="693"/>
      <c r="CB33" s="695"/>
      <c r="CD33" s="631" t="s">
        <v>323</v>
      </c>
      <c r="CE33" s="632"/>
      <c r="CF33" s="632"/>
      <c r="CG33" s="632"/>
      <c r="CH33" s="632"/>
      <c r="CI33" s="632"/>
      <c r="CJ33" s="632"/>
      <c r="CK33" s="632"/>
      <c r="CL33" s="632"/>
      <c r="CM33" s="632"/>
      <c r="CN33" s="632"/>
      <c r="CO33" s="632"/>
      <c r="CP33" s="632"/>
      <c r="CQ33" s="633"/>
      <c r="CR33" s="634">
        <v>14713558</v>
      </c>
      <c r="CS33" s="661"/>
      <c r="CT33" s="661"/>
      <c r="CU33" s="661"/>
      <c r="CV33" s="661"/>
      <c r="CW33" s="661"/>
      <c r="CX33" s="661"/>
      <c r="CY33" s="662"/>
      <c r="CZ33" s="639">
        <v>55.8</v>
      </c>
      <c r="DA33" s="663"/>
      <c r="DB33" s="663"/>
      <c r="DC33" s="666"/>
      <c r="DD33" s="643">
        <v>8346661</v>
      </c>
      <c r="DE33" s="661"/>
      <c r="DF33" s="661"/>
      <c r="DG33" s="661"/>
      <c r="DH33" s="661"/>
      <c r="DI33" s="661"/>
      <c r="DJ33" s="661"/>
      <c r="DK33" s="662"/>
      <c r="DL33" s="643">
        <v>6101179</v>
      </c>
      <c r="DM33" s="661"/>
      <c r="DN33" s="661"/>
      <c r="DO33" s="661"/>
      <c r="DP33" s="661"/>
      <c r="DQ33" s="661"/>
      <c r="DR33" s="661"/>
      <c r="DS33" s="661"/>
      <c r="DT33" s="661"/>
      <c r="DU33" s="661"/>
      <c r="DV33" s="662"/>
      <c r="DW33" s="639">
        <v>47.6</v>
      </c>
      <c r="DX33" s="663"/>
      <c r="DY33" s="663"/>
      <c r="DZ33" s="663"/>
      <c r="EA33" s="663"/>
      <c r="EB33" s="663"/>
      <c r="EC33" s="664"/>
    </row>
    <row r="34" spans="2:133" ht="11.25" customHeight="1" x14ac:dyDescent="0.2">
      <c r="B34" s="631" t="s">
        <v>324</v>
      </c>
      <c r="C34" s="632"/>
      <c r="D34" s="632"/>
      <c r="E34" s="632"/>
      <c r="F34" s="632"/>
      <c r="G34" s="632"/>
      <c r="H34" s="632"/>
      <c r="I34" s="632"/>
      <c r="J34" s="632"/>
      <c r="K34" s="632"/>
      <c r="L34" s="632"/>
      <c r="M34" s="632"/>
      <c r="N34" s="632"/>
      <c r="O34" s="632"/>
      <c r="P34" s="632"/>
      <c r="Q34" s="633"/>
      <c r="R34" s="634">
        <v>45331</v>
      </c>
      <c r="S34" s="635"/>
      <c r="T34" s="635"/>
      <c r="U34" s="635"/>
      <c r="V34" s="635"/>
      <c r="W34" s="635"/>
      <c r="X34" s="635"/>
      <c r="Y34" s="636"/>
      <c r="Z34" s="637">
        <v>0.2</v>
      </c>
      <c r="AA34" s="637"/>
      <c r="AB34" s="637"/>
      <c r="AC34" s="637"/>
      <c r="AD34" s="638">
        <v>9327</v>
      </c>
      <c r="AE34" s="638"/>
      <c r="AF34" s="638"/>
      <c r="AG34" s="638"/>
      <c r="AH34" s="638"/>
      <c r="AI34" s="638"/>
      <c r="AJ34" s="638"/>
      <c r="AK34" s="638"/>
      <c r="AL34" s="639">
        <v>0.1</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325</v>
      </c>
      <c r="CE34" s="632"/>
      <c r="CF34" s="632"/>
      <c r="CG34" s="632"/>
      <c r="CH34" s="632"/>
      <c r="CI34" s="632"/>
      <c r="CJ34" s="632"/>
      <c r="CK34" s="632"/>
      <c r="CL34" s="632"/>
      <c r="CM34" s="632"/>
      <c r="CN34" s="632"/>
      <c r="CO34" s="632"/>
      <c r="CP34" s="632"/>
      <c r="CQ34" s="633"/>
      <c r="CR34" s="634">
        <v>2716782</v>
      </c>
      <c r="CS34" s="635"/>
      <c r="CT34" s="635"/>
      <c r="CU34" s="635"/>
      <c r="CV34" s="635"/>
      <c r="CW34" s="635"/>
      <c r="CX34" s="635"/>
      <c r="CY34" s="636"/>
      <c r="CZ34" s="639">
        <v>10.3</v>
      </c>
      <c r="DA34" s="663"/>
      <c r="DB34" s="663"/>
      <c r="DC34" s="666"/>
      <c r="DD34" s="643">
        <v>2355764</v>
      </c>
      <c r="DE34" s="635"/>
      <c r="DF34" s="635"/>
      <c r="DG34" s="635"/>
      <c r="DH34" s="635"/>
      <c r="DI34" s="635"/>
      <c r="DJ34" s="635"/>
      <c r="DK34" s="636"/>
      <c r="DL34" s="643">
        <v>1771987</v>
      </c>
      <c r="DM34" s="635"/>
      <c r="DN34" s="635"/>
      <c r="DO34" s="635"/>
      <c r="DP34" s="635"/>
      <c r="DQ34" s="635"/>
      <c r="DR34" s="635"/>
      <c r="DS34" s="635"/>
      <c r="DT34" s="635"/>
      <c r="DU34" s="635"/>
      <c r="DV34" s="636"/>
      <c r="DW34" s="639">
        <v>13.8</v>
      </c>
      <c r="DX34" s="663"/>
      <c r="DY34" s="663"/>
      <c r="DZ34" s="663"/>
      <c r="EA34" s="663"/>
      <c r="EB34" s="663"/>
      <c r="EC34" s="664"/>
    </row>
    <row r="35" spans="2:133" ht="11.25" customHeight="1" x14ac:dyDescent="0.2">
      <c r="B35" s="631" t="s">
        <v>326</v>
      </c>
      <c r="C35" s="632"/>
      <c r="D35" s="632"/>
      <c r="E35" s="632"/>
      <c r="F35" s="632"/>
      <c r="G35" s="632"/>
      <c r="H35" s="632"/>
      <c r="I35" s="632"/>
      <c r="J35" s="632"/>
      <c r="K35" s="632"/>
      <c r="L35" s="632"/>
      <c r="M35" s="632"/>
      <c r="N35" s="632"/>
      <c r="O35" s="632"/>
      <c r="P35" s="632"/>
      <c r="Q35" s="633"/>
      <c r="R35" s="634">
        <v>38270</v>
      </c>
      <c r="S35" s="635"/>
      <c r="T35" s="635"/>
      <c r="U35" s="635"/>
      <c r="V35" s="635"/>
      <c r="W35" s="635"/>
      <c r="X35" s="635"/>
      <c r="Y35" s="636"/>
      <c r="Z35" s="637">
        <v>0.1</v>
      </c>
      <c r="AA35" s="637"/>
      <c r="AB35" s="637"/>
      <c r="AC35" s="637"/>
      <c r="AD35" s="638" t="s">
        <v>175</v>
      </c>
      <c r="AE35" s="638"/>
      <c r="AF35" s="638"/>
      <c r="AG35" s="638"/>
      <c r="AH35" s="638"/>
      <c r="AI35" s="638"/>
      <c r="AJ35" s="638"/>
      <c r="AK35" s="638"/>
      <c r="AL35" s="639" t="s">
        <v>130</v>
      </c>
      <c r="AM35" s="640"/>
      <c r="AN35" s="640"/>
      <c r="AO35" s="641"/>
      <c r="AP35" s="223"/>
      <c r="AQ35" s="616" t="s">
        <v>327</v>
      </c>
      <c r="AR35" s="617"/>
      <c r="AS35" s="617"/>
      <c r="AT35" s="617"/>
      <c r="AU35" s="617"/>
      <c r="AV35" s="617"/>
      <c r="AW35" s="617"/>
      <c r="AX35" s="617"/>
      <c r="AY35" s="617"/>
      <c r="AZ35" s="617"/>
      <c r="BA35" s="617"/>
      <c r="BB35" s="617"/>
      <c r="BC35" s="617"/>
      <c r="BD35" s="617"/>
      <c r="BE35" s="617"/>
      <c r="BF35" s="618"/>
      <c r="BG35" s="616" t="s">
        <v>328</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329</v>
      </c>
      <c r="CE35" s="632"/>
      <c r="CF35" s="632"/>
      <c r="CG35" s="632"/>
      <c r="CH35" s="632"/>
      <c r="CI35" s="632"/>
      <c r="CJ35" s="632"/>
      <c r="CK35" s="632"/>
      <c r="CL35" s="632"/>
      <c r="CM35" s="632"/>
      <c r="CN35" s="632"/>
      <c r="CO35" s="632"/>
      <c r="CP35" s="632"/>
      <c r="CQ35" s="633"/>
      <c r="CR35" s="634">
        <v>166881</v>
      </c>
      <c r="CS35" s="661"/>
      <c r="CT35" s="661"/>
      <c r="CU35" s="661"/>
      <c r="CV35" s="661"/>
      <c r="CW35" s="661"/>
      <c r="CX35" s="661"/>
      <c r="CY35" s="662"/>
      <c r="CZ35" s="639">
        <v>0.6</v>
      </c>
      <c r="DA35" s="663"/>
      <c r="DB35" s="663"/>
      <c r="DC35" s="666"/>
      <c r="DD35" s="643">
        <v>112193</v>
      </c>
      <c r="DE35" s="661"/>
      <c r="DF35" s="661"/>
      <c r="DG35" s="661"/>
      <c r="DH35" s="661"/>
      <c r="DI35" s="661"/>
      <c r="DJ35" s="661"/>
      <c r="DK35" s="662"/>
      <c r="DL35" s="643">
        <v>111939</v>
      </c>
      <c r="DM35" s="661"/>
      <c r="DN35" s="661"/>
      <c r="DO35" s="661"/>
      <c r="DP35" s="661"/>
      <c r="DQ35" s="661"/>
      <c r="DR35" s="661"/>
      <c r="DS35" s="661"/>
      <c r="DT35" s="661"/>
      <c r="DU35" s="661"/>
      <c r="DV35" s="662"/>
      <c r="DW35" s="639">
        <v>0.9</v>
      </c>
      <c r="DX35" s="663"/>
      <c r="DY35" s="663"/>
      <c r="DZ35" s="663"/>
      <c r="EA35" s="663"/>
      <c r="EB35" s="663"/>
      <c r="EC35" s="664"/>
    </row>
    <row r="36" spans="2:133" ht="11.25" customHeight="1" x14ac:dyDescent="0.2">
      <c r="B36" s="631" t="s">
        <v>330</v>
      </c>
      <c r="C36" s="632"/>
      <c r="D36" s="632"/>
      <c r="E36" s="632"/>
      <c r="F36" s="632"/>
      <c r="G36" s="632"/>
      <c r="H36" s="632"/>
      <c r="I36" s="632"/>
      <c r="J36" s="632"/>
      <c r="K36" s="632"/>
      <c r="L36" s="632"/>
      <c r="M36" s="632"/>
      <c r="N36" s="632"/>
      <c r="O36" s="632"/>
      <c r="P36" s="632"/>
      <c r="Q36" s="633"/>
      <c r="R36" s="634">
        <v>498322</v>
      </c>
      <c r="S36" s="635"/>
      <c r="T36" s="635"/>
      <c r="U36" s="635"/>
      <c r="V36" s="635"/>
      <c r="W36" s="635"/>
      <c r="X36" s="635"/>
      <c r="Y36" s="636"/>
      <c r="Z36" s="637">
        <v>1.8</v>
      </c>
      <c r="AA36" s="637"/>
      <c r="AB36" s="637"/>
      <c r="AC36" s="637"/>
      <c r="AD36" s="638" t="s">
        <v>247</v>
      </c>
      <c r="AE36" s="638"/>
      <c r="AF36" s="638"/>
      <c r="AG36" s="638"/>
      <c r="AH36" s="638"/>
      <c r="AI36" s="638"/>
      <c r="AJ36" s="638"/>
      <c r="AK36" s="638"/>
      <c r="AL36" s="639" t="s">
        <v>247</v>
      </c>
      <c r="AM36" s="640"/>
      <c r="AN36" s="640"/>
      <c r="AO36" s="641"/>
      <c r="AP36" s="223"/>
      <c r="AQ36" s="696" t="s">
        <v>331</v>
      </c>
      <c r="AR36" s="697"/>
      <c r="AS36" s="697"/>
      <c r="AT36" s="697"/>
      <c r="AU36" s="697"/>
      <c r="AV36" s="697"/>
      <c r="AW36" s="697"/>
      <c r="AX36" s="697"/>
      <c r="AY36" s="698"/>
      <c r="AZ36" s="623">
        <v>3315028</v>
      </c>
      <c r="BA36" s="624"/>
      <c r="BB36" s="624"/>
      <c r="BC36" s="624"/>
      <c r="BD36" s="624"/>
      <c r="BE36" s="624"/>
      <c r="BF36" s="699"/>
      <c r="BG36" s="620" t="s">
        <v>332</v>
      </c>
      <c r="BH36" s="621"/>
      <c r="BI36" s="621"/>
      <c r="BJ36" s="621"/>
      <c r="BK36" s="621"/>
      <c r="BL36" s="621"/>
      <c r="BM36" s="621"/>
      <c r="BN36" s="621"/>
      <c r="BO36" s="621"/>
      <c r="BP36" s="621"/>
      <c r="BQ36" s="621"/>
      <c r="BR36" s="621"/>
      <c r="BS36" s="621"/>
      <c r="BT36" s="621"/>
      <c r="BU36" s="622"/>
      <c r="BV36" s="623">
        <v>282710</v>
      </c>
      <c r="BW36" s="624"/>
      <c r="BX36" s="624"/>
      <c r="BY36" s="624"/>
      <c r="BZ36" s="624"/>
      <c r="CA36" s="624"/>
      <c r="CB36" s="699"/>
      <c r="CD36" s="631" t="s">
        <v>333</v>
      </c>
      <c r="CE36" s="632"/>
      <c r="CF36" s="632"/>
      <c r="CG36" s="632"/>
      <c r="CH36" s="632"/>
      <c r="CI36" s="632"/>
      <c r="CJ36" s="632"/>
      <c r="CK36" s="632"/>
      <c r="CL36" s="632"/>
      <c r="CM36" s="632"/>
      <c r="CN36" s="632"/>
      <c r="CO36" s="632"/>
      <c r="CP36" s="632"/>
      <c r="CQ36" s="633"/>
      <c r="CR36" s="634">
        <v>8969074</v>
      </c>
      <c r="CS36" s="635"/>
      <c r="CT36" s="635"/>
      <c r="CU36" s="635"/>
      <c r="CV36" s="635"/>
      <c r="CW36" s="635"/>
      <c r="CX36" s="635"/>
      <c r="CY36" s="636"/>
      <c r="CZ36" s="639">
        <v>34</v>
      </c>
      <c r="DA36" s="663"/>
      <c r="DB36" s="663"/>
      <c r="DC36" s="666"/>
      <c r="DD36" s="643">
        <v>3583405</v>
      </c>
      <c r="DE36" s="635"/>
      <c r="DF36" s="635"/>
      <c r="DG36" s="635"/>
      <c r="DH36" s="635"/>
      <c r="DI36" s="635"/>
      <c r="DJ36" s="635"/>
      <c r="DK36" s="636"/>
      <c r="DL36" s="643">
        <v>2679526</v>
      </c>
      <c r="DM36" s="635"/>
      <c r="DN36" s="635"/>
      <c r="DO36" s="635"/>
      <c r="DP36" s="635"/>
      <c r="DQ36" s="635"/>
      <c r="DR36" s="635"/>
      <c r="DS36" s="635"/>
      <c r="DT36" s="635"/>
      <c r="DU36" s="635"/>
      <c r="DV36" s="636"/>
      <c r="DW36" s="639">
        <v>20.9</v>
      </c>
      <c r="DX36" s="663"/>
      <c r="DY36" s="663"/>
      <c r="DZ36" s="663"/>
      <c r="EA36" s="663"/>
      <c r="EB36" s="663"/>
      <c r="EC36" s="664"/>
    </row>
    <row r="37" spans="2:133" ht="11.25" customHeight="1" x14ac:dyDescent="0.2">
      <c r="B37" s="631" t="s">
        <v>334</v>
      </c>
      <c r="C37" s="632"/>
      <c r="D37" s="632"/>
      <c r="E37" s="632"/>
      <c r="F37" s="632"/>
      <c r="G37" s="632"/>
      <c r="H37" s="632"/>
      <c r="I37" s="632"/>
      <c r="J37" s="632"/>
      <c r="K37" s="632"/>
      <c r="L37" s="632"/>
      <c r="M37" s="632"/>
      <c r="N37" s="632"/>
      <c r="O37" s="632"/>
      <c r="P37" s="632"/>
      <c r="Q37" s="633"/>
      <c r="R37" s="634">
        <v>1006591</v>
      </c>
      <c r="S37" s="635"/>
      <c r="T37" s="635"/>
      <c r="U37" s="635"/>
      <c r="V37" s="635"/>
      <c r="W37" s="635"/>
      <c r="X37" s="635"/>
      <c r="Y37" s="636"/>
      <c r="Z37" s="637">
        <v>3.7</v>
      </c>
      <c r="AA37" s="637"/>
      <c r="AB37" s="637"/>
      <c r="AC37" s="637"/>
      <c r="AD37" s="638" t="s">
        <v>130</v>
      </c>
      <c r="AE37" s="638"/>
      <c r="AF37" s="638"/>
      <c r="AG37" s="638"/>
      <c r="AH37" s="638"/>
      <c r="AI37" s="638"/>
      <c r="AJ37" s="638"/>
      <c r="AK37" s="638"/>
      <c r="AL37" s="639" t="s">
        <v>130</v>
      </c>
      <c r="AM37" s="640"/>
      <c r="AN37" s="640"/>
      <c r="AO37" s="641"/>
      <c r="AQ37" s="700" t="s">
        <v>335</v>
      </c>
      <c r="AR37" s="701"/>
      <c r="AS37" s="701"/>
      <c r="AT37" s="701"/>
      <c r="AU37" s="701"/>
      <c r="AV37" s="701"/>
      <c r="AW37" s="701"/>
      <c r="AX37" s="701"/>
      <c r="AY37" s="702"/>
      <c r="AZ37" s="634">
        <v>632359</v>
      </c>
      <c r="BA37" s="635"/>
      <c r="BB37" s="635"/>
      <c r="BC37" s="635"/>
      <c r="BD37" s="661"/>
      <c r="BE37" s="661"/>
      <c r="BF37" s="677"/>
      <c r="BG37" s="631" t="s">
        <v>336</v>
      </c>
      <c r="BH37" s="632"/>
      <c r="BI37" s="632"/>
      <c r="BJ37" s="632"/>
      <c r="BK37" s="632"/>
      <c r="BL37" s="632"/>
      <c r="BM37" s="632"/>
      <c r="BN37" s="632"/>
      <c r="BO37" s="632"/>
      <c r="BP37" s="632"/>
      <c r="BQ37" s="632"/>
      <c r="BR37" s="632"/>
      <c r="BS37" s="632"/>
      <c r="BT37" s="632"/>
      <c r="BU37" s="633"/>
      <c r="BV37" s="634">
        <v>221605</v>
      </c>
      <c r="BW37" s="635"/>
      <c r="BX37" s="635"/>
      <c r="BY37" s="635"/>
      <c r="BZ37" s="635"/>
      <c r="CA37" s="635"/>
      <c r="CB37" s="644"/>
      <c r="CD37" s="631" t="s">
        <v>337</v>
      </c>
      <c r="CE37" s="632"/>
      <c r="CF37" s="632"/>
      <c r="CG37" s="632"/>
      <c r="CH37" s="632"/>
      <c r="CI37" s="632"/>
      <c r="CJ37" s="632"/>
      <c r="CK37" s="632"/>
      <c r="CL37" s="632"/>
      <c r="CM37" s="632"/>
      <c r="CN37" s="632"/>
      <c r="CO37" s="632"/>
      <c r="CP37" s="632"/>
      <c r="CQ37" s="633"/>
      <c r="CR37" s="634">
        <v>1349054</v>
      </c>
      <c r="CS37" s="661"/>
      <c r="CT37" s="661"/>
      <c r="CU37" s="661"/>
      <c r="CV37" s="661"/>
      <c r="CW37" s="661"/>
      <c r="CX37" s="661"/>
      <c r="CY37" s="662"/>
      <c r="CZ37" s="639">
        <v>5.0999999999999996</v>
      </c>
      <c r="DA37" s="663"/>
      <c r="DB37" s="663"/>
      <c r="DC37" s="666"/>
      <c r="DD37" s="643">
        <v>1349048</v>
      </c>
      <c r="DE37" s="661"/>
      <c r="DF37" s="661"/>
      <c r="DG37" s="661"/>
      <c r="DH37" s="661"/>
      <c r="DI37" s="661"/>
      <c r="DJ37" s="661"/>
      <c r="DK37" s="662"/>
      <c r="DL37" s="643">
        <v>1216232</v>
      </c>
      <c r="DM37" s="661"/>
      <c r="DN37" s="661"/>
      <c r="DO37" s="661"/>
      <c r="DP37" s="661"/>
      <c r="DQ37" s="661"/>
      <c r="DR37" s="661"/>
      <c r="DS37" s="661"/>
      <c r="DT37" s="661"/>
      <c r="DU37" s="661"/>
      <c r="DV37" s="662"/>
      <c r="DW37" s="639">
        <v>9.5</v>
      </c>
      <c r="DX37" s="663"/>
      <c r="DY37" s="663"/>
      <c r="DZ37" s="663"/>
      <c r="EA37" s="663"/>
      <c r="EB37" s="663"/>
      <c r="EC37" s="664"/>
    </row>
    <row r="38" spans="2:133" ht="11.25" customHeight="1" x14ac:dyDescent="0.2">
      <c r="B38" s="631" t="s">
        <v>338</v>
      </c>
      <c r="C38" s="632"/>
      <c r="D38" s="632"/>
      <c r="E38" s="632"/>
      <c r="F38" s="632"/>
      <c r="G38" s="632"/>
      <c r="H38" s="632"/>
      <c r="I38" s="632"/>
      <c r="J38" s="632"/>
      <c r="K38" s="632"/>
      <c r="L38" s="632"/>
      <c r="M38" s="632"/>
      <c r="N38" s="632"/>
      <c r="O38" s="632"/>
      <c r="P38" s="632"/>
      <c r="Q38" s="633"/>
      <c r="R38" s="634">
        <v>466521</v>
      </c>
      <c r="S38" s="635"/>
      <c r="T38" s="635"/>
      <c r="U38" s="635"/>
      <c r="V38" s="635"/>
      <c r="W38" s="635"/>
      <c r="X38" s="635"/>
      <c r="Y38" s="636"/>
      <c r="Z38" s="637">
        <v>1.7</v>
      </c>
      <c r="AA38" s="637"/>
      <c r="AB38" s="637"/>
      <c r="AC38" s="637"/>
      <c r="AD38" s="638">
        <v>55239</v>
      </c>
      <c r="AE38" s="638"/>
      <c r="AF38" s="638"/>
      <c r="AG38" s="638"/>
      <c r="AH38" s="638"/>
      <c r="AI38" s="638"/>
      <c r="AJ38" s="638"/>
      <c r="AK38" s="638"/>
      <c r="AL38" s="639">
        <v>0.5</v>
      </c>
      <c r="AM38" s="640"/>
      <c r="AN38" s="640"/>
      <c r="AO38" s="641"/>
      <c r="AQ38" s="700" t="s">
        <v>339</v>
      </c>
      <c r="AR38" s="701"/>
      <c r="AS38" s="701"/>
      <c r="AT38" s="701"/>
      <c r="AU38" s="701"/>
      <c r="AV38" s="701"/>
      <c r="AW38" s="701"/>
      <c r="AX38" s="701"/>
      <c r="AY38" s="702"/>
      <c r="AZ38" s="634">
        <v>540000</v>
      </c>
      <c r="BA38" s="635"/>
      <c r="BB38" s="635"/>
      <c r="BC38" s="635"/>
      <c r="BD38" s="661"/>
      <c r="BE38" s="661"/>
      <c r="BF38" s="677"/>
      <c r="BG38" s="631" t="s">
        <v>340</v>
      </c>
      <c r="BH38" s="632"/>
      <c r="BI38" s="632"/>
      <c r="BJ38" s="632"/>
      <c r="BK38" s="632"/>
      <c r="BL38" s="632"/>
      <c r="BM38" s="632"/>
      <c r="BN38" s="632"/>
      <c r="BO38" s="632"/>
      <c r="BP38" s="632"/>
      <c r="BQ38" s="632"/>
      <c r="BR38" s="632"/>
      <c r="BS38" s="632"/>
      <c r="BT38" s="632"/>
      <c r="BU38" s="633"/>
      <c r="BV38" s="634">
        <v>6754</v>
      </c>
      <c r="BW38" s="635"/>
      <c r="BX38" s="635"/>
      <c r="BY38" s="635"/>
      <c r="BZ38" s="635"/>
      <c r="CA38" s="635"/>
      <c r="CB38" s="644"/>
      <c r="CD38" s="631" t="s">
        <v>341</v>
      </c>
      <c r="CE38" s="632"/>
      <c r="CF38" s="632"/>
      <c r="CG38" s="632"/>
      <c r="CH38" s="632"/>
      <c r="CI38" s="632"/>
      <c r="CJ38" s="632"/>
      <c r="CK38" s="632"/>
      <c r="CL38" s="632"/>
      <c r="CM38" s="632"/>
      <c r="CN38" s="632"/>
      <c r="CO38" s="632"/>
      <c r="CP38" s="632"/>
      <c r="CQ38" s="633"/>
      <c r="CR38" s="634">
        <v>1980125</v>
      </c>
      <c r="CS38" s="635"/>
      <c r="CT38" s="635"/>
      <c r="CU38" s="635"/>
      <c r="CV38" s="635"/>
      <c r="CW38" s="635"/>
      <c r="CX38" s="635"/>
      <c r="CY38" s="636"/>
      <c r="CZ38" s="639">
        <v>7.5</v>
      </c>
      <c r="DA38" s="663"/>
      <c r="DB38" s="663"/>
      <c r="DC38" s="666"/>
      <c r="DD38" s="643">
        <v>1593633</v>
      </c>
      <c r="DE38" s="635"/>
      <c r="DF38" s="635"/>
      <c r="DG38" s="635"/>
      <c r="DH38" s="635"/>
      <c r="DI38" s="635"/>
      <c r="DJ38" s="635"/>
      <c r="DK38" s="636"/>
      <c r="DL38" s="643">
        <v>1537727</v>
      </c>
      <c r="DM38" s="635"/>
      <c r="DN38" s="635"/>
      <c r="DO38" s="635"/>
      <c r="DP38" s="635"/>
      <c r="DQ38" s="635"/>
      <c r="DR38" s="635"/>
      <c r="DS38" s="635"/>
      <c r="DT38" s="635"/>
      <c r="DU38" s="635"/>
      <c r="DV38" s="636"/>
      <c r="DW38" s="639">
        <v>12</v>
      </c>
      <c r="DX38" s="663"/>
      <c r="DY38" s="663"/>
      <c r="DZ38" s="663"/>
      <c r="EA38" s="663"/>
      <c r="EB38" s="663"/>
      <c r="EC38" s="664"/>
    </row>
    <row r="39" spans="2:133" ht="11.25" customHeight="1" x14ac:dyDescent="0.2">
      <c r="B39" s="631" t="s">
        <v>342</v>
      </c>
      <c r="C39" s="632"/>
      <c r="D39" s="632"/>
      <c r="E39" s="632"/>
      <c r="F39" s="632"/>
      <c r="G39" s="632"/>
      <c r="H39" s="632"/>
      <c r="I39" s="632"/>
      <c r="J39" s="632"/>
      <c r="K39" s="632"/>
      <c r="L39" s="632"/>
      <c r="M39" s="632"/>
      <c r="N39" s="632"/>
      <c r="O39" s="632"/>
      <c r="P39" s="632"/>
      <c r="Q39" s="633"/>
      <c r="R39" s="634">
        <v>1652200</v>
      </c>
      <c r="S39" s="635"/>
      <c r="T39" s="635"/>
      <c r="U39" s="635"/>
      <c r="V39" s="635"/>
      <c r="W39" s="635"/>
      <c r="X39" s="635"/>
      <c r="Y39" s="636"/>
      <c r="Z39" s="637">
        <v>6.1</v>
      </c>
      <c r="AA39" s="637"/>
      <c r="AB39" s="637"/>
      <c r="AC39" s="637"/>
      <c r="AD39" s="638" t="s">
        <v>130</v>
      </c>
      <c r="AE39" s="638"/>
      <c r="AF39" s="638"/>
      <c r="AG39" s="638"/>
      <c r="AH39" s="638"/>
      <c r="AI39" s="638"/>
      <c r="AJ39" s="638"/>
      <c r="AK39" s="638"/>
      <c r="AL39" s="639" t="s">
        <v>247</v>
      </c>
      <c r="AM39" s="640"/>
      <c r="AN39" s="640"/>
      <c r="AO39" s="641"/>
      <c r="AQ39" s="700" t="s">
        <v>343</v>
      </c>
      <c r="AR39" s="701"/>
      <c r="AS39" s="701"/>
      <c r="AT39" s="701"/>
      <c r="AU39" s="701"/>
      <c r="AV39" s="701"/>
      <c r="AW39" s="701"/>
      <c r="AX39" s="701"/>
      <c r="AY39" s="702"/>
      <c r="AZ39" s="634">
        <v>81700</v>
      </c>
      <c r="BA39" s="635"/>
      <c r="BB39" s="635"/>
      <c r="BC39" s="635"/>
      <c r="BD39" s="661"/>
      <c r="BE39" s="661"/>
      <c r="BF39" s="677"/>
      <c r="BG39" s="631" t="s">
        <v>344</v>
      </c>
      <c r="BH39" s="632"/>
      <c r="BI39" s="632"/>
      <c r="BJ39" s="632"/>
      <c r="BK39" s="632"/>
      <c r="BL39" s="632"/>
      <c r="BM39" s="632"/>
      <c r="BN39" s="632"/>
      <c r="BO39" s="632"/>
      <c r="BP39" s="632"/>
      <c r="BQ39" s="632"/>
      <c r="BR39" s="632"/>
      <c r="BS39" s="632"/>
      <c r="BT39" s="632"/>
      <c r="BU39" s="633"/>
      <c r="BV39" s="634">
        <v>10127</v>
      </c>
      <c r="BW39" s="635"/>
      <c r="BX39" s="635"/>
      <c r="BY39" s="635"/>
      <c r="BZ39" s="635"/>
      <c r="CA39" s="635"/>
      <c r="CB39" s="644"/>
      <c r="CD39" s="631" t="s">
        <v>345</v>
      </c>
      <c r="CE39" s="632"/>
      <c r="CF39" s="632"/>
      <c r="CG39" s="632"/>
      <c r="CH39" s="632"/>
      <c r="CI39" s="632"/>
      <c r="CJ39" s="632"/>
      <c r="CK39" s="632"/>
      <c r="CL39" s="632"/>
      <c r="CM39" s="632"/>
      <c r="CN39" s="632"/>
      <c r="CO39" s="632"/>
      <c r="CP39" s="632"/>
      <c r="CQ39" s="633"/>
      <c r="CR39" s="634">
        <v>682443</v>
      </c>
      <c r="CS39" s="661"/>
      <c r="CT39" s="661"/>
      <c r="CU39" s="661"/>
      <c r="CV39" s="661"/>
      <c r="CW39" s="661"/>
      <c r="CX39" s="661"/>
      <c r="CY39" s="662"/>
      <c r="CZ39" s="639">
        <v>2.6</v>
      </c>
      <c r="DA39" s="663"/>
      <c r="DB39" s="663"/>
      <c r="DC39" s="666"/>
      <c r="DD39" s="643">
        <v>679568</v>
      </c>
      <c r="DE39" s="661"/>
      <c r="DF39" s="661"/>
      <c r="DG39" s="661"/>
      <c r="DH39" s="661"/>
      <c r="DI39" s="661"/>
      <c r="DJ39" s="661"/>
      <c r="DK39" s="662"/>
      <c r="DL39" s="643" t="s">
        <v>247</v>
      </c>
      <c r="DM39" s="661"/>
      <c r="DN39" s="661"/>
      <c r="DO39" s="661"/>
      <c r="DP39" s="661"/>
      <c r="DQ39" s="661"/>
      <c r="DR39" s="661"/>
      <c r="DS39" s="661"/>
      <c r="DT39" s="661"/>
      <c r="DU39" s="661"/>
      <c r="DV39" s="662"/>
      <c r="DW39" s="639" t="s">
        <v>130</v>
      </c>
      <c r="DX39" s="663"/>
      <c r="DY39" s="663"/>
      <c r="DZ39" s="663"/>
      <c r="EA39" s="663"/>
      <c r="EB39" s="663"/>
      <c r="EC39" s="664"/>
    </row>
    <row r="40" spans="2:133" ht="11.25" customHeight="1" x14ac:dyDescent="0.2">
      <c r="B40" s="631" t="s">
        <v>346</v>
      </c>
      <c r="C40" s="632"/>
      <c r="D40" s="632"/>
      <c r="E40" s="632"/>
      <c r="F40" s="632"/>
      <c r="G40" s="632"/>
      <c r="H40" s="632"/>
      <c r="I40" s="632"/>
      <c r="J40" s="632"/>
      <c r="K40" s="632"/>
      <c r="L40" s="632"/>
      <c r="M40" s="632"/>
      <c r="N40" s="632"/>
      <c r="O40" s="632"/>
      <c r="P40" s="632"/>
      <c r="Q40" s="633"/>
      <c r="R40" s="634" t="s">
        <v>247</v>
      </c>
      <c r="S40" s="635"/>
      <c r="T40" s="635"/>
      <c r="U40" s="635"/>
      <c r="V40" s="635"/>
      <c r="W40" s="635"/>
      <c r="X40" s="635"/>
      <c r="Y40" s="636"/>
      <c r="Z40" s="637" t="s">
        <v>130</v>
      </c>
      <c r="AA40" s="637"/>
      <c r="AB40" s="637"/>
      <c r="AC40" s="637"/>
      <c r="AD40" s="638" t="s">
        <v>247</v>
      </c>
      <c r="AE40" s="638"/>
      <c r="AF40" s="638"/>
      <c r="AG40" s="638"/>
      <c r="AH40" s="638"/>
      <c r="AI40" s="638"/>
      <c r="AJ40" s="638"/>
      <c r="AK40" s="638"/>
      <c r="AL40" s="639" t="s">
        <v>175</v>
      </c>
      <c r="AM40" s="640"/>
      <c r="AN40" s="640"/>
      <c r="AO40" s="641"/>
      <c r="AQ40" s="700" t="s">
        <v>347</v>
      </c>
      <c r="AR40" s="701"/>
      <c r="AS40" s="701"/>
      <c r="AT40" s="701"/>
      <c r="AU40" s="701"/>
      <c r="AV40" s="701"/>
      <c r="AW40" s="701"/>
      <c r="AX40" s="701"/>
      <c r="AY40" s="702"/>
      <c r="AZ40" s="634">
        <v>80844</v>
      </c>
      <c r="BA40" s="635"/>
      <c r="BB40" s="635"/>
      <c r="BC40" s="635"/>
      <c r="BD40" s="661"/>
      <c r="BE40" s="661"/>
      <c r="BF40" s="677"/>
      <c r="BG40" s="681" t="s">
        <v>348</v>
      </c>
      <c r="BH40" s="682"/>
      <c r="BI40" s="682"/>
      <c r="BJ40" s="682"/>
      <c r="BK40" s="682"/>
      <c r="BL40" s="224"/>
      <c r="BM40" s="632" t="s">
        <v>349</v>
      </c>
      <c r="BN40" s="632"/>
      <c r="BO40" s="632"/>
      <c r="BP40" s="632"/>
      <c r="BQ40" s="632"/>
      <c r="BR40" s="632"/>
      <c r="BS40" s="632"/>
      <c r="BT40" s="632"/>
      <c r="BU40" s="633"/>
      <c r="BV40" s="634">
        <v>95</v>
      </c>
      <c r="BW40" s="635"/>
      <c r="BX40" s="635"/>
      <c r="BY40" s="635"/>
      <c r="BZ40" s="635"/>
      <c r="CA40" s="635"/>
      <c r="CB40" s="644"/>
      <c r="CD40" s="631" t="s">
        <v>350</v>
      </c>
      <c r="CE40" s="632"/>
      <c r="CF40" s="632"/>
      <c r="CG40" s="632"/>
      <c r="CH40" s="632"/>
      <c r="CI40" s="632"/>
      <c r="CJ40" s="632"/>
      <c r="CK40" s="632"/>
      <c r="CL40" s="632"/>
      <c r="CM40" s="632"/>
      <c r="CN40" s="632"/>
      <c r="CO40" s="632"/>
      <c r="CP40" s="632"/>
      <c r="CQ40" s="633"/>
      <c r="CR40" s="634">
        <v>198253</v>
      </c>
      <c r="CS40" s="635"/>
      <c r="CT40" s="635"/>
      <c r="CU40" s="635"/>
      <c r="CV40" s="635"/>
      <c r="CW40" s="635"/>
      <c r="CX40" s="635"/>
      <c r="CY40" s="636"/>
      <c r="CZ40" s="639">
        <v>0.8</v>
      </c>
      <c r="DA40" s="663"/>
      <c r="DB40" s="663"/>
      <c r="DC40" s="666"/>
      <c r="DD40" s="643">
        <v>22098</v>
      </c>
      <c r="DE40" s="635"/>
      <c r="DF40" s="635"/>
      <c r="DG40" s="635"/>
      <c r="DH40" s="635"/>
      <c r="DI40" s="635"/>
      <c r="DJ40" s="635"/>
      <c r="DK40" s="636"/>
      <c r="DL40" s="643" t="s">
        <v>247</v>
      </c>
      <c r="DM40" s="635"/>
      <c r="DN40" s="635"/>
      <c r="DO40" s="635"/>
      <c r="DP40" s="635"/>
      <c r="DQ40" s="635"/>
      <c r="DR40" s="635"/>
      <c r="DS40" s="635"/>
      <c r="DT40" s="635"/>
      <c r="DU40" s="635"/>
      <c r="DV40" s="636"/>
      <c r="DW40" s="639" t="s">
        <v>130</v>
      </c>
      <c r="DX40" s="663"/>
      <c r="DY40" s="663"/>
      <c r="DZ40" s="663"/>
      <c r="EA40" s="663"/>
      <c r="EB40" s="663"/>
      <c r="EC40" s="664"/>
    </row>
    <row r="41" spans="2:133" ht="11.25" customHeight="1" x14ac:dyDescent="0.2">
      <c r="B41" s="631" t="s">
        <v>351</v>
      </c>
      <c r="C41" s="632"/>
      <c r="D41" s="632"/>
      <c r="E41" s="632"/>
      <c r="F41" s="632"/>
      <c r="G41" s="632"/>
      <c r="H41" s="632"/>
      <c r="I41" s="632"/>
      <c r="J41" s="632"/>
      <c r="K41" s="632"/>
      <c r="L41" s="632"/>
      <c r="M41" s="632"/>
      <c r="N41" s="632"/>
      <c r="O41" s="632"/>
      <c r="P41" s="632"/>
      <c r="Q41" s="633"/>
      <c r="R41" s="634" t="s">
        <v>130</v>
      </c>
      <c r="S41" s="635"/>
      <c r="T41" s="635"/>
      <c r="U41" s="635"/>
      <c r="V41" s="635"/>
      <c r="W41" s="635"/>
      <c r="X41" s="635"/>
      <c r="Y41" s="636"/>
      <c r="Z41" s="637" t="s">
        <v>130</v>
      </c>
      <c r="AA41" s="637"/>
      <c r="AB41" s="637"/>
      <c r="AC41" s="637"/>
      <c r="AD41" s="638" t="s">
        <v>130</v>
      </c>
      <c r="AE41" s="638"/>
      <c r="AF41" s="638"/>
      <c r="AG41" s="638"/>
      <c r="AH41" s="638"/>
      <c r="AI41" s="638"/>
      <c r="AJ41" s="638"/>
      <c r="AK41" s="638"/>
      <c r="AL41" s="639" t="s">
        <v>175</v>
      </c>
      <c r="AM41" s="640"/>
      <c r="AN41" s="640"/>
      <c r="AO41" s="641"/>
      <c r="AQ41" s="700" t="s">
        <v>352</v>
      </c>
      <c r="AR41" s="701"/>
      <c r="AS41" s="701"/>
      <c r="AT41" s="701"/>
      <c r="AU41" s="701"/>
      <c r="AV41" s="701"/>
      <c r="AW41" s="701"/>
      <c r="AX41" s="701"/>
      <c r="AY41" s="702"/>
      <c r="AZ41" s="634">
        <v>380701</v>
      </c>
      <c r="BA41" s="635"/>
      <c r="BB41" s="635"/>
      <c r="BC41" s="635"/>
      <c r="BD41" s="661"/>
      <c r="BE41" s="661"/>
      <c r="BF41" s="677"/>
      <c r="BG41" s="681"/>
      <c r="BH41" s="682"/>
      <c r="BI41" s="682"/>
      <c r="BJ41" s="682"/>
      <c r="BK41" s="682"/>
      <c r="BL41" s="224"/>
      <c r="BM41" s="632" t="s">
        <v>353</v>
      </c>
      <c r="BN41" s="632"/>
      <c r="BO41" s="632"/>
      <c r="BP41" s="632"/>
      <c r="BQ41" s="632"/>
      <c r="BR41" s="632"/>
      <c r="BS41" s="632"/>
      <c r="BT41" s="632"/>
      <c r="BU41" s="633"/>
      <c r="BV41" s="634">
        <v>1</v>
      </c>
      <c r="BW41" s="635"/>
      <c r="BX41" s="635"/>
      <c r="BY41" s="635"/>
      <c r="BZ41" s="635"/>
      <c r="CA41" s="635"/>
      <c r="CB41" s="644"/>
      <c r="CD41" s="631" t="s">
        <v>354</v>
      </c>
      <c r="CE41" s="632"/>
      <c r="CF41" s="632"/>
      <c r="CG41" s="632"/>
      <c r="CH41" s="632"/>
      <c r="CI41" s="632"/>
      <c r="CJ41" s="632"/>
      <c r="CK41" s="632"/>
      <c r="CL41" s="632"/>
      <c r="CM41" s="632"/>
      <c r="CN41" s="632"/>
      <c r="CO41" s="632"/>
      <c r="CP41" s="632"/>
      <c r="CQ41" s="633"/>
      <c r="CR41" s="634" t="s">
        <v>130</v>
      </c>
      <c r="CS41" s="661"/>
      <c r="CT41" s="661"/>
      <c r="CU41" s="661"/>
      <c r="CV41" s="661"/>
      <c r="CW41" s="661"/>
      <c r="CX41" s="661"/>
      <c r="CY41" s="662"/>
      <c r="CZ41" s="639" t="s">
        <v>130</v>
      </c>
      <c r="DA41" s="663"/>
      <c r="DB41" s="663"/>
      <c r="DC41" s="666"/>
      <c r="DD41" s="643" t="s">
        <v>247</v>
      </c>
      <c r="DE41" s="661"/>
      <c r="DF41" s="661"/>
      <c r="DG41" s="661"/>
      <c r="DH41" s="661"/>
      <c r="DI41" s="661"/>
      <c r="DJ41" s="661"/>
      <c r="DK41" s="662"/>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2">
      <c r="B42" s="631" t="s">
        <v>355</v>
      </c>
      <c r="C42" s="632"/>
      <c r="D42" s="632"/>
      <c r="E42" s="632"/>
      <c r="F42" s="632"/>
      <c r="G42" s="632"/>
      <c r="H42" s="632"/>
      <c r="I42" s="632"/>
      <c r="J42" s="632"/>
      <c r="K42" s="632"/>
      <c r="L42" s="632"/>
      <c r="M42" s="632"/>
      <c r="N42" s="632"/>
      <c r="O42" s="632"/>
      <c r="P42" s="632"/>
      <c r="Q42" s="633"/>
      <c r="R42" s="634">
        <v>734500</v>
      </c>
      <c r="S42" s="635"/>
      <c r="T42" s="635"/>
      <c r="U42" s="635"/>
      <c r="V42" s="635"/>
      <c r="W42" s="635"/>
      <c r="X42" s="635"/>
      <c r="Y42" s="636"/>
      <c r="Z42" s="637">
        <v>2.7</v>
      </c>
      <c r="AA42" s="637"/>
      <c r="AB42" s="637"/>
      <c r="AC42" s="637"/>
      <c r="AD42" s="638" t="s">
        <v>247</v>
      </c>
      <c r="AE42" s="638"/>
      <c r="AF42" s="638"/>
      <c r="AG42" s="638"/>
      <c r="AH42" s="638"/>
      <c r="AI42" s="638"/>
      <c r="AJ42" s="638"/>
      <c r="AK42" s="638"/>
      <c r="AL42" s="639" t="s">
        <v>247</v>
      </c>
      <c r="AM42" s="640"/>
      <c r="AN42" s="640"/>
      <c r="AO42" s="641"/>
      <c r="AQ42" s="717" t="s">
        <v>356</v>
      </c>
      <c r="AR42" s="718"/>
      <c r="AS42" s="718"/>
      <c r="AT42" s="718"/>
      <c r="AU42" s="718"/>
      <c r="AV42" s="718"/>
      <c r="AW42" s="718"/>
      <c r="AX42" s="718"/>
      <c r="AY42" s="719"/>
      <c r="AZ42" s="709">
        <v>1599424</v>
      </c>
      <c r="BA42" s="710"/>
      <c r="BB42" s="710"/>
      <c r="BC42" s="710"/>
      <c r="BD42" s="693"/>
      <c r="BE42" s="693"/>
      <c r="BF42" s="695"/>
      <c r="BG42" s="683"/>
      <c r="BH42" s="684"/>
      <c r="BI42" s="684"/>
      <c r="BJ42" s="684"/>
      <c r="BK42" s="684"/>
      <c r="BL42" s="225"/>
      <c r="BM42" s="653" t="s">
        <v>357</v>
      </c>
      <c r="BN42" s="653"/>
      <c r="BO42" s="653"/>
      <c r="BP42" s="653"/>
      <c r="BQ42" s="653"/>
      <c r="BR42" s="653"/>
      <c r="BS42" s="653"/>
      <c r="BT42" s="653"/>
      <c r="BU42" s="654"/>
      <c r="BV42" s="709">
        <v>401</v>
      </c>
      <c r="BW42" s="710"/>
      <c r="BX42" s="710"/>
      <c r="BY42" s="710"/>
      <c r="BZ42" s="710"/>
      <c r="CA42" s="710"/>
      <c r="CB42" s="716"/>
      <c r="CD42" s="631" t="s">
        <v>358</v>
      </c>
      <c r="CE42" s="632"/>
      <c r="CF42" s="632"/>
      <c r="CG42" s="632"/>
      <c r="CH42" s="632"/>
      <c r="CI42" s="632"/>
      <c r="CJ42" s="632"/>
      <c r="CK42" s="632"/>
      <c r="CL42" s="632"/>
      <c r="CM42" s="632"/>
      <c r="CN42" s="632"/>
      <c r="CO42" s="632"/>
      <c r="CP42" s="632"/>
      <c r="CQ42" s="633"/>
      <c r="CR42" s="634">
        <v>1800717</v>
      </c>
      <c r="CS42" s="635"/>
      <c r="CT42" s="635"/>
      <c r="CU42" s="635"/>
      <c r="CV42" s="635"/>
      <c r="CW42" s="635"/>
      <c r="CX42" s="635"/>
      <c r="CY42" s="636"/>
      <c r="CZ42" s="639">
        <v>6.8</v>
      </c>
      <c r="DA42" s="640"/>
      <c r="DB42" s="640"/>
      <c r="DC42" s="646"/>
      <c r="DD42" s="643">
        <v>336695</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2">
      <c r="B43" s="652" t="s">
        <v>359</v>
      </c>
      <c r="C43" s="653"/>
      <c r="D43" s="653"/>
      <c r="E43" s="653"/>
      <c r="F43" s="653"/>
      <c r="G43" s="653"/>
      <c r="H43" s="653"/>
      <c r="I43" s="653"/>
      <c r="J43" s="653"/>
      <c r="K43" s="653"/>
      <c r="L43" s="653"/>
      <c r="M43" s="653"/>
      <c r="N43" s="653"/>
      <c r="O43" s="653"/>
      <c r="P43" s="653"/>
      <c r="Q43" s="654"/>
      <c r="R43" s="709">
        <v>27211995</v>
      </c>
      <c r="S43" s="710"/>
      <c r="T43" s="710"/>
      <c r="U43" s="710"/>
      <c r="V43" s="710"/>
      <c r="W43" s="710"/>
      <c r="X43" s="710"/>
      <c r="Y43" s="711"/>
      <c r="Z43" s="712">
        <v>100</v>
      </c>
      <c r="AA43" s="712"/>
      <c r="AB43" s="712"/>
      <c r="AC43" s="712"/>
      <c r="AD43" s="713">
        <v>12093987</v>
      </c>
      <c r="AE43" s="713"/>
      <c r="AF43" s="713"/>
      <c r="AG43" s="713"/>
      <c r="AH43" s="713"/>
      <c r="AI43" s="713"/>
      <c r="AJ43" s="713"/>
      <c r="AK43" s="713"/>
      <c r="AL43" s="714">
        <v>100</v>
      </c>
      <c r="AM43" s="694"/>
      <c r="AN43" s="694"/>
      <c r="AO43" s="715"/>
      <c r="CD43" s="631" t="s">
        <v>360</v>
      </c>
      <c r="CE43" s="632"/>
      <c r="CF43" s="632"/>
      <c r="CG43" s="632"/>
      <c r="CH43" s="632"/>
      <c r="CI43" s="632"/>
      <c r="CJ43" s="632"/>
      <c r="CK43" s="632"/>
      <c r="CL43" s="632"/>
      <c r="CM43" s="632"/>
      <c r="CN43" s="632"/>
      <c r="CO43" s="632"/>
      <c r="CP43" s="632"/>
      <c r="CQ43" s="633"/>
      <c r="CR43" s="634">
        <v>74331</v>
      </c>
      <c r="CS43" s="661"/>
      <c r="CT43" s="661"/>
      <c r="CU43" s="661"/>
      <c r="CV43" s="661"/>
      <c r="CW43" s="661"/>
      <c r="CX43" s="661"/>
      <c r="CY43" s="662"/>
      <c r="CZ43" s="639">
        <v>0.3</v>
      </c>
      <c r="DA43" s="663"/>
      <c r="DB43" s="663"/>
      <c r="DC43" s="666"/>
      <c r="DD43" s="643">
        <v>74331</v>
      </c>
      <c r="DE43" s="661"/>
      <c r="DF43" s="661"/>
      <c r="DG43" s="661"/>
      <c r="DH43" s="661"/>
      <c r="DI43" s="661"/>
      <c r="DJ43" s="661"/>
      <c r="DK43" s="662"/>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2">
      <c r="CD44" s="669" t="s">
        <v>307</v>
      </c>
      <c r="CE44" s="670"/>
      <c r="CF44" s="631" t="s">
        <v>361</v>
      </c>
      <c r="CG44" s="632"/>
      <c r="CH44" s="632"/>
      <c r="CI44" s="632"/>
      <c r="CJ44" s="632"/>
      <c r="CK44" s="632"/>
      <c r="CL44" s="632"/>
      <c r="CM44" s="632"/>
      <c r="CN44" s="632"/>
      <c r="CO44" s="632"/>
      <c r="CP44" s="632"/>
      <c r="CQ44" s="633"/>
      <c r="CR44" s="634">
        <v>1515037</v>
      </c>
      <c r="CS44" s="635"/>
      <c r="CT44" s="635"/>
      <c r="CU44" s="635"/>
      <c r="CV44" s="635"/>
      <c r="CW44" s="635"/>
      <c r="CX44" s="635"/>
      <c r="CY44" s="636"/>
      <c r="CZ44" s="639">
        <v>5.7</v>
      </c>
      <c r="DA44" s="640"/>
      <c r="DB44" s="640"/>
      <c r="DC44" s="646"/>
      <c r="DD44" s="643">
        <v>281720</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2">
      <c r="B45" s="215" t="s">
        <v>362</v>
      </c>
      <c r="CD45" s="671"/>
      <c r="CE45" s="672"/>
      <c r="CF45" s="631" t="s">
        <v>363</v>
      </c>
      <c r="CG45" s="632"/>
      <c r="CH45" s="632"/>
      <c r="CI45" s="632"/>
      <c r="CJ45" s="632"/>
      <c r="CK45" s="632"/>
      <c r="CL45" s="632"/>
      <c r="CM45" s="632"/>
      <c r="CN45" s="632"/>
      <c r="CO45" s="632"/>
      <c r="CP45" s="632"/>
      <c r="CQ45" s="633"/>
      <c r="CR45" s="634">
        <v>791205</v>
      </c>
      <c r="CS45" s="661"/>
      <c r="CT45" s="661"/>
      <c r="CU45" s="661"/>
      <c r="CV45" s="661"/>
      <c r="CW45" s="661"/>
      <c r="CX45" s="661"/>
      <c r="CY45" s="662"/>
      <c r="CZ45" s="639">
        <v>3</v>
      </c>
      <c r="DA45" s="663"/>
      <c r="DB45" s="663"/>
      <c r="DC45" s="666"/>
      <c r="DD45" s="643">
        <v>49106</v>
      </c>
      <c r="DE45" s="661"/>
      <c r="DF45" s="661"/>
      <c r="DG45" s="661"/>
      <c r="DH45" s="661"/>
      <c r="DI45" s="661"/>
      <c r="DJ45" s="661"/>
      <c r="DK45" s="662"/>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2">
      <c r="B46" s="226" t="s">
        <v>364</v>
      </c>
      <c r="CD46" s="671"/>
      <c r="CE46" s="672"/>
      <c r="CF46" s="631" t="s">
        <v>365</v>
      </c>
      <c r="CG46" s="632"/>
      <c r="CH46" s="632"/>
      <c r="CI46" s="632"/>
      <c r="CJ46" s="632"/>
      <c r="CK46" s="632"/>
      <c r="CL46" s="632"/>
      <c r="CM46" s="632"/>
      <c r="CN46" s="632"/>
      <c r="CO46" s="632"/>
      <c r="CP46" s="632"/>
      <c r="CQ46" s="633"/>
      <c r="CR46" s="634">
        <v>652070</v>
      </c>
      <c r="CS46" s="635"/>
      <c r="CT46" s="635"/>
      <c r="CU46" s="635"/>
      <c r="CV46" s="635"/>
      <c r="CW46" s="635"/>
      <c r="CX46" s="635"/>
      <c r="CY46" s="636"/>
      <c r="CZ46" s="639">
        <v>2.5</v>
      </c>
      <c r="DA46" s="640"/>
      <c r="DB46" s="640"/>
      <c r="DC46" s="646"/>
      <c r="DD46" s="643">
        <v>231497</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2">
      <c r="B47" s="226" t="s">
        <v>366</v>
      </c>
      <c r="CD47" s="671"/>
      <c r="CE47" s="672"/>
      <c r="CF47" s="631" t="s">
        <v>367</v>
      </c>
      <c r="CG47" s="632"/>
      <c r="CH47" s="632"/>
      <c r="CI47" s="632"/>
      <c r="CJ47" s="632"/>
      <c r="CK47" s="632"/>
      <c r="CL47" s="632"/>
      <c r="CM47" s="632"/>
      <c r="CN47" s="632"/>
      <c r="CO47" s="632"/>
      <c r="CP47" s="632"/>
      <c r="CQ47" s="633"/>
      <c r="CR47" s="634">
        <v>285680</v>
      </c>
      <c r="CS47" s="661"/>
      <c r="CT47" s="661"/>
      <c r="CU47" s="661"/>
      <c r="CV47" s="661"/>
      <c r="CW47" s="661"/>
      <c r="CX47" s="661"/>
      <c r="CY47" s="662"/>
      <c r="CZ47" s="639">
        <v>1.1000000000000001</v>
      </c>
      <c r="DA47" s="663"/>
      <c r="DB47" s="663"/>
      <c r="DC47" s="666"/>
      <c r="DD47" s="643">
        <v>54975</v>
      </c>
      <c r="DE47" s="661"/>
      <c r="DF47" s="661"/>
      <c r="DG47" s="661"/>
      <c r="DH47" s="661"/>
      <c r="DI47" s="661"/>
      <c r="DJ47" s="661"/>
      <c r="DK47" s="662"/>
      <c r="DL47" s="703"/>
      <c r="DM47" s="704"/>
      <c r="DN47" s="704"/>
      <c r="DO47" s="704"/>
      <c r="DP47" s="704"/>
      <c r="DQ47" s="704"/>
      <c r="DR47" s="704"/>
      <c r="DS47" s="704"/>
      <c r="DT47" s="704"/>
      <c r="DU47" s="704"/>
      <c r="DV47" s="705"/>
      <c r="DW47" s="706"/>
      <c r="DX47" s="707"/>
      <c r="DY47" s="707"/>
      <c r="DZ47" s="707"/>
      <c r="EA47" s="707"/>
      <c r="EB47" s="707"/>
      <c r="EC47" s="708"/>
    </row>
    <row r="48" spans="2:133" ht="10.8" x14ac:dyDescent="0.2">
      <c r="B48" s="226"/>
      <c r="CD48" s="673"/>
      <c r="CE48" s="674"/>
      <c r="CF48" s="631" t="s">
        <v>368</v>
      </c>
      <c r="CG48" s="632"/>
      <c r="CH48" s="632"/>
      <c r="CI48" s="632"/>
      <c r="CJ48" s="632"/>
      <c r="CK48" s="632"/>
      <c r="CL48" s="632"/>
      <c r="CM48" s="632"/>
      <c r="CN48" s="632"/>
      <c r="CO48" s="632"/>
      <c r="CP48" s="632"/>
      <c r="CQ48" s="633"/>
      <c r="CR48" s="634" t="s">
        <v>247</v>
      </c>
      <c r="CS48" s="635"/>
      <c r="CT48" s="635"/>
      <c r="CU48" s="635"/>
      <c r="CV48" s="635"/>
      <c r="CW48" s="635"/>
      <c r="CX48" s="635"/>
      <c r="CY48" s="636"/>
      <c r="CZ48" s="639" t="s">
        <v>130</v>
      </c>
      <c r="DA48" s="640"/>
      <c r="DB48" s="640"/>
      <c r="DC48" s="646"/>
      <c r="DD48" s="643" t="s">
        <v>130</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2">
      <c r="B49" s="226"/>
      <c r="CD49" s="652" t="s">
        <v>369</v>
      </c>
      <c r="CE49" s="653"/>
      <c r="CF49" s="653"/>
      <c r="CG49" s="653"/>
      <c r="CH49" s="653"/>
      <c r="CI49" s="653"/>
      <c r="CJ49" s="653"/>
      <c r="CK49" s="653"/>
      <c r="CL49" s="653"/>
      <c r="CM49" s="653"/>
      <c r="CN49" s="653"/>
      <c r="CO49" s="653"/>
      <c r="CP49" s="653"/>
      <c r="CQ49" s="654"/>
      <c r="CR49" s="709">
        <v>26368176</v>
      </c>
      <c r="CS49" s="693"/>
      <c r="CT49" s="693"/>
      <c r="CU49" s="693"/>
      <c r="CV49" s="693"/>
      <c r="CW49" s="693"/>
      <c r="CX49" s="693"/>
      <c r="CY49" s="720"/>
      <c r="CZ49" s="714">
        <v>100</v>
      </c>
      <c r="DA49" s="721"/>
      <c r="DB49" s="721"/>
      <c r="DC49" s="722"/>
      <c r="DD49" s="723">
        <v>15258035</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VT7R/joTb8/II8s/mLAk+PKPhJFgrU6HOPO4+L+x27iBCICuNhit2hH+kN2oSmzP/IdJUO4/pbTsrG4bpztaPg==" saltValue="JLuPHTGht541UIoMM6HY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370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371</v>
      </c>
      <c r="DK2" s="760"/>
      <c r="DL2" s="760"/>
      <c r="DM2" s="760"/>
      <c r="DN2" s="760"/>
      <c r="DO2" s="761"/>
      <c r="DP2" s="229"/>
      <c r="DQ2" s="759" t="s">
        <v>372</v>
      </c>
      <c r="DR2" s="760"/>
      <c r="DS2" s="760"/>
      <c r="DT2" s="760"/>
      <c r="DU2" s="760"/>
      <c r="DV2" s="760"/>
      <c r="DW2" s="760"/>
      <c r="DX2" s="760"/>
      <c r="DY2" s="760"/>
      <c r="DZ2" s="761"/>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762" t="s">
        <v>373</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374</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753" t="s">
        <v>375</v>
      </c>
      <c r="B5" s="754"/>
      <c r="C5" s="754"/>
      <c r="D5" s="754"/>
      <c r="E5" s="754"/>
      <c r="F5" s="754"/>
      <c r="G5" s="754"/>
      <c r="H5" s="754"/>
      <c r="I5" s="754"/>
      <c r="J5" s="754"/>
      <c r="K5" s="754"/>
      <c r="L5" s="754"/>
      <c r="M5" s="754"/>
      <c r="N5" s="754"/>
      <c r="O5" s="754"/>
      <c r="P5" s="755"/>
      <c r="Q5" s="730" t="s">
        <v>376</v>
      </c>
      <c r="R5" s="731"/>
      <c r="S5" s="731"/>
      <c r="T5" s="731"/>
      <c r="U5" s="732"/>
      <c r="V5" s="730" t="s">
        <v>377</v>
      </c>
      <c r="W5" s="731"/>
      <c r="X5" s="731"/>
      <c r="Y5" s="731"/>
      <c r="Z5" s="732"/>
      <c r="AA5" s="730" t="s">
        <v>378</v>
      </c>
      <c r="AB5" s="731"/>
      <c r="AC5" s="731"/>
      <c r="AD5" s="731"/>
      <c r="AE5" s="731"/>
      <c r="AF5" s="763" t="s">
        <v>379</v>
      </c>
      <c r="AG5" s="731"/>
      <c r="AH5" s="731"/>
      <c r="AI5" s="731"/>
      <c r="AJ5" s="742"/>
      <c r="AK5" s="731" t="s">
        <v>380</v>
      </c>
      <c r="AL5" s="731"/>
      <c r="AM5" s="731"/>
      <c r="AN5" s="731"/>
      <c r="AO5" s="732"/>
      <c r="AP5" s="730" t="s">
        <v>381</v>
      </c>
      <c r="AQ5" s="731"/>
      <c r="AR5" s="731"/>
      <c r="AS5" s="731"/>
      <c r="AT5" s="732"/>
      <c r="AU5" s="730" t="s">
        <v>382</v>
      </c>
      <c r="AV5" s="731"/>
      <c r="AW5" s="731"/>
      <c r="AX5" s="731"/>
      <c r="AY5" s="742"/>
      <c r="AZ5" s="234"/>
      <c r="BA5" s="234"/>
      <c r="BB5" s="234"/>
      <c r="BC5" s="234"/>
      <c r="BD5" s="234"/>
      <c r="BE5" s="235"/>
      <c r="BF5" s="235"/>
      <c r="BG5" s="235"/>
      <c r="BH5" s="235"/>
      <c r="BI5" s="235"/>
      <c r="BJ5" s="235"/>
      <c r="BK5" s="235"/>
      <c r="BL5" s="235"/>
      <c r="BM5" s="235"/>
      <c r="BN5" s="235"/>
      <c r="BO5" s="235"/>
      <c r="BP5" s="235"/>
      <c r="BQ5" s="753" t="s">
        <v>383</v>
      </c>
      <c r="BR5" s="754"/>
      <c r="BS5" s="754"/>
      <c r="BT5" s="754"/>
      <c r="BU5" s="754"/>
      <c r="BV5" s="754"/>
      <c r="BW5" s="754"/>
      <c r="BX5" s="754"/>
      <c r="BY5" s="754"/>
      <c r="BZ5" s="754"/>
      <c r="CA5" s="754"/>
      <c r="CB5" s="754"/>
      <c r="CC5" s="754"/>
      <c r="CD5" s="754"/>
      <c r="CE5" s="754"/>
      <c r="CF5" s="754"/>
      <c r="CG5" s="755"/>
      <c r="CH5" s="730" t="s">
        <v>384</v>
      </c>
      <c r="CI5" s="731"/>
      <c r="CJ5" s="731"/>
      <c r="CK5" s="731"/>
      <c r="CL5" s="732"/>
      <c r="CM5" s="730" t="s">
        <v>385</v>
      </c>
      <c r="CN5" s="731"/>
      <c r="CO5" s="731"/>
      <c r="CP5" s="731"/>
      <c r="CQ5" s="732"/>
      <c r="CR5" s="730" t="s">
        <v>386</v>
      </c>
      <c r="CS5" s="731"/>
      <c r="CT5" s="731"/>
      <c r="CU5" s="731"/>
      <c r="CV5" s="732"/>
      <c r="CW5" s="730" t="s">
        <v>387</v>
      </c>
      <c r="CX5" s="731"/>
      <c r="CY5" s="731"/>
      <c r="CZ5" s="731"/>
      <c r="DA5" s="732"/>
      <c r="DB5" s="730" t="s">
        <v>388</v>
      </c>
      <c r="DC5" s="731"/>
      <c r="DD5" s="731"/>
      <c r="DE5" s="731"/>
      <c r="DF5" s="732"/>
      <c r="DG5" s="736" t="s">
        <v>389</v>
      </c>
      <c r="DH5" s="737"/>
      <c r="DI5" s="737"/>
      <c r="DJ5" s="737"/>
      <c r="DK5" s="738"/>
      <c r="DL5" s="736" t="s">
        <v>390</v>
      </c>
      <c r="DM5" s="737"/>
      <c r="DN5" s="737"/>
      <c r="DO5" s="737"/>
      <c r="DP5" s="738"/>
      <c r="DQ5" s="730" t="s">
        <v>391</v>
      </c>
      <c r="DR5" s="731"/>
      <c r="DS5" s="731"/>
      <c r="DT5" s="731"/>
      <c r="DU5" s="732"/>
      <c r="DV5" s="730" t="s">
        <v>382</v>
      </c>
      <c r="DW5" s="731"/>
      <c r="DX5" s="731"/>
      <c r="DY5" s="731"/>
      <c r="DZ5" s="742"/>
      <c r="EA5" s="236"/>
    </row>
    <row r="6" spans="1:131" s="237" customFormat="1" ht="26.25" customHeight="1" thickBot="1" x14ac:dyDescent="0.25">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2">
      <c r="A7" s="238">
        <v>1</v>
      </c>
      <c r="B7" s="744" t="s">
        <v>392</v>
      </c>
      <c r="C7" s="745"/>
      <c r="D7" s="745"/>
      <c r="E7" s="745"/>
      <c r="F7" s="745"/>
      <c r="G7" s="745"/>
      <c r="H7" s="745"/>
      <c r="I7" s="745"/>
      <c r="J7" s="745"/>
      <c r="K7" s="745"/>
      <c r="L7" s="745"/>
      <c r="M7" s="745"/>
      <c r="N7" s="745"/>
      <c r="O7" s="745"/>
      <c r="P7" s="746"/>
      <c r="Q7" s="747">
        <v>27217</v>
      </c>
      <c r="R7" s="748"/>
      <c r="S7" s="748"/>
      <c r="T7" s="748"/>
      <c r="U7" s="748"/>
      <c r="V7" s="748">
        <v>26373</v>
      </c>
      <c r="W7" s="748"/>
      <c r="X7" s="748"/>
      <c r="Y7" s="748"/>
      <c r="Z7" s="748"/>
      <c r="AA7" s="748">
        <v>844</v>
      </c>
      <c r="AB7" s="748"/>
      <c r="AC7" s="748"/>
      <c r="AD7" s="748"/>
      <c r="AE7" s="749"/>
      <c r="AF7" s="750">
        <v>765</v>
      </c>
      <c r="AG7" s="751"/>
      <c r="AH7" s="751"/>
      <c r="AI7" s="751"/>
      <c r="AJ7" s="752"/>
      <c r="AK7" s="787">
        <v>498</v>
      </c>
      <c r="AL7" s="788"/>
      <c r="AM7" s="788"/>
      <c r="AN7" s="788"/>
      <c r="AO7" s="788"/>
      <c r="AP7" s="788">
        <v>23764</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604</v>
      </c>
      <c r="BT7" s="766"/>
      <c r="BU7" s="766"/>
      <c r="BV7" s="766"/>
      <c r="BW7" s="766"/>
      <c r="BX7" s="766"/>
      <c r="BY7" s="766"/>
      <c r="BZ7" s="766"/>
      <c r="CA7" s="766"/>
      <c r="CB7" s="766"/>
      <c r="CC7" s="766"/>
      <c r="CD7" s="766"/>
      <c r="CE7" s="766"/>
      <c r="CF7" s="766"/>
      <c r="CG7" s="791"/>
      <c r="CH7" s="784">
        <v>-35</v>
      </c>
      <c r="CI7" s="785"/>
      <c r="CJ7" s="785"/>
      <c r="CK7" s="785"/>
      <c r="CL7" s="786"/>
      <c r="CM7" s="784">
        <v>-10</v>
      </c>
      <c r="CN7" s="785"/>
      <c r="CO7" s="785"/>
      <c r="CP7" s="785"/>
      <c r="CQ7" s="786"/>
      <c r="CR7" s="784">
        <v>8</v>
      </c>
      <c r="CS7" s="785"/>
      <c r="CT7" s="785"/>
      <c r="CU7" s="785"/>
      <c r="CV7" s="786"/>
      <c r="CW7" s="784">
        <v>3</v>
      </c>
      <c r="CX7" s="785"/>
      <c r="CY7" s="785"/>
      <c r="CZ7" s="785"/>
      <c r="DA7" s="786"/>
      <c r="DB7" s="784" t="s">
        <v>529</v>
      </c>
      <c r="DC7" s="785"/>
      <c r="DD7" s="785"/>
      <c r="DE7" s="785"/>
      <c r="DF7" s="786"/>
      <c r="DG7" s="784" t="s">
        <v>529</v>
      </c>
      <c r="DH7" s="785"/>
      <c r="DI7" s="785"/>
      <c r="DJ7" s="785"/>
      <c r="DK7" s="786"/>
      <c r="DL7" s="784">
        <v>11</v>
      </c>
      <c r="DM7" s="785"/>
      <c r="DN7" s="785"/>
      <c r="DO7" s="785"/>
      <c r="DP7" s="786"/>
      <c r="DQ7" s="784">
        <v>10</v>
      </c>
      <c r="DR7" s="785"/>
      <c r="DS7" s="785"/>
      <c r="DT7" s="785"/>
      <c r="DU7" s="786"/>
      <c r="DV7" s="765"/>
      <c r="DW7" s="766"/>
      <c r="DX7" s="766"/>
      <c r="DY7" s="766"/>
      <c r="DZ7" s="767"/>
      <c r="EA7" s="236"/>
    </row>
    <row r="8" spans="1:131" s="237" customFormat="1" ht="26.25" customHeight="1" x14ac:dyDescent="0.2">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605</v>
      </c>
      <c r="BT8" s="782"/>
      <c r="BU8" s="782"/>
      <c r="BV8" s="782"/>
      <c r="BW8" s="782"/>
      <c r="BX8" s="782"/>
      <c r="BY8" s="782"/>
      <c r="BZ8" s="782"/>
      <c r="CA8" s="782"/>
      <c r="CB8" s="782"/>
      <c r="CC8" s="782"/>
      <c r="CD8" s="782"/>
      <c r="CE8" s="782"/>
      <c r="CF8" s="782"/>
      <c r="CG8" s="783"/>
      <c r="CH8" s="792">
        <v>-1</v>
      </c>
      <c r="CI8" s="793"/>
      <c r="CJ8" s="793"/>
      <c r="CK8" s="793"/>
      <c r="CL8" s="794"/>
      <c r="CM8" s="792">
        <v>20</v>
      </c>
      <c r="CN8" s="793"/>
      <c r="CO8" s="793"/>
      <c r="CP8" s="793"/>
      <c r="CQ8" s="794"/>
      <c r="CR8" s="792">
        <v>10</v>
      </c>
      <c r="CS8" s="793"/>
      <c r="CT8" s="793"/>
      <c r="CU8" s="793"/>
      <c r="CV8" s="794"/>
      <c r="CW8" s="792" t="s">
        <v>529</v>
      </c>
      <c r="CX8" s="793"/>
      <c r="CY8" s="793"/>
      <c r="CZ8" s="793"/>
      <c r="DA8" s="794"/>
      <c r="DB8" s="792" t="s">
        <v>529</v>
      </c>
      <c r="DC8" s="793"/>
      <c r="DD8" s="793"/>
      <c r="DE8" s="793"/>
      <c r="DF8" s="794"/>
      <c r="DG8" s="792" t="s">
        <v>529</v>
      </c>
      <c r="DH8" s="793"/>
      <c r="DI8" s="793"/>
      <c r="DJ8" s="793"/>
      <c r="DK8" s="794"/>
      <c r="DL8" s="792" t="s">
        <v>529</v>
      </c>
      <c r="DM8" s="793"/>
      <c r="DN8" s="793"/>
      <c r="DO8" s="793"/>
      <c r="DP8" s="794"/>
      <c r="DQ8" s="792" t="s">
        <v>529</v>
      </c>
      <c r="DR8" s="793"/>
      <c r="DS8" s="793"/>
      <c r="DT8" s="793"/>
      <c r="DU8" s="794"/>
      <c r="DV8" s="781"/>
      <c r="DW8" s="782"/>
      <c r="DX8" s="782"/>
      <c r="DY8" s="782"/>
      <c r="DZ8" s="795"/>
      <c r="EA8" s="236"/>
    </row>
    <row r="9" spans="1:131" s="237" customFormat="1" ht="26.25" customHeight="1" x14ac:dyDescent="0.2">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t="s">
        <v>606</v>
      </c>
      <c r="BT9" s="782"/>
      <c r="BU9" s="782"/>
      <c r="BV9" s="782"/>
      <c r="BW9" s="782"/>
      <c r="BX9" s="782"/>
      <c r="BY9" s="782"/>
      <c r="BZ9" s="782"/>
      <c r="CA9" s="782"/>
      <c r="CB9" s="782"/>
      <c r="CC9" s="782"/>
      <c r="CD9" s="782"/>
      <c r="CE9" s="782"/>
      <c r="CF9" s="782"/>
      <c r="CG9" s="783"/>
      <c r="CH9" s="792">
        <v>2</v>
      </c>
      <c r="CI9" s="793"/>
      <c r="CJ9" s="793"/>
      <c r="CK9" s="793"/>
      <c r="CL9" s="794"/>
      <c r="CM9" s="792">
        <v>155</v>
      </c>
      <c r="CN9" s="793"/>
      <c r="CO9" s="793"/>
      <c r="CP9" s="793"/>
      <c r="CQ9" s="794"/>
      <c r="CR9" s="792">
        <v>10</v>
      </c>
      <c r="CS9" s="793"/>
      <c r="CT9" s="793"/>
      <c r="CU9" s="793"/>
      <c r="CV9" s="794"/>
      <c r="CW9" s="792" t="s">
        <v>529</v>
      </c>
      <c r="CX9" s="793"/>
      <c r="CY9" s="793"/>
      <c r="CZ9" s="793"/>
      <c r="DA9" s="794"/>
      <c r="DB9" s="792" t="s">
        <v>529</v>
      </c>
      <c r="DC9" s="793"/>
      <c r="DD9" s="793"/>
      <c r="DE9" s="793"/>
      <c r="DF9" s="794"/>
      <c r="DG9" s="792" t="s">
        <v>529</v>
      </c>
      <c r="DH9" s="793"/>
      <c r="DI9" s="793"/>
      <c r="DJ9" s="793"/>
      <c r="DK9" s="794"/>
      <c r="DL9" s="792" t="s">
        <v>529</v>
      </c>
      <c r="DM9" s="793"/>
      <c r="DN9" s="793"/>
      <c r="DO9" s="793"/>
      <c r="DP9" s="794"/>
      <c r="DQ9" s="792" t="s">
        <v>529</v>
      </c>
      <c r="DR9" s="793"/>
      <c r="DS9" s="793"/>
      <c r="DT9" s="793"/>
      <c r="DU9" s="794"/>
      <c r="DV9" s="781"/>
      <c r="DW9" s="782"/>
      <c r="DX9" s="782"/>
      <c r="DY9" s="782"/>
      <c r="DZ9" s="795"/>
      <c r="EA9" s="236"/>
    </row>
    <row r="10" spans="1:131" s="237" customFormat="1" ht="26.25" customHeight="1" x14ac:dyDescent="0.2">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t="s">
        <v>607</v>
      </c>
      <c r="BT10" s="782"/>
      <c r="BU10" s="782"/>
      <c r="BV10" s="782"/>
      <c r="BW10" s="782"/>
      <c r="BX10" s="782"/>
      <c r="BY10" s="782"/>
      <c r="BZ10" s="782"/>
      <c r="CA10" s="782"/>
      <c r="CB10" s="782"/>
      <c r="CC10" s="782"/>
      <c r="CD10" s="782"/>
      <c r="CE10" s="782"/>
      <c r="CF10" s="782"/>
      <c r="CG10" s="783"/>
      <c r="CH10" s="792">
        <v>1</v>
      </c>
      <c r="CI10" s="793"/>
      <c r="CJ10" s="793"/>
      <c r="CK10" s="793"/>
      <c r="CL10" s="794"/>
      <c r="CM10" s="792">
        <v>11880</v>
      </c>
      <c r="CN10" s="793"/>
      <c r="CO10" s="793"/>
      <c r="CP10" s="793"/>
      <c r="CQ10" s="794"/>
      <c r="CR10" s="792">
        <v>0</v>
      </c>
      <c r="CS10" s="793"/>
      <c r="CT10" s="793"/>
      <c r="CU10" s="793"/>
      <c r="CV10" s="794"/>
      <c r="CW10" s="792">
        <v>0</v>
      </c>
      <c r="CX10" s="793"/>
      <c r="CY10" s="793"/>
      <c r="CZ10" s="793"/>
      <c r="DA10" s="794"/>
      <c r="DB10" s="792" t="s">
        <v>529</v>
      </c>
      <c r="DC10" s="793"/>
      <c r="DD10" s="793"/>
      <c r="DE10" s="793"/>
      <c r="DF10" s="794"/>
      <c r="DG10" s="792" t="s">
        <v>529</v>
      </c>
      <c r="DH10" s="793"/>
      <c r="DI10" s="793"/>
      <c r="DJ10" s="793"/>
      <c r="DK10" s="794"/>
      <c r="DL10" s="792" t="s">
        <v>529</v>
      </c>
      <c r="DM10" s="793"/>
      <c r="DN10" s="793"/>
      <c r="DO10" s="793"/>
      <c r="DP10" s="794"/>
      <c r="DQ10" s="792" t="s">
        <v>529</v>
      </c>
      <c r="DR10" s="793"/>
      <c r="DS10" s="793"/>
      <c r="DT10" s="793"/>
      <c r="DU10" s="794"/>
      <c r="DV10" s="781"/>
      <c r="DW10" s="782"/>
      <c r="DX10" s="782"/>
      <c r="DY10" s="782"/>
      <c r="DZ10" s="795"/>
      <c r="EA10" s="236"/>
    </row>
    <row r="11" spans="1:131" s="237" customFormat="1" ht="26.25" customHeight="1" x14ac:dyDescent="0.2">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2">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2">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2">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2">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2">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2">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2">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2">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2">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5">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2">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393</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5">
      <c r="A23" s="242" t="s">
        <v>394</v>
      </c>
      <c r="B23" s="799" t="s">
        <v>395</v>
      </c>
      <c r="C23" s="800"/>
      <c r="D23" s="800"/>
      <c r="E23" s="800"/>
      <c r="F23" s="800"/>
      <c r="G23" s="800"/>
      <c r="H23" s="800"/>
      <c r="I23" s="800"/>
      <c r="J23" s="800"/>
      <c r="K23" s="800"/>
      <c r="L23" s="800"/>
      <c r="M23" s="800"/>
      <c r="N23" s="800"/>
      <c r="O23" s="800"/>
      <c r="P23" s="801"/>
      <c r="Q23" s="802">
        <v>27217</v>
      </c>
      <c r="R23" s="803"/>
      <c r="S23" s="803"/>
      <c r="T23" s="803"/>
      <c r="U23" s="803"/>
      <c r="V23" s="803">
        <v>26373</v>
      </c>
      <c r="W23" s="803"/>
      <c r="X23" s="803"/>
      <c r="Y23" s="803"/>
      <c r="Z23" s="803"/>
      <c r="AA23" s="803">
        <v>844</v>
      </c>
      <c r="AB23" s="803"/>
      <c r="AC23" s="803"/>
      <c r="AD23" s="803"/>
      <c r="AE23" s="804"/>
      <c r="AF23" s="805">
        <v>765</v>
      </c>
      <c r="AG23" s="803"/>
      <c r="AH23" s="803"/>
      <c r="AI23" s="803"/>
      <c r="AJ23" s="806"/>
      <c r="AK23" s="807"/>
      <c r="AL23" s="808"/>
      <c r="AM23" s="808"/>
      <c r="AN23" s="808"/>
      <c r="AO23" s="808"/>
      <c r="AP23" s="803">
        <v>23764</v>
      </c>
      <c r="AQ23" s="803"/>
      <c r="AR23" s="803"/>
      <c r="AS23" s="803"/>
      <c r="AT23" s="803"/>
      <c r="AU23" s="809"/>
      <c r="AV23" s="809"/>
      <c r="AW23" s="809"/>
      <c r="AX23" s="809"/>
      <c r="AY23" s="810"/>
      <c r="AZ23" s="818" t="s">
        <v>396</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2">
      <c r="A24" s="817" t="s">
        <v>397</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5">
      <c r="A25" s="762" t="s">
        <v>398</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2">
      <c r="A26" s="753" t="s">
        <v>375</v>
      </c>
      <c r="B26" s="754"/>
      <c r="C26" s="754"/>
      <c r="D26" s="754"/>
      <c r="E26" s="754"/>
      <c r="F26" s="754"/>
      <c r="G26" s="754"/>
      <c r="H26" s="754"/>
      <c r="I26" s="754"/>
      <c r="J26" s="754"/>
      <c r="K26" s="754"/>
      <c r="L26" s="754"/>
      <c r="M26" s="754"/>
      <c r="N26" s="754"/>
      <c r="O26" s="754"/>
      <c r="P26" s="755"/>
      <c r="Q26" s="730" t="s">
        <v>399</v>
      </c>
      <c r="R26" s="731"/>
      <c r="S26" s="731"/>
      <c r="T26" s="731"/>
      <c r="U26" s="732"/>
      <c r="V26" s="730" t="s">
        <v>400</v>
      </c>
      <c r="W26" s="731"/>
      <c r="X26" s="731"/>
      <c r="Y26" s="731"/>
      <c r="Z26" s="732"/>
      <c r="AA26" s="730" t="s">
        <v>401</v>
      </c>
      <c r="AB26" s="731"/>
      <c r="AC26" s="731"/>
      <c r="AD26" s="731"/>
      <c r="AE26" s="731"/>
      <c r="AF26" s="821" t="s">
        <v>402</v>
      </c>
      <c r="AG26" s="822"/>
      <c r="AH26" s="822"/>
      <c r="AI26" s="822"/>
      <c r="AJ26" s="823"/>
      <c r="AK26" s="731" t="s">
        <v>403</v>
      </c>
      <c r="AL26" s="731"/>
      <c r="AM26" s="731"/>
      <c r="AN26" s="731"/>
      <c r="AO26" s="732"/>
      <c r="AP26" s="730" t="s">
        <v>404</v>
      </c>
      <c r="AQ26" s="731"/>
      <c r="AR26" s="731"/>
      <c r="AS26" s="731"/>
      <c r="AT26" s="732"/>
      <c r="AU26" s="730" t="s">
        <v>405</v>
      </c>
      <c r="AV26" s="731"/>
      <c r="AW26" s="731"/>
      <c r="AX26" s="731"/>
      <c r="AY26" s="732"/>
      <c r="AZ26" s="730" t="s">
        <v>406</v>
      </c>
      <c r="BA26" s="731"/>
      <c r="BB26" s="731"/>
      <c r="BC26" s="731"/>
      <c r="BD26" s="732"/>
      <c r="BE26" s="730" t="s">
        <v>382</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5">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2">
      <c r="A28" s="244">
        <v>1</v>
      </c>
      <c r="B28" s="744" t="s">
        <v>407</v>
      </c>
      <c r="C28" s="745"/>
      <c r="D28" s="745"/>
      <c r="E28" s="745"/>
      <c r="F28" s="745"/>
      <c r="G28" s="745"/>
      <c r="H28" s="745"/>
      <c r="I28" s="745"/>
      <c r="J28" s="745"/>
      <c r="K28" s="745"/>
      <c r="L28" s="745"/>
      <c r="M28" s="745"/>
      <c r="N28" s="745"/>
      <c r="O28" s="745"/>
      <c r="P28" s="746"/>
      <c r="Q28" s="831">
        <v>5803</v>
      </c>
      <c r="R28" s="832"/>
      <c r="S28" s="832"/>
      <c r="T28" s="832"/>
      <c r="U28" s="832"/>
      <c r="V28" s="832">
        <v>5521</v>
      </c>
      <c r="W28" s="832"/>
      <c r="X28" s="832"/>
      <c r="Y28" s="832"/>
      <c r="Z28" s="832"/>
      <c r="AA28" s="832">
        <v>283</v>
      </c>
      <c r="AB28" s="832"/>
      <c r="AC28" s="832"/>
      <c r="AD28" s="832"/>
      <c r="AE28" s="833"/>
      <c r="AF28" s="834">
        <v>283</v>
      </c>
      <c r="AG28" s="832"/>
      <c r="AH28" s="832"/>
      <c r="AI28" s="832"/>
      <c r="AJ28" s="835"/>
      <c r="AK28" s="836">
        <v>381</v>
      </c>
      <c r="AL28" s="827"/>
      <c r="AM28" s="827"/>
      <c r="AN28" s="827"/>
      <c r="AO28" s="827"/>
      <c r="AP28" s="827" t="s">
        <v>529</v>
      </c>
      <c r="AQ28" s="827"/>
      <c r="AR28" s="827"/>
      <c r="AS28" s="827"/>
      <c r="AT28" s="827"/>
      <c r="AU28" s="827" t="s">
        <v>529</v>
      </c>
      <c r="AV28" s="827"/>
      <c r="AW28" s="827"/>
      <c r="AX28" s="827"/>
      <c r="AY28" s="827"/>
      <c r="AZ28" s="828"/>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2">
      <c r="A29" s="244">
        <v>2</v>
      </c>
      <c r="B29" s="768" t="s">
        <v>408</v>
      </c>
      <c r="C29" s="769"/>
      <c r="D29" s="769"/>
      <c r="E29" s="769"/>
      <c r="F29" s="769"/>
      <c r="G29" s="769"/>
      <c r="H29" s="769"/>
      <c r="I29" s="769"/>
      <c r="J29" s="769"/>
      <c r="K29" s="769"/>
      <c r="L29" s="769"/>
      <c r="M29" s="769"/>
      <c r="N29" s="769"/>
      <c r="O29" s="769"/>
      <c r="P29" s="770"/>
      <c r="Q29" s="771">
        <v>5213</v>
      </c>
      <c r="R29" s="772"/>
      <c r="S29" s="772"/>
      <c r="T29" s="772"/>
      <c r="U29" s="772"/>
      <c r="V29" s="772">
        <v>5042</v>
      </c>
      <c r="W29" s="772"/>
      <c r="X29" s="772"/>
      <c r="Y29" s="772"/>
      <c r="Z29" s="772"/>
      <c r="AA29" s="772">
        <v>172</v>
      </c>
      <c r="AB29" s="772"/>
      <c r="AC29" s="772"/>
      <c r="AD29" s="772"/>
      <c r="AE29" s="773"/>
      <c r="AF29" s="774">
        <v>172</v>
      </c>
      <c r="AG29" s="775"/>
      <c r="AH29" s="775"/>
      <c r="AI29" s="775"/>
      <c r="AJ29" s="776"/>
      <c r="AK29" s="839">
        <v>823</v>
      </c>
      <c r="AL29" s="840"/>
      <c r="AM29" s="840"/>
      <c r="AN29" s="840"/>
      <c r="AO29" s="840"/>
      <c r="AP29" s="840" t="s">
        <v>529</v>
      </c>
      <c r="AQ29" s="840"/>
      <c r="AR29" s="840"/>
      <c r="AS29" s="840"/>
      <c r="AT29" s="840"/>
      <c r="AU29" s="840" t="s">
        <v>529</v>
      </c>
      <c r="AV29" s="840"/>
      <c r="AW29" s="840"/>
      <c r="AX29" s="840"/>
      <c r="AY29" s="840"/>
      <c r="AZ29" s="841"/>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2">
      <c r="A30" s="244">
        <v>3</v>
      </c>
      <c r="B30" s="768" t="s">
        <v>409</v>
      </c>
      <c r="C30" s="769"/>
      <c r="D30" s="769"/>
      <c r="E30" s="769"/>
      <c r="F30" s="769"/>
      <c r="G30" s="769"/>
      <c r="H30" s="769"/>
      <c r="I30" s="769"/>
      <c r="J30" s="769"/>
      <c r="K30" s="769"/>
      <c r="L30" s="769"/>
      <c r="M30" s="769"/>
      <c r="N30" s="769"/>
      <c r="O30" s="769"/>
      <c r="P30" s="770"/>
      <c r="Q30" s="771">
        <v>1055</v>
      </c>
      <c r="R30" s="772"/>
      <c r="S30" s="772"/>
      <c r="T30" s="772"/>
      <c r="U30" s="772"/>
      <c r="V30" s="772">
        <v>1054</v>
      </c>
      <c r="W30" s="772"/>
      <c r="X30" s="772"/>
      <c r="Y30" s="772"/>
      <c r="Z30" s="772"/>
      <c r="AA30" s="772">
        <v>1</v>
      </c>
      <c r="AB30" s="772"/>
      <c r="AC30" s="772"/>
      <c r="AD30" s="772"/>
      <c r="AE30" s="773"/>
      <c r="AF30" s="774">
        <v>1</v>
      </c>
      <c r="AG30" s="775"/>
      <c r="AH30" s="775"/>
      <c r="AI30" s="775"/>
      <c r="AJ30" s="776"/>
      <c r="AK30" s="839">
        <v>213</v>
      </c>
      <c r="AL30" s="840"/>
      <c r="AM30" s="840"/>
      <c r="AN30" s="840"/>
      <c r="AO30" s="840"/>
      <c r="AP30" s="840" t="s">
        <v>529</v>
      </c>
      <c r="AQ30" s="840"/>
      <c r="AR30" s="840"/>
      <c r="AS30" s="840"/>
      <c r="AT30" s="840"/>
      <c r="AU30" s="840" t="s">
        <v>529</v>
      </c>
      <c r="AV30" s="840"/>
      <c r="AW30" s="840"/>
      <c r="AX30" s="840"/>
      <c r="AY30" s="840"/>
      <c r="AZ30" s="841"/>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2">
      <c r="A31" s="244">
        <v>4</v>
      </c>
      <c r="B31" s="768" t="s">
        <v>410</v>
      </c>
      <c r="C31" s="769"/>
      <c r="D31" s="769"/>
      <c r="E31" s="769"/>
      <c r="F31" s="769"/>
      <c r="G31" s="769"/>
      <c r="H31" s="769"/>
      <c r="I31" s="769"/>
      <c r="J31" s="769"/>
      <c r="K31" s="769"/>
      <c r="L31" s="769"/>
      <c r="M31" s="769"/>
      <c r="N31" s="769"/>
      <c r="O31" s="769"/>
      <c r="P31" s="770"/>
      <c r="Q31" s="771">
        <v>1199</v>
      </c>
      <c r="R31" s="772"/>
      <c r="S31" s="772"/>
      <c r="T31" s="772"/>
      <c r="U31" s="772"/>
      <c r="V31" s="772">
        <v>999</v>
      </c>
      <c r="W31" s="772"/>
      <c r="X31" s="772"/>
      <c r="Y31" s="772"/>
      <c r="Z31" s="772"/>
      <c r="AA31" s="772">
        <v>200</v>
      </c>
      <c r="AB31" s="772"/>
      <c r="AC31" s="772"/>
      <c r="AD31" s="772"/>
      <c r="AE31" s="773"/>
      <c r="AF31" s="774">
        <v>1531</v>
      </c>
      <c r="AG31" s="775"/>
      <c r="AH31" s="775"/>
      <c r="AI31" s="775"/>
      <c r="AJ31" s="776"/>
      <c r="AK31" s="839">
        <v>37</v>
      </c>
      <c r="AL31" s="840"/>
      <c r="AM31" s="840"/>
      <c r="AN31" s="840"/>
      <c r="AO31" s="840"/>
      <c r="AP31" s="840">
        <v>5270</v>
      </c>
      <c r="AQ31" s="840"/>
      <c r="AR31" s="840"/>
      <c r="AS31" s="840"/>
      <c r="AT31" s="840"/>
      <c r="AU31" s="840">
        <v>142</v>
      </c>
      <c r="AV31" s="840"/>
      <c r="AW31" s="840"/>
      <c r="AX31" s="840"/>
      <c r="AY31" s="840"/>
      <c r="AZ31" s="841"/>
      <c r="BA31" s="841"/>
      <c r="BB31" s="841"/>
      <c r="BC31" s="841"/>
      <c r="BD31" s="841"/>
      <c r="BE31" s="837" t="s">
        <v>411</v>
      </c>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2">
      <c r="A32" s="244">
        <v>5</v>
      </c>
      <c r="B32" s="768" t="s">
        <v>412</v>
      </c>
      <c r="C32" s="769"/>
      <c r="D32" s="769"/>
      <c r="E32" s="769"/>
      <c r="F32" s="769"/>
      <c r="G32" s="769"/>
      <c r="H32" s="769"/>
      <c r="I32" s="769"/>
      <c r="J32" s="769"/>
      <c r="K32" s="769"/>
      <c r="L32" s="769"/>
      <c r="M32" s="769"/>
      <c r="N32" s="769"/>
      <c r="O32" s="769"/>
      <c r="P32" s="770"/>
      <c r="Q32" s="771">
        <v>6321</v>
      </c>
      <c r="R32" s="772"/>
      <c r="S32" s="772"/>
      <c r="T32" s="772"/>
      <c r="U32" s="772"/>
      <c r="V32" s="772">
        <v>6578</v>
      </c>
      <c r="W32" s="772"/>
      <c r="X32" s="772"/>
      <c r="Y32" s="772"/>
      <c r="Z32" s="772"/>
      <c r="AA32" s="772">
        <v>-257</v>
      </c>
      <c r="AB32" s="772"/>
      <c r="AC32" s="772"/>
      <c r="AD32" s="772"/>
      <c r="AE32" s="773"/>
      <c r="AF32" s="774">
        <v>3868</v>
      </c>
      <c r="AG32" s="775"/>
      <c r="AH32" s="775"/>
      <c r="AI32" s="775"/>
      <c r="AJ32" s="776"/>
      <c r="AK32" s="839">
        <v>632</v>
      </c>
      <c r="AL32" s="840"/>
      <c r="AM32" s="840"/>
      <c r="AN32" s="840"/>
      <c r="AO32" s="840"/>
      <c r="AP32" s="840">
        <v>7910</v>
      </c>
      <c r="AQ32" s="840"/>
      <c r="AR32" s="840"/>
      <c r="AS32" s="840"/>
      <c r="AT32" s="840"/>
      <c r="AU32" s="840">
        <v>4770</v>
      </c>
      <c r="AV32" s="840"/>
      <c r="AW32" s="840"/>
      <c r="AX32" s="840"/>
      <c r="AY32" s="840"/>
      <c r="AZ32" s="841"/>
      <c r="BA32" s="841"/>
      <c r="BB32" s="841"/>
      <c r="BC32" s="841"/>
      <c r="BD32" s="841"/>
      <c r="BE32" s="837" t="s">
        <v>413</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2">
      <c r="A33" s="244">
        <v>6</v>
      </c>
      <c r="B33" s="768" t="s">
        <v>414</v>
      </c>
      <c r="C33" s="769"/>
      <c r="D33" s="769"/>
      <c r="E33" s="769"/>
      <c r="F33" s="769"/>
      <c r="G33" s="769"/>
      <c r="H33" s="769"/>
      <c r="I33" s="769"/>
      <c r="J33" s="769"/>
      <c r="K33" s="769"/>
      <c r="L33" s="769"/>
      <c r="M33" s="769"/>
      <c r="N33" s="769"/>
      <c r="O33" s="769"/>
      <c r="P33" s="770"/>
      <c r="Q33" s="771">
        <v>344</v>
      </c>
      <c r="R33" s="772"/>
      <c r="S33" s="772"/>
      <c r="T33" s="772"/>
      <c r="U33" s="772"/>
      <c r="V33" s="772">
        <v>418</v>
      </c>
      <c r="W33" s="772"/>
      <c r="X33" s="772"/>
      <c r="Y33" s="772"/>
      <c r="Z33" s="772"/>
      <c r="AA33" s="772">
        <v>-75</v>
      </c>
      <c r="AB33" s="772"/>
      <c r="AC33" s="772"/>
      <c r="AD33" s="772"/>
      <c r="AE33" s="773"/>
      <c r="AF33" s="774">
        <v>120</v>
      </c>
      <c r="AG33" s="775"/>
      <c r="AH33" s="775"/>
      <c r="AI33" s="775"/>
      <c r="AJ33" s="776"/>
      <c r="AK33" s="839">
        <v>80</v>
      </c>
      <c r="AL33" s="840"/>
      <c r="AM33" s="840"/>
      <c r="AN33" s="840"/>
      <c r="AO33" s="840"/>
      <c r="AP33" s="840">
        <v>422</v>
      </c>
      <c r="AQ33" s="840"/>
      <c r="AR33" s="840"/>
      <c r="AS33" s="840"/>
      <c r="AT33" s="840"/>
      <c r="AU33" s="840">
        <v>345</v>
      </c>
      <c r="AV33" s="840"/>
      <c r="AW33" s="840"/>
      <c r="AX33" s="840"/>
      <c r="AY33" s="840"/>
      <c r="AZ33" s="841"/>
      <c r="BA33" s="841"/>
      <c r="BB33" s="841"/>
      <c r="BC33" s="841"/>
      <c r="BD33" s="841"/>
      <c r="BE33" s="837" t="s">
        <v>415</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2">
      <c r="A34" s="244">
        <v>7</v>
      </c>
      <c r="B34" s="768" t="s">
        <v>416</v>
      </c>
      <c r="C34" s="769"/>
      <c r="D34" s="769"/>
      <c r="E34" s="769"/>
      <c r="F34" s="769"/>
      <c r="G34" s="769"/>
      <c r="H34" s="769"/>
      <c r="I34" s="769"/>
      <c r="J34" s="769"/>
      <c r="K34" s="769"/>
      <c r="L34" s="769"/>
      <c r="M34" s="769"/>
      <c r="N34" s="769"/>
      <c r="O34" s="769"/>
      <c r="P34" s="770"/>
      <c r="Q34" s="771">
        <v>1443</v>
      </c>
      <c r="R34" s="772"/>
      <c r="S34" s="772"/>
      <c r="T34" s="772"/>
      <c r="U34" s="772"/>
      <c r="V34" s="772">
        <v>1443</v>
      </c>
      <c r="W34" s="772"/>
      <c r="X34" s="772"/>
      <c r="Y34" s="772"/>
      <c r="Z34" s="772"/>
      <c r="AA34" s="772">
        <v>0</v>
      </c>
      <c r="AB34" s="772"/>
      <c r="AC34" s="772"/>
      <c r="AD34" s="772"/>
      <c r="AE34" s="773"/>
      <c r="AF34" s="774">
        <v>193</v>
      </c>
      <c r="AG34" s="775"/>
      <c r="AH34" s="775"/>
      <c r="AI34" s="775"/>
      <c r="AJ34" s="776"/>
      <c r="AK34" s="839">
        <v>463</v>
      </c>
      <c r="AL34" s="840"/>
      <c r="AM34" s="840"/>
      <c r="AN34" s="840"/>
      <c r="AO34" s="840"/>
      <c r="AP34" s="840">
        <v>5493</v>
      </c>
      <c r="AQ34" s="840"/>
      <c r="AR34" s="840"/>
      <c r="AS34" s="840"/>
      <c r="AT34" s="840"/>
      <c r="AU34" s="840">
        <v>3834</v>
      </c>
      <c r="AV34" s="840"/>
      <c r="AW34" s="840"/>
      <c r="AX34" s="840"/>
      <c r="AY34" s="840"/>
      <c r="AZ34" s="841"/>
      <c r="BA34" s="841"/>
      <c r="BB34" s="841"/>
      <c r="BC34" s="841"/>
      <c r="BD34" s="841"/>
      <c r="BE34" s="837" t="s">
        <v>415</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2">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2">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2">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2">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2">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2">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2">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2">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2">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2">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2">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2">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2">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2">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2">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2">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2">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2">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2">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2">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2">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2">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2">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2">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2">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2">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5">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2">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417</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5">
      <c r="A63" s="242" t="s">
        <v>394</v>
      </c>
      <c r="B63" s="799" t="s">
        <v>418</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6168</v>
      </c>
      <c r="AG63" s="851"/>
      <c r="AH63" s="851"/>
      <c r="AI63" s="851"/>
      <c r="AJ63" s="852"/>
      <c r="AK63" s="853"/>
      <c r="AL63" s="848"/>
      <c r="AM63" s="848"/>
      <c r="AN63" s="848"/>
      <c r="AO63" s="848"/>
      <c r="AP63" s="851">
        <v>19095</v>
      </c>
      <c r="AQ63" s="851"/>
      <c r="AR63" s="851"/>
      <c r="AS63" s="851"/>
      <c r="AT63" s="851"/>
      <c r="AU63" s="851">
        <v>9090</v>
      </c>
      <c r="AV63" s="851"/>
      <c r="AW63" s="851"/>
      <c r="AX63" s="851"/>
      <c r="AY63" s="851"/>
      <c r="AZ63" s="855"/>
      <c r="BA63" s="855"/>
      <c r="BB63" s="855"/>
      <c r="BC63" s="855"/>
      <c r="BD63" s="855"/>
      <c r="BE63" s="856"/>
      <c r="BF63" s="856"/>
      <c r="BG63" s="856"/>
      <c r="BH63" s="856"/>
      <c r="BI63" s="857"/>
      <c r="BJ63" s="858" t="s">
        <v>419</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5">
      <c r="A65" s="234" t="s">
        <v>420</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2">
      <c r="A66" s="753" t="s">
        <v>421</v>
      </c>
      <c r="B66" s="754"/>
      <c r="C66" s="754"/>
      <c r="D66" s="754"/>
      <c r="E66" s="754"/>
      <c r="F66" s="754"/>
      <c r="G66" s="754"/>
      <c r="H66" s="754"/>
      <c r="I66" s="754"/>
      <c r="J66" s="754"/>
      <c r="K66" s="754"/>
      <c r="L66" s="754"/>
      <c r="M66" s="754"/>
      <c r="N66" s="754"/>
      <c r="O66" s="754"/>
      <c r="P66" s="755"/>
      <c r="Q66" s="730" t="s">
        <v>422</v>
      </c>
      <c r="R66" s="731"/>
      <c r="S66" s="731"/>
      <c r="T66" s="731"/>
      <c r="U66" s="732"/>
      <c r="V66" s="730" t="s">
        <v>423</v>
      </c>
      <c r="W66" s="731"/>
      <c r="X66" s="731"/>
      <c r="Y66" s="731"/>
      <c r="Z66" s="732"/>
      <c r="AA66" s="730" t="s">
        <v>424</v>
      </c>
      <c r="AB66" s="731"/>
      <c r="AC66" s="731"/>
      <c r="AD66" s="731"/>
      <c r="AE66" s="732"/>
      <c r="AF66" s="861" t="s">
        <v>425</v>
      </c>
      <c r="AG66" s="822"/>
      <c r="AH66" s="822"/>
      <c r="AI66" s="822"/>
      <c r="AJ66" s="862"/>
      <c r="AK66" s="730" t="s">
        <v>426</v>
      </c>
      <c r="AL66" s="754"/>
      <c r="AM66" s="754"/>
      <c r="AN66" s="754"/>
      <c r="AO66" s="755"/>
      <c r="AP66" s="730" t="s">
        <v>427</v>
      </c>
      <c r="AQ66" s="731"/>
      <c r="AR66" s="731"/>
      <c r="AS66" s="731"/>
      <c r="AT66" s="732"/>
      <c r="AU66" s="730" t="s">
        <v>428</v>
      </c>
      <c r="AV66" s="731"/>
      <c r="AW66" s="731"/>
      <c r="AX66" s="731"/>
      <c r="AY66" s="732"/>
      <c r="AZ66" s="730" t="s">
        <v>382</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5">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2">
      <c r="A68" s="238">
        <v>1</v>
      </c>
      <c r="B68" s="876" t="s">
        <v>594</v>
      </c>
      <c r="C68" s="877"/>
      <c r="D68" s="877"/>
      <c r="E68" s="877"/>
      <c r="F68" s="877"/>
      <c r="G68" s="877"/>
      <c r="H68" s="877"/>
      <c r="I68" s="877"/>
      <c r="J68" s="877"/>
      <c r="K68" s="877"/>
      <c r="L68" s="877"/>
      <c r="M68" s="877"/>
      <c r="N68" s="877"/>
      <c r="O68" s="877"/>
      <c r="P68" s="878"/>
      <c r="Q68" s="879">
        <v>2539</v>
      </c>
      <c r="R68" s="873"/>
      <c r="S68" s="873"/>
      <c r="T68" s="873"/>
      <c r="U68" s="873"/>
      <c r="V68" s="873">
        <v>2181</v>
      </c>
      <c r="W68" s="873"/>
      <c r="X68" s="873"/>
      <c r="Y68" s="873"/>
      <c r="Z68" s="873"/>
      <c r="AA68" s="873">
        <v>358</v>
      </c>
      <c r="AB68" s="873"/>
      <c r="AC68" s="873"/>
      <c r="AD68" s="873"/>
      <c r="AE68" s="873"/>
      <c r="AF68" s="873">
        <v>324</v>
      </c>
      <c r="AG68" s="873"/>
      <c r="AH68" s="873"/>
      <c r="AI68" s="873"/>
      <c r="AJ68" s="873"/>
      <c r="AK68" s="873">
        <v>76</v>
      </c>
      <c r="AL68" s="873"/>
      <c r="AM68" s="873"/>
      <c r="AN68" s="873"/>
      <c r="AO68" s="873"/>
      <c r="AP68" s="873">
        <v>3158</v>
      </c>
      <c r="AQ68" s="873"/>
      <c r="AR68" s="873"/>
      <c r="AS68" s="873"/>
      <c r="AT68" s="873"/>
      <c r="AU68" s="873">
        <v>644</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2">
      <c r="A69" s="240">
        <v>2</v>
      </c>
      <c r="B69" s="880" t="s">
        <v>595</v>
      </c>
      <c r="C69" s="881"/>
      <c r="D69" s="881"/>
      <c r="E69" s="881"/>
      <c r="F69" s="881"/>
      <c r="G69" s="881"/>
      <c r="H69" s="881"/>
      <c r="I69" s="881"/>
      <c r="J69" s="881"/>
      <c r="K69" s="881"/>
      <c r="L69" s="881"/>
      <c r="M69" s="881"/>
      <c r="N69" s="881"/>
      <c r="O69" s="881"/>
      <c r="P69" s="882"/>
      <c r="Q69" s="883">
        <v>1421</v>
      </c>
      <c r="R69" s="840"/>
      <c r="S69" s="840"/>
      <c r="T69" s="840"/>
      <c r="U69" s="840"/>
      <c r="V69" s="840">
        <v>1379</v>
      </c>
      <c r="W69" s="840"/>
      <c r="X69" s="840"/>
      <c r="Y69" s="840"/>
      <c r="Z69" s="840"/>
      <c r="AA69" s="840">
        <v>42</v>
      </c>
      <c r="AB69" s="840"/>
      <c r="AC69" s="840"/>
      <c r="AD69" s="840"/>
      <c r="AE69" s="840"/>
      <c r="AF69" s="840">
        <v>42</v>
      </c>
      <c r="AG69" s="840"/>
      <c r="AH69" s="840"/>
      <c r="AI69" s="840"/>
      <c r="AJ69" s="840"/>
      <c r="AK69" s="840">
        <v>110</v>
      </c>
      <c r="AL69" s="840"/>
      <c r="AM69" s="840"/>
      <c r="AN69" s="840"/>
      <c r="AO69" s="840"/>
      <c r="AP69" s="840">
        <v>774</v>
      </c>
      <c r="AQ69" s="840"/>
      <c r="AR69" s="840"/>
      <c r="AS69" s="840"/>
      <c r="AT69" s="840"/>
      <c r="AU69" s="840">
        <v>450</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2">
      <c r="A70" s="240">
        <v>3</v>
      </c>
      <c r="B70" s="880" t="s">
        <v>596</v>
      </c>
      <c r="C70" s="881"/>
      <c r="D70" s="881"/>
      <c r="E70" s="881"/>
      <c r="F70" s="881"/>
      <c r="G70" s="881"/>
      <c r="H70" s="881"/>
      <c r="I70" s="881"/>
      <c r="J70" s="881"/>
      <c r="K70" s="881"/>
      <c r="L70" s="881"/>
      <c r="M70" s="881"/>
      <c r="N70" s="881"/>
      <c r="O70" s="881"/>
      <c r="P70" s="882"/>
      <c r="Q70" s="883">
        <v>725</v>
      </c>
      <c r="R70" s="840"/>
      <c r="S70" s="840"/>
      <c r="T70" s="840"/>
      <c r="U70" s="840"/>
      <c r="V70" s="840">
        <v>706</v>
      </c>
      <c r="W70" s="840"/>
      <c r="X70" s="840"/>
      <c r="Y70" s="840"/>
      <c r="Z70" s="840"/>
      <c r="AA70" s="840">
        <v>20</v>
      </c>
      <c r="AB70" s="840"/>
      <c r="AC70" s="840"/>
      <c r="AD70" s="840"/>
      <c r="AE70" s="840"/>
      <c r="AF70" s="840">
        <v>20</v>
      </c>
      <c r="AG70" s="840"/>
      <c r="AH70" s="840"/>
      <c r="AI70" s="840"/>
      <c r="AJ70" s="840"/>
      <c r="AK70" s="840">
        <v>89</v>
      </c>
      <c r="AL70" s="840"/>
      <c r="AM70" s="840"/>
      <c r="AN70" s="840"/>
      <c r="AO70" s="840"/>
      <c r="AP70" s="840">
        <v>190</v>
      </c>
      <c r="AQ70" s="840"/>
      <c r="AR70" s="840"/>
      <c r="AS70" s="840"/>
      <c r="AT70" s="840"/>
      <c r="AU70" s="840">
        <v>91</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2">
      <c r="A71" s="240">
        <v>4</v>
      </c>
      <c r="B71" s="880" t="s">
        <v>597</v>
      </c>
      <c r="C71" s="881"/>
      <c r="D71" s="881"/>
      <c r="E71" s="881"/>
      <c r="F71" s="881"/>
      <c r="G71" s="881"/>
      <c r="H71" s="881"/>
      <c r="I71" s="881"/>
      <c r="J71" s="881"/>
      <c r="K71" s="881"/>
      <c r="L71" s="881"/>
      <c r="M71" s="881"/>
      <c r="N71" s="881"/>
      <c r="O71" s="881"/>
      <c r="P71" s="882"/>
      <c r="Q71" s="883">
        <v>309</v>
      </c>
      <c r="R71" s="840"/>
      <c r="S71" s="840"/>
      <c r="T71" s="840"/>
      <c r="U71" s="840"/>
      <c r="V71" s="840">
        <v>305</v>
      </c>
      <c r="W71" s="840"/>
      <c r="X71" s="840"/>
      <c r="Y71" s="840"/>
      <c r="Z71" s="840"/>
      <c r="AA71" s="840">
        <v>4</v>
      </c>
      <c r="AB71" s="840"/>
      <c r="AC71" s="840"/>
      <c r="AD71" s="840"/>
      <c r="AE71" s="840"/>
      <c r="AF71" s="840">
        <v>4</v>
      </c>
      <c r="AG71" s="840"/>
      <c r="AH71" s="840"/>
      <c r="AI71" s="840"/>
      <c r="AJ71" s="840"/>
      <c r="AK71" s="840">
        <v>59</v>
      </c>
      <c r="AL71" s="840"/>
      <c r="AM71" s="840"/>
      <c r="AN71" s="840"/>
      <c r="AO71" s="840"/>
      <c r="AP71" s="840" t="s">
        <v>529</v>
      </c>
      <c r="AQ71" s="840"/>
      <c r="AR71" s="840"/>
      <c r="AS71" s="840"/>
      <c r="AT71" s="840"/>
      <c r="AU71" s="840" t="s">
        <v>529</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2">
      <c r="A72" s="240">
        <v>5</v>
      </c>
      <c r="B72" s="880" t="s">
        <v>598</v>
      </c>
      <c r="C72" s="881"/>
      <c r="D72" s="881"/>
      <c r="E72" s="881"/>
      <c r="F72" s="881"/>
      <c r="G72" s="881"/>
      <c r="H72" s="881"/>
      <c r="I72" s="881"/>
      <c r="J72" s="881"/>
      <c r="K72" s="881"/>
      <c r="L72" s="881"/>
      <c r="M72" s="881"/>
      <c r="N72" s="881"/>
      <c r="O72" s="881"/>
      <c r="P72" s="882"/>
      <c r="Q72" s="883">
        <v>25</v>
      </c>
      <c r="R72" s="840"/>
      <c r="S72" s="840"/>
      <c r="T72" s="840"/>
      <c r="U72" s="840"/>
      <c r="V72" s="840">
        <v>23</v>
      </c>
      <c r="W72" s="840"/>
      <c r="X72" s="840"/>
      <c r="Y72" s="840"/>
      <c r="Z72" s="840"/>
      <c r="AA72" s="840">
        <v>1</v>
      </c>
      <c r="AB72" s="840"/>
      <c r="AC72" s="840"/>
      <c r="AD72" s="840"/>
      <c r="AE72" s="840"/>
      <c r="AF72" s="840">
        <v>1</v>
      </c>
      <c r="AG72" s="840"/>
      <c r="AH72" s="840"/>
      <c r="AI72" s="840"/>
      <c r="AJ72" s="840"/>
      <c r="AK72" s="840">
        <v>6</v>
      </c>
      <c r="AL72" s="840"/>
      <c r="AM72" s="840"/>
      <c r="AN72" s="840"/>
      <c r="AO72" s="840"/>
      <c r="AP72" s="840" t="s">
        <v>529</v>
      </c>
      <c r="AQ72" s="840"/>
      <c r="AR72" s="840"/>
      <c r="AS72" s="840"/>
      <c r="AT72" s="840"/>
      <c r="AU72" s="840" t="s">
        <v>529</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2">
      <c r="A73" s="240">
        <v>6</v>
      </c>
      <c r="B73" s="880" t="s">
        <v>599</v>
      </c>
      <c r="C73" s="881"/>
      <c r="D73" s="881"/>
      <c r="E73" s="881"/>
      <c r="F73" s="881"/>
      <c r="G73" s="881"/>
      <c r="H73" s="881"/>
      <c r="I73" s="881"/>
      <c r="J73" s="881"/>
      <c r="K73" s="881"/>
      <c r="L73" s="881"/>
      <c r="M73" s="881"/>
      <c r="N73" s="881"/>
      <c r="O73" s="881"/>
      <c r="P73" s="882"/>
      <c r="Q73" s="883">
        <v>27</v>
      </c>
      <c r="R73" s="840"/>
      <c r="S73" s="840"/>
      <c r="T73" s="840"/>
      <c r="U73" s="840"/>
      <c r="V73" s="840">
        <v>27</v>
      </c>
      <c r="W73" s="840"/>
      <c r="X73" s="840"/>
      <c r="Y73" s="840"/>
      <c r="Z73" s="840"/>
      <c r="AA73" s="840">
        <v>0</v>
      </c>
      <c r="AB73" s="840"/>
      <c r="AC73" s="840"/>
      <c r="AD73" s="840"/>
      <c r="AE73" s="840"/>
      <c r="AF73" s="840">
        <v>0</v>
      </c>
      <c r="AG73" s="840"/>
      <c r="AH73" s="840"/>
      <c r="AI73" s="840"/>
      <c r="AJ73" s="840"/>
      <c r="AK73" s="840" t="s">
        <v>529</v>
      </c>
      <c r="AL73" s="840"/>
      <c r="AM73" s="840"/>
      <c r="AN73" s="840"/>
      <c r="AO73" s="840"/>
      <c r="AP73" s="840" t="s">
        <v>529</v>
      </c>
      <c r="AQ73" s="840"/>
      <c r="AR73" s="840"/>
      <c r="AS73" s="840"/>
      <c r="AT73" s="840"/>
      <c r="AU73" s="840" t="s">
        <v>529</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2">
      <c r="A74" s="240">
        <v>7</v>
      </c>
      <c r="B74" s="880" t="s">
        <v>600</v>
      </c>
      <c r="C74" s="881"/>
      <c r="D74" s="881"/>
      <c r="E74" s="881"/>
      <c r="F74" s="881"/>
      <c r="G74" s="881"/>
      <c r="H74" s="881"/>
      <c r="I74" s="881"/>
      <c r="J74" s="881"/>
      <c r="K74" s="881"/>
      <c r="L74" s="881"/>
      <c r="M74" s="881"/>
      <c r="N74" s="881"/>
      <c r="O74" s="881"/>
      <c r="P74" s="882"/>
      <c r="Q74" s="883">
        <v>15</v>
      </c>
      <c r="R74" s="840"/>
      <c r="S74" s="840"/>
      <c r="T74" s="840"/>
      <c r="U74" s="840"/>
      <c r="V74" s="840">
        <v>9</v>
      </c>
      <c r="W74" s="840"/>
      <c r="X74" s="840"/>
      <c r="Y74" s="840"/>
      <c r="Z74" s="840"/>
      <c r="AA74" s="840">
        <v>6</v>
      </c>
      <c r="AB74" s="840"/>
      <c r="AC74" s="840"/>
      <c r="AD74" s="840"/>
      <c r="AE74" s="840"/>
      <c r="AF74" s="840">
        <v>6</v>
      </c>
      <c r="AG74" s="840"/>
      <c r="AH74" s="840"/>
      <c r="AI74" s="840"/>
      <c r="AJ74" s="840"/>
      <c r="AK74" s="840" t="s">
        <v>529</v>
      </c>
      <c r="AL74" s="840"/>
      <c r="AM74" s="840"/>
      <c r="AN74" s="840"/>
      <c r="AO74" s="840"/>
      <c r="AP74" s="840" t="s">
        <v>529</v>
      </c>
      <c r="AQ74" s="840"/>
      <c r="AR74" s="840"/>
      <c r="AS74" s="840"/>
      <c r="AT74" s="840"/>
      <c r="AU74" s="840" t="s">
        <v>529</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2">
      <c r="A75" s="240">
        <v>8</v>
      </c>
      <c r="B75" s="880" t="s">
        <v>601</v>
      </c>
      <c r="C75" s="881"/>
      <c r="D75" s="881"/>
      <c r="E75" s="881"/>
      <c r="F75" s="881"/>
      <c r="G75" s="881"/>
      <c r="H75" s="881"/>
      <c r="I75" s="881"/>
      <c r="J75" s="881"/>
      <c r="K75" s="881"/>
      <c r="L75" s="881"/>
      <c r="M75" s="881"/>
      <c r="N75" s="881"/>
      <c r="O75" s="881"/>
      <c r="P75" s="882"/>
      <c r="Q75" s="884">
        <v>32</v>
      </c>
      <c r="R75" s="885"/>
      <c r="S75" s="885"/>
      <c r="T75" s="885"/>
      <c r="U75" s="839"/>
      <c r="V75" s="886">
        <v>32</v>
      </c>
      <c r="W75" s="885"/>
      <c r="X75" s="885"/>
      <c r="Y75" s="885"/>
      <c r="Z75" s="839"/>
      <c r="AA75" s="886">
        <v>0</v>
      </c>
      <c r="AB75" s="885"/>
      <c r="AC75" s="885"/>
      <c r="AD75" s="885"/>
      <c r="AE75" s="839"/>
      <c r="AF75" s="886">
        <v>0</v>
      </c>
      <c r="AG75" s="885"/>
      <c r="AH75" s="885"/>
      <c r="AI75" s="885"/>
      <c r="AJ75" s="839"/>
      <c r="AK75" s="886">
        <v>1</v>
      </c>
      <c r="AL75" s="885"/>
      <c r="AM75" s="885"/>
      <c r="AN75" s="885"/>
      <c r="AO75" s="839"/>
      <c r="AP75" s="886" t="s">
        <v>529</v>
      </c>
      <c r="AQ75" s="885"/>
      <c r="AR75" s="885"/>
      <c r="AS75" s="885"/>
      <c r="AT75" s="839"/>
      <c r="AU75" s="886" t="s">
        <v>529</v>
      </c>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2">
      <c r="A76" s="240">
        <v>9</v>
      </c>
      <c r="B76" s="880" t="s">
        <v>602</v>
      </c>
      <c r="C76" s="881"/>
      <c r="D76" s="881"/>
      <c r="E76" s="881"/>
      <c r="F76" s="881"/>
      <c r="G76" s="881"/>
      <c r="H76" s="881"/>
      <c r="I76" s="881"/>
      <c r="J76" s="881"/>
      <c r="K76" s="881"/>
      <c r="L76" s="881"/>
      <c r="M76" s="881"/>
      <c r="N76" s="881"/>
      <c r="O76" s="881"/>
      <c r="P76" s="882"/>
      <c r="Q76" s="884">
        <v>75</v>
      </c>
      <c r="R76" s="885"/>
      <c r="S76" s="885"/>
      <c r="T76" s="885"/>
      <c r="U76" s="839"/>
      <c r="V76" s="886">
        <v>71</v>
      </c>
      <c r="W76" s="885"/>
      <c r="X76" s="885"/>
      <c r="Y76" s="885"/>
      <c r="Z76" s="839"/>
      <c r="AA76" s="886">
        <v>4</v>
      </c>
      <c r="AB76" s="885"/>
      <c r="AC76" s="885"/>
      <c r="AD76" s="885"/>
      <c r="AE76" s="839"/>
      <c r="AF76" s="886">
        <v>4</v>
      </c>
      <c r="AG76" s="885"/>
      <c r="AH76" s="885"/>
      <c r="AI76" s="885"/>
      <c r="AJ76" s="839"/>
      <c r="AK76" s="886">
        <v>1</v>
      </c>
      <c r="AL76" s="885"/>
      <c r="AM76" s="885"/>
      <c r="AN76" s="885"/>
      <c r="AO76" s="839"/>
      <c r="AP76" s="886" t="s">
        <v>529</v>
      </c>
      <c r="AQ76" s="885"/>
      <c r="AR76" s="885"/>
      <c r="AS76" s="885"/>
      <c r="AT76" s="839"/>
      <c r="AU76" s="886" t="s">
        <v>529</v>
      </c>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2">
      <c r="A77" s="240">
        <v>10</v>
      </c>
      <c r="B77" s="880" t="s">
        <v>603</v>
      </c>
      <c r="C77" s="881"/>
      <c r="D77" s="881"/>
      <c r="E77" s="881"/>
      <c r="F77" s="881"/>
      <c r="G77" s="881"/>
      <c r="H77" s="881"/>
      <c r="I77" s="881"/>
      <c r="J77" s="881"/>
      <c r="K77" s="881"/>
      <c r="L77" s="881"/>
      <c r="M77" s="881"/>
      <c r="N77" s="881"/>
      <c r="O77" s="881"/>
      <c r="P77" s="882"/>
      <c r="Q77" s="884">
        <v>242498</v>
      </c>
      <c r="R77" s="885"/>
      <c r="S77" s="885"/>
      <c r="T77" s="885"/>
      <c r="U77" s="839"/>
      <c r="V77" s="886">
        <v>230902</v>
      </c>
      <c r="W77" s="885"/>
      <c r="X77" s="885"/>
      <c r="Y77" s="885"/>
      <c r="Z77" s="839"/>
      <c r="AA77" s="886">
        <v>11596</v>
      </c>
      <c r="AB77" s="885"/>
      <c r="AC77" s="885"/>
      <c r="AD77" s="885"/>
      <c r="AE77" s="839"/>
      <c r="AF77" s="886">
        <v>11596</v>
      </c>
      <c r="AG77" s="885"/>
      <c r="AH77" s="885"/>
      <c r="AI77" s="885"/>
      <c r="AJ77" s="839"/>
      <c r="AK77" s="886" t="s">
        <v>529</v>
      </c>
      <c r="AL77" s="885"/>
      <c r="AM77" s="885"/>
      <c r="AN77" s="885"/>
      <c r="AO77" s="839"/>
      <c r="AP77" s="886" t="s">
        <v>529</v>
      </c>
      <c r="AQ77" s="885"/>
      <c r="AR77" s="885"/>
      <c r="AS77" s="885"/>
      <c r="AT77" s="839"/>
      <c r="AU77" s="886" t="s">
        <v>529</v>
      </c>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2">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2">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2">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2">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2">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2">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2">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2">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2">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2">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5">
      <c r="A88" s="242" t="s">
        <v>394</v>
      </c>
      <c r="B88" s="799" t="s">
        <v>429</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11997</v>
      </c>
      <c r="AG88" s="851"/>
      <c r="AH88" s="851"/>
      <c r="AI88" s="851"/>
      <c r="AJ88" s="851"/>
      <c r="AK88" s="848"/>
      <c r="AL88" s="848"/>
      <c r="AM88" s="848"/>
      <c r="AN88" s="848"/>
      <c r="AO88" s="848"/>
      <c r="AP88" s="851">
        <v>4122</v>
      </c>
      <c r="AQ88" s="851"/>
      <c r="AR88" s="851"/>
      <c r="AS88" s="851"/>
      <c r="AT88" s="851"/>
      <c r="AU88" s="851">
        <v>1184</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394</v>
      </c>
      <c r="BR102" s="799" t="s">
        <v>430</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v>28</v>
      </c>
      <c r="CS102" s="859"/>
      <c r="CT102" s="859"/>
      <c r="CU102" s="859"/>
      <c r="CV102" s="898"/>
      <c r="CW102" s="897">
        <v>3</v>
      </c>
      <c r="CX102" s="859"/>
      <c r="CY102" s="859"/>
      <c r="CZ102" s="859"/>
      <c r="DA102" s="898"/>
      <c r="DB102" s="897" t="s">
        <v>529</v>
      </c>
      <c r="DC102" s="859"/>
      <c r="DD102" s="859"/>
      <c r="DE102" s="859"/>
      <c r="DF102" s="898"/>
      <c r="DG102" s="897" t="s">
        <v>529</v>
      </c>
      <c r="DH102" s="859"/>
      <c r="DI102" s="859"/>
      <c r="DJ102" s="859"/>
      <c r="DK102" s="898"/>
      <c r="DL102" s="897">
        <v>11</v>
      </c>
      <c r="DM102" s="859"/>
      <c r="DN102" s="859"/>
      <c r="DO102" s="859"/>
      <c r="DP102" s="898"/>
      <c r="DQ102" s="897">
        <v>10</v>
      </c>
      <c r="DR102" s="859"/>
      <c r="DS102" s="859"/>
      <c r="DT102" s="859"/>
      <c r="DU102" s="898"/>
      <c r="DV102" s="799"/>
      <c r="DW102" s="800"/>
      <c r="DX102" s="800"/>
      <c r="DY102" s="800"/>
      <c r="DZ102" s="921"/>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431</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432</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433</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434</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24" t="s">
        <v>435</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436</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2">
      <c r="A109" s="919" t="s">
        <v>437</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438</v>
      </c>
      <c r="AB109" s="900"/>
      <c r="AC109" s="900"/>
      <c r="AD109" s="900"/>
      <c r="AE109" s="901"/>
      <c r="AF109" s="899" t="s">
        <v>439</v>
      </c>
      <c r="AG109" s="900"/>
      <c r="AH109" s="900"/>
      <c r="AI109" s="900"/>
      <c r="AJ109" s="901"/>
      <c r="AK109" s="899" t="s">
        <v>310</v>
      </c>
      <c r="AL109" s="900"/>
      <c r="AM109" s="900"/>
      <c r="AN109" s="900"/>
      <c r="AO109" s="901"/>
      <c r="AP109" s="899" t="s">
        <v>440</v>
      </c>
      <c r="AQ109" s="900"/>
      <c r="AR109" s="900"/>
      <c r="AS109" s="900"/>
      <c r="AT109" s="902"/>
      <c r="AU109" s="919" t="s">
        <v>437</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438</v>
      </c>
      <c r="BR109" s="900"/>
      <c r="BS109" s="900"/>
      <c r="BT109" s="900"/>
      <c r="BU109" s="901"/>
      <c r="BV109" s="899" t="s">
        <v>439</v>
      </c>
      <c r="BW109" s="900"/>
      <c r="BX109" s="900"/>
      <c r="BY109" s="900"/>
      <c r="BZ109" s="901"/>
      <c r="CA109" s="899" t="s">
        <v>310</v>
      </c>
      <c r="CB109" s="900"/>
      <c r="CC109" s="900"/>
      <c r="CD109" s="900"/>
      <c r="CE109" s="901"/>
      <c r="CF109" s="920" t="s">
        <v>440</v>
      </c>
      <c r="CG109" s="920"/>
      <c r="CH109" s="920"/>
      <c r="CI109" s="920"/>
      <c r="CJ109" s="920"/>
      <c r="CK109" s="899" t="s">
        <v>441</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438</v>
      </c>
      <c r="DH109" s="900"/>
      <c r="DI109" s="900"/>
      <c r="DJ109" s="900"/>
      <c r="DK109" s="901"/>
      <c r="DL109" s="899" t="s">
        <v>439</v>
      </c>
      <c r="DM109" s="900"/>
      <c r="DN109" s="900"/>
      <c r="DO109" s="900"/>
      <c r="DP109" s="901"/>
      <c r="DQ109" s="899" t="s">
        <v>310</v>
      </c>
      <c r="DR109" s="900"/>
      <c r="DS109" s="900"/>
      <c r="DT109" s="900"/>
      <c r="DU109" s="901"/>
      <c r="DV109" s="899" t="s">
        <v>440</v>
      </c>
      <c r="DW109" s="900"/>
      <c r="DX109" s="900"/>
      <c r="DY109" s="900"/>
      <c r="DZ109" s="902"/>
    </row>
    <row r="110" spans="1:131" s="231" customFormat="1" ht="26.25" customHeight="1" x14ac:dyDescent="0.2">
      <c r="A110" s="903" t="s">
        <v>442</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2146567</v>
      </c>
      <c r="AB110" s="907"/>
      <c r="AC110" s="907"/>
      <c r="AD110" s="907"/>
      <c r="AE110" s="908"/>
      <c r="AF110" s="909">
        <v>2127331</v>
      </c>
      <c r="AG110" s="907"/>
      <c r="AH110" s="907"/>
      <c r="AI110" s="907"/>
      <c r="AJ110" s="908"/>
      <c r="AK110" s="909">
        <v>2217365</v>
      </c>
      <c r="AL110" s="907"/>
      <c r="AM110" s="907"/>
      <c r="AN110" s="907"/>
      <c r="AO110" s="908"/>
      <c r="AP110" s="910">
        <v>20.3</v>
      </c>
      <c r="AQ110" s="911"/>
      <c r="AR110" s="911"/>
      <c r="AS110" s="911"/>
      <c r="AT110" s="912"/>
      <c r="AU110" s="913" t="s">
        <v>73</v>
      </c>
      <c r="AV110" s="914"/>
      <c r="AW110" s="914"/>
      <c r="AX110" s="914"/>
      <c r="AY110" s="914"/>
      <c r="AZ110" s="936" t="s">
        <v>443</v>
      </c>
      <c r="BA110" s="904"/>
      <c r="BB110" s="904"/>
      <c r="BC110" s="904"/>
      <c r="BD110" s="904"/>
      <c r="BE110" s="904"/>
      <c r="BF110" s="904"/>
      <c r="BG110" s="904"/>
      <c r="BH110" s="904"/>
      <c r="BI110" s="904"/>
      <c r="BJ110" s="904"/>
      <c r="BK110" s="904"/>
      <c r="BL110" s="904"/>
      <c r="BM110" s="904"/>
      <c r="BN110" s="904"/>
      <c r="BO110" s="904"/>
      <c r="BP110" s="905"/>
      <c r="BQ110" s="937">
        <v>24171719</v>
      </c>
      <c r="BR110" s="938"/>
      <c r="BS110" s="938"/>
      <c r="BT110" s="938"/>
      <c r="BU110" s="938"/>
      <c r="BV110" s="938">
        <v>24196177</v>
      </c>
      <c r="BW110" s="938"/>
      <c r="BX110" s="938"/>
      <c r="BY110" s="938"/>
      <c r="BZ110" s="938"/>
      <c r="CA110" s="938">
        <v>23764326</v>
      </c>
      <c r="CB110" s="938"/>
      <c r="CC110" s="938"/>
      <c r="CD110" s="938"/>
      <c r="CE110" s="938"/>
      <c r="CF110" s="951">
        <v>217.6</v>
      </c>
      <c r="CG110" s="952"/>
      <c r="CH110" s="952"/>
      <c r="CI110" s="952"/>
      <c r="CJ110" s="952"/>
      <c r="CK110" s="953" t="s">
        <v>444</v>
      </c>
      <c r="CL110" s="954"/>
      <c r="CM110" s="936" t="s">
        <v>445</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446</v>
      </c>
      <c r="DH110" s="938"/>
      <c r="DI110" s="938"/>
      <c r="DJ110" s="938"/>
      <c r="DK110" s="938"/>
      <c r="DL110" s="938" t="s">
        <v>446</v>
      </c>
      <c r="DM110" s="938"/>
      <c r="DN110" s="938"/>
      <c r="DO110" s="938"/>
      <c r="DP110" s="938"/>
      <c r="DQ110" s="938" t="s">
        <v>447</v>
      </c>
      <c r="DR110" s="938"/>
      <c r="DS110" s="938"/>
      <c r="DT110" s="938"/>
      <c r="DU110" s="938"/>
      <c r="DV110" s="939" t="s">
        <v>448</v>
      </c>
      <c r="DW110" s="939"/>
      <c r="DX110" s="939"/>
      <c r="DY110" s="939"/>
      <c r="DZ110" s="940"/>
    </row>
    <row r="111" spans="1:131" s="231" customFormat="1" ht="26.25" customHeight="1" x14ac:dyDescent="0.2">
      <c r="A111" s="941" t="s">
        <v>449</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446</v>
      </c>
      <c r="AB111" s="945"/>
      <c r="AC111" s="945"/>
      <c r="AD111" s="945"/>
      <c r="AE111" s="946"/>
      <c r="AF111" s="947" t="s">
        <v>446</v>
      </c>
      <c r="AG111" s="945"/>
      <c r="AH111" s="945"/>
      <c r="AI111" s="945"/>
      <c r="AJ111" s="946"/>
      <c r="AK111" s="947" t="s">
        <v>446</v>
      </c>
      <c r="AL111" s="945"/>
      <c r="AM111" s="945"/>
      <c r="AN111" s="945"/>
      <c r="AO111" s="946"/>
      <c r="AP111" s="948" t="s">
        <v>446</v>
      </c>
      <c r="AQ111" s="949"/>
      <c r="AR111" s="949"/>
      <c r="AS111" s="949"/>
      <c r="AT111" s="950"/>
      <c r="AU111" s="915"/>
      <c r="AV111" s="916"/>
      <c r="AW111" s="916"/>
      <c r="AX111" s="916"/>
      <c r="AY111" s="916"/>
      <c r="AZ111" s="929" t="s">
        <v>450</v>
      </c>
      <c r="BA111" s="930"/>
      <c r="BB111" s="930"/>
      <c r="BC111" s="930"/>
      <c r="BD111" s="930"/>
      <c r="BE111" s="930"/>
      <c r="BF111" s="930"/>
      <c r="BG111" s="930"/>
      <c r="BH111" s="930"/>
      <c r="BI111" s="930"/>
      <c r="BJ111" s="930"/>
      <c r="BK111" s="930"/>
      <c r="BL111" s="930"/>
      <c r="BM111" s="930"/>
      <c r="BN111" s="930"/>
      <c r="BO111" s="930"/>
      <c r="BP111" s="931"/>
      <c r="BQ111" s="932">
        <v>13568</v>
      </c>
      <c r="BR111" s="933"/>
      <c r="BS111" s="933"/>
      <c r="BT111" s="933"/>
      <c r="BU111" s="933"/>
      <c r="BV111" s="933">
        <v>4049</v>
      </c>
      <c r="BW111" s="933"/>
      <c r="BX111" s="933"/>
      <c r="BY111" s="933"/>
      <c r="BZ111" s="933"/>
      <c r="CA111" s="933">
        <v>2389</v>
      </c>
      <c r="CB111" s="933"/>
      <c r="CC111" s="933"/>
      <c r="CD111" s="933"/>
      <c r="CE111" s="933"/>
      <c r="CF111" s="927">
        <v>0</v>
      </c>
      <c r="CG111" s="928"/>
      <c r="CH111" s="928"/>
      <c r="CI111" s="928"/>
      <c r="CJ111" s="928"/>
      <c r="CK111" s="955"/>
      <c r="CL111" s="956"/>
      <c r="CM111" s="929" t="s">
        <v>451</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130</v>
      </c>
      <c r="DH111" s="933"/>
      <c r="DI111" s="933"/>
      <c r="DJ111" s="933"/>
      <c r="DK111" s="933"/>
      <c r="DL111" s="933" t="s">
        <v>130</v>
      </c>
      <c r="DM111" s="933"/>
      <c r="DN111" s="933"/>
      <c r="DO111" s="933"/>
      <c r="DP111" s="933"/>
      <c r="DQ111" s="933" t="s">
        <v>130</v>
      </c>
      <c r="DR111" s="933"/>
      <c r="DS111" s="933"/>
      <c r="DT111" s="933"/>
      <c r="DU111" s="933"/>
      <c r="DV111" s="934" t="s">
        <v>130</v>
      </c>
      <c r="DW111" s="934"/>
      <c r="DX111" s="934"/>
      <c r="DY111" s="934"/>
      <c r="DZ111" s="935"/>
    </row>
    <row r="112" spans="1:131" s="231" customFormat="1" ht="26.25" customHeight="1" x14ac:dyDescent="0.2">
      <c r="A112" s="959" t="s">
        <v>452</v>
      </c>
      <c r="B112" s="960"/>
      <c r="C112" s="930" t="s">
        <v>453</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447</v>
      </c>
      <c r="AB112" s="966"/>
      <c r="AC112" s="966"/>
      <c r="AD112" s="966"/>
      <c r="AE112" s="967"/>
      <c r="AF112" s="968" t="s">
        <v>447</v>
      </c>
      <c r="AG112" s="966"/>
      <c r="AH112" s="966"/>
      <c r="AI112" s="966"/>
      <c r="AJ112" s="967"/>
      <c r="AK112" s="968" t="s">
        <v>447</v>
      </c>
      <c r="AL112" s="966"/>
      <c r="AM112" s="966"/>
      <c r="AN112" s="966"/>
      <c r="AO112" s="967"/>
      <c r="AP112" s="969" t="s">
        <v>447</v>
      </c>
      <c r="AQ112" s="970"/>
      <c r="AR112" s="970"/>
      <c r="AS112" s="970"/>
      <c r="AT112" s="971"/>
      <c r="AU112" s="915"/>
      <c r="AV112" s="916"/>
      <c r="AW112" s="916"/>
      <c r="AX112" s="916"/>
      <c r="AY112" s="916"/>
      <c r="AZ112" s="929" t="s">
        <v>454</v>
      </c>
      <c r="BA112" s="930"/>
      <c r="BB112" s="930"/>
      <c r="BC112" s="930"/>
      <c r="BD112" s="930"/>
      <c r="BE112" s="930"/>
      <c r="BF112" s="930"/>
      <c r="BG112" s="930"/>
      <c r="BH112" s="930"/>
      <c r="BI112" s="930"/>
      <c r="BJ112" s="930"/>
      <c r="BK112" s="930"/>
      <c r="BL112" s="930"/>
      <c r="BM112" s="930"/>
      <c r="BN112" s="930"/>
      <c r="BO112" s="930"/>
      <c r="BP112" s="931"/>
      <c r="BQ112" s="932">
        <v>11479654</v>
      </c>
      <c r="BR112" s="933"/>
      <c r="BS112" s="933"/>
      <c r="BT112" s="933"/>
      <c r="BU112" s="933"/>
      <c r="BV112" s="933">
        <v>10293944</v>
      </c>
      <c r="BW112" s="933"/>
      <c r="BX112" s="933"/>
      <c r="BY112" s="933"/>
      <c r="BZ112" s="933"/>
      <c r="CA112" s="933">
        <v>9090290</v>
      </c>
      <c r="CB112" s="933"/>
      <c r="CC112" s="933"/>
      <c r="CD112" s="933"/>
      <c r="CE112" s="933"/>
      <c r="CF112" s="927">
        <v>83.2</v>
      </c>
      <c r="CG112" s="928"/>
      <c r="CH112" s="928"/>
      <c r="CI112" s="928"/>
      <c r="CJ112" s="928"/>
      <c r="CK112" s="955"/>
      <c r="CL112" s="956"/>
      <c r="CM112" s="929" t="s">
        <v>455</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447</v>
      </c>
      <c r="DH112" s="933"/>
      <c r="DI112" s="933"/>
      <c r="DJ112" s="933"/>
      <c r="DK112" s="933"/>
      <c r="DL112" s="933" t="s">
        <v>447</v>
      </c>
      <c r="DM112" s="933"/>
      <c r="DN112" s="933"/>
      <c r="DO112" s="933"/>
      <c r="DP112" s="933"/>
      <c r="DQ112" s="933" t="s">
        <v>447</v>
      </c>
      <c r="DR112" s="933"/>
      <c r="DS112" s="933"/>
      <c r="DT112" s="933"/>
      <c r="DU112" s="933"/>
      <c r="DV112" s="934" t="s">
        <v>447</v>
      </c>
      <c r="DW112" s="934"/>
      <c r="DX112" s="934"/>
      <c r="DY112" s="934"/>
      <c r="DZ112" s="935"/>
    </row>
    <row r="113" spans="1:130" s="231" customFormat="1" ht="26.25" customHeight="1" x14ac:dyDescent="0.2">
      <c r="A113" s="961"/>
      <c r="B113" s="962"/>
      <c r="C113" s="930" t="s">
        <v>456</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1010336</v>
      </c>
      <c r="AB113" s="945"/>
      <c r="AC113" s="945"/>
      <c r="AD113" s="945"/>
      <c r="AE113" s="946"/>
      <c r="AF113" s="947">
        <v>816148</v>
      </c>
      <c r="AG113" s="945"/>
      <c r="AH113" s="945"/>
      <c r="AI113" s="945"/>
      <c r="AJ113" s="946"/>
      <c r="AK113" s="947">
        <v>673462</v>
      </c>
      <c r="AL113" s="945"/>
      <c r="AM113" s="945"/>
      <c r="AN113" s="945"/>
      <c r="AO113" s="946"/>
      <c r="AP113" s="948">
        <v>6.2</v>
      </c>
      <c r="AQ113" s="949"/>
      <c r="AR113" s="949"/>
      <c r="AS113" s="949"/>
      <c r="AT113" s="950"/>
      <c r="AU113" s="915"/>
      <c r="AV113" s="916"/>
      <c r="AW113" s="916"/>
      <c r="AX113" s="916"/>
      <c r="AY113" s="916"/>
      <c r="AZ113" s="929" t="s">
        <v>457</v>
      </c>
      <c r="BA113" s="930"/>
      <c r="BB113" s="930"/>
      <c r="BC113" s="930"/>
      <c r="BD113" s="930"/>
      <c r="BE113" s="930"/>
      <c r="BF113" s="930"/>
      <c r="BG113" s="930"/>
      <c r="BH113" s="930"/>
      <c r="BI113" s="930"/>
      <c r="BJ113" s="930"/>
      <c r="BK113" s="930"/>
      <c r="BL113" s="930"/>
      <c r="BM113" s="930"/>
      <c r="BN113" s="930"/>
      <c r="BO113" s="930"/>
      <c r="BP113" s="931"/>
      <c r="BQ113" s="932">
        <v>1564894</v>
      </c>
      <c r="BR113" s="933"/>
      <c r="BS113" s="933"/>
      <c r="BT113" s="933"/>
      <c r="BU113" s="933"/>
      <c r="BV113" s="933">
        <v>1364893</v>
      </c>
      <c r="BW113" s="933"/>
      <c r="BX113" s="933"/>
      <c r="BY113" s="933"/>
      <c r="BZ113" s="933"/>
      <c r="CA113" s="933">
        <v>1184445</v>
      </c>
      <c r="CB113" s="933"/>
      <c r="CC113" s="933"/>
      <c r="CD113" s="933"/>
      <c r="CE113" s="933"/>
      <c r="CF113" s="927">
        <v>10.8</v>
      </c>
      <c r="CG113" s="928"/>
      <c r="CH113" s="928"/>
      <c r="CI113" s="928"/>
      <c r="CJ113" s="928"/>
      <c r="CK113" s="955"/>
      <c r="CL113" s="956"/>
      <c r="CM113" s="929" t="s">
        <v>458</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130</v>
      </c>
      <c r="DH113" s="966"/>
      <c r="DI113" s="966"/>
      <c r="DJ113" s="966"/>
      <c r="DK113" s="967"/>
      <c r="DL113" s="968" t="s">
        <v>447</v>
      </c>
      <c r="DM113" s="966"/>
      <c r="DN113" s="966"/>
      <c r="DO113" s="966"/>
      <c r="DP113" s="967"/>
      <c r="DQ113" s="968" t="s">
        <v>447</v>
      </c>
      <c r="DR113" s="966"/>
      <c r="DS113" s="966"/>
      <c r="DT113" s="966"/>
      <c r="DU113" s="967"/>
      <c r="DV113" s="969" t="s">
        <v>447</v>
      </c>
      <c r="DW113" s="970"/>
      <c r="DX113" s="970"/>
      <c r="DY113" s="970"/>
      <c r="DZ113" s="971"/>
    </row>
    <row r="114" spans="1:130" s="231" customFormat="1" ht="26.25" customHeight="1" x14ac:dyDescent="0.2">
      <c r="A114" s="961"/>
      <c r="B114" s="962"/>
      <c r="C114" s="930" t="s">
        <v>459</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179212</v>
      </c>
      <c r="AB114" s="966"/>
      <c r="AC114" s="966"/>
      <c r="AD114" s="966"/>
      <c r="AE114" s="967"/>
      <c r="AF114" s="968">
        <v>221418</v>
      </c>
      <c r="AG114" s="966"/>
      <c r="AH114" s="966"/>
      <c r="AI114" s="966"/>
      <c r="AJ114" s="967"/>
      <c r="AK114" s="968">
        <v>230221</v>
      </c>
      <c r="AL114" s="966"/>
      <c r="AM114" s="966"/>
      <c r="AN114" s="966"/>
      <c r="AO114" s="967"/>
      <c r="AP114" s="969">
        <v>2.1</v>
      </c>
      <c r="AQ114" s="970"/>
      <c r="AR114" s="970"/>
      <c r="AS114" s="970"/>
      <c r="AT114" s="971"/>
      <c r="AU114" s="915"/>
      <c r="AV114" s="916"/>
      <c r="AW114" s="916"/>
      <c r="AX114" s="916"/>
      <c r="AY114" s="916"/>
      <c r="AZ114" s="929" t="s">
        <v>460</v>
      </c>
      <c r="BA114" s="930"/>
      <c r="BB114" s="930"/>
      <c r="BC114" s="930"/>
      <c r="BD114" s="930"/>
      <c r="BE114" s="930"/>
      <c r="BF114" s="930"/>
      <c r="BG114" s="930"/>
      <c r="BH114" s="930"/>
      <c r="BI114" s="930"/>
      <c r="BJ114" s="930"/>
      <c r="BK114" s="930"/>
      <c r="BL114" s="930"/>
      <c r="BM114" s="930"/>
      <c r="BN114" s="930"/>
      <c r="BO114" s="930"/>
      <c r="BP114" s="931"/>
      <c r="BQ114" s="932">
        <v>2579547</v>
      </c>
      <c r="BR114" s="933"/>
      <c r="BS114" s="933"/>
      <c r="BT114" s="933"/>
      <c r="BU114" s="933"/>
      <c r="BV114" s="933">
        <v>2484544</v>
      </c>
      <c r="BW114" s="933"/>
      <c r="BX114" s="933"/>
      <c r="BY114" s="933"/>
      <c r="BZ114" s="933"/>
      <c r="CA114" s="933">
        <v>2445261</v>
      </c>
      <c r="CB114" s="933"/>
      <c r="CC114" s="933"/>
      <c r="CD114" s="933"/>
      <c r="CE114" s="933"/>
      <c r="CF114" s="927">
        <v>22.4</v>
      </c>
      <c r="CG114" s="928"/>
      <c r="CH114" s="928"/>
      <c r="CI114" s="928"/>
      <c r="CJ114" s="928"/>
      <c r="CK114" s="955"/>
      <c r="CL114" s="956"/>
      <c r="CM114" s="929" t="s">
        <v>461</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447</v>
      </c>
      <c r="DH114" s="966"/>
      <c r="DI114" s="966"/>
      <c r="DJ114" s="966"/>
      <c r="DK114" s="967"/>
      <c r="DL114" s="968" t="s">
        <v>447</v>
      </c>
      <c r="DM114" s="966"/>
      <c r="DN114" s="966"/>
      <c r="DO114" s="966"/>
      <c r="DP114" s="967"/>
      <c r="DQ114" s="968" t="s">
        <v>447</v>
      </c>
      <c r="DR114" s="966"/>
      <c r="DS114" s="966"/>
      <c r="DT114" s="966"/>
      <c r="DU114" s="967"/>
      <c r="DV114" s="969" t="s">
        <v>447</v>
      </c>
      <c r="DW114" s="970"/>
      <c r="DX114" s="970"/>
      <c r="DY114" s="970"/>
      <c r="DZ114" s="971"/>
    </row>
    <row r="115" spans="1:130" s="231" customFormat="1" ht="26.25" customHeight="1" x14ac:dyDescent="0.2">
      <c r="A115" s="961"/>
      <c r="B115" s="962"/>
      <c r="C115" s="930" t="s">
        <v>462</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10868</v>
      </c>
      <c r="AB115" s="945"/>
      <c r="AC115" s="945"/>
      <c r="AD115" s="945"/>
      <c r="AE115" s="946"/>
      <c r="AF115" s="947">
        <v>9853</v>
      </c>
      <c r="AG115" s="945"/>
      <c r="AH115" s="945"/>
      <c r="AI115" s="945"/>
      <c r="AJ115" s="946"/>
      <c r="AK115" s="947">
        <v>1741</v>
      </c>
      <c r="AL115" s="945"/>
      <c r="AM115" s="945"/>
      <c r="AN115" s="945"/>
      <c r="AO115" s="946"/>
      <c r="AP115" s="948">
        <v>0</v>
      </c>
      <c r="AQ115" s="949"/>
      <c r="AR115" s="949"/>
      <c r="AS115" s="949"/>
      <c r="AT115" s="950"/>
      <c r="AU115" s="915"/>
      <c r="AV115" s="916"/>
      <c r="AW115" s="916"/>
      <c r="AX115" s="916"/>
      <c r="AY115" s="916"/>
      <c r="AZ115" s="929" t="s">
        <v>463</v>
      </c>
      <c r="BA115" s="930"/>
      <c r="BB115" s="930"/>
      <c r="BC115" s="930"/>
      <c r="BD115" s="930"/>
      <c r="BE115" s="930"/>
      <c r="BF115" s="930"/>
      <c r="BG115" s="930"/>
      <c r="BH115" s="930"/>
      <c r="BI115" s="930"/>
      <c r="BJ115" s="930"/>
      <c r="BK115" s="930"/>
      <c r="BL115" s="930"/>
      <c r="BM115" s="930"/>
      <c r="BN115" s="930"/>
      <c r="BO115" s="930"/>
      <c r="BP115" s="931"/>
      <c r="BQ115" s="932">
        <v>18900</v>
      </c>
      <c r="BR115" s="933"/>
      <c r="BS115" s="933"/>
      <c r="BT115" s="933"/>
      <c r="BU115" s="933"/>
      <c r="BV115" s="933">
        <v>15300</v>
      </c>
      <c r="BW115" s="933"/>
      <c r="BX115" s="933"/>
      <c r="BY115" s="933"/>
      <c r="BZ115" s="933"/>
      <c r="CA115" s="933">
        <v>9900</v>
      </c>
      <c r="CB115" s="933"/>
      <c r="CC115" s="933"/>
      <c r="CD115" s="933"/>
      <c r="CE115" s="933"/>
      <c r="CF115" s="927">
        <v>0.1</v>
      </c>
      <c r="CG115" s="928"/>
      <c r="CH115" s="928"/>
      <c r="CI115" s="928"/>
      <c r="CJ115" s="928"/>
      <c r="CK115" s="955"/>
      <c r="CL115" s="956"/>
      <c r="CM115" s="929" t="s">
        <v>464</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447</v>
      </c>
      <c r="DH115" s="966"/>
      <c r="DI115" s="966"/>
      <c r="DJ115" s="966"/>
      <c r="DK115" s="967"/>
      <c r="DL115" s="968" t="s">
        <v>447</v>
      </c>
      <c r="DM115" s="966"/>
      <c r="DN115" s="966"/>
      <c r="DO115" s="966"/>
      <c r="DP115" s="967"/>
      <c r="DQ115" s="968" t="s">
        <v>447</v>
      </c>
      <c r="DR115" s="966"/>
      <c r="DS115" s="966"/>
      <c r="DT115" s="966"/>
      <c r="DU115" s="967"/>
      <c r="DV115" s="969" t="s">
        <v>447</v>
      </c>
      <c r="DW115" s="970"/>
      <c r="DX115" s="970"/>
      <c r="DY115" s="970"/>
      <c r="DZ115" s="971"/>
    </row>
    <row r="116" spans="1:130" s="231" customFormat="1" ht="26.25" customHeight="1" x14ac:dyDescent="0.2">
      <c r="A116" s="963"/>
      <c r="B116" s="964"/>
      <c r="C116" s="972" t="s">
        <v>465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447</v>
      </c>
      <c r="AB116" s="966"/>
      <c r="AC116" s="966"/>
      <c r="AD116" s="966"/>
      <c r="AE116" s="967"/>
      <c r="AF116" s="968" t="s">
        <v>447</v>
      </c>
      <c r="AG116" s="966"/>
      <c r="AH116" s="966"/>
      <c r="AI116" s="966"/>
      <c r="AJ116" s="967"/>
      <c r="AK116" s="968" t="s">
        <v>447</v>
      </c>
      <c r="AL116" s="966"/>
      <c r="AM116" s="966"/>
      <c r="AN116" s="966"/>
      <c r="AO116" s="967"/>
      <c r="AP116" s="969" t="s">
        <v>447</v>
      </c>
      <c r="AQ116" s="970"/>
      <c r="AR116" s="970"/>
      <c r="AS116" s="970"/>
      <c r="AT116" s="971"/>
      <c r="AU116" s="915"/>
      <c r="AV116" s="916"/>
      <c r="AW116" s="916"/>
      <c r="AX116" s="916"/>
      <c r="AY116" s="916"/>
      <c r="AZ116" s="974" t="s">
        <v>466</v>
      </c>
      <c r="BA116" s="975"/>
      <c r="BB116" s="975"/>
      <c r="BC116" s="975"/>
      <c r="BD116" s="975"/>
      <c r="BE116" s="975"/>
      <c r="BF116" s="975"/>
      <c r="BG116" s="975"/>
      <c r="BH116" s="975"/>
      <c r="BI116" s="975"/>
      <c r="BJ116" s="975"/>
      <c r="BK116" s="975"/>
      <c r="BL116" s="975"/>
      <c r="BM116" s="975"/>
      <c r="BN116" s="975"/>
      <c r="BO116" s="975"/>
      <c r="BP116" s="976"/>
      <c r="BQ116" s="932" t="s">
        <v>130</v>
      </c>
      <c r="BR116" s="933"/>
      <c r="BS116" s="933"/>
      <c r="BT116" s="933"/>
      <c r="BU116" s="933"/>
      <c r="BV116" s="933" t="s">
        <v>447</v>
      </c>
      <c r="BW116" s="933"/>
      <c r="BX116" s="933"/>
      <c r="BY116" s="933"/>
      <c r="BZ116" s="933"/>
      <c r="CA116" s="933" t="s">
        <v>447</v>
      </c>
      <c r="CB116" s="933"/>
      <c r="CC116" s="933"/>
      <c r="CD116" s="933"/>
      <c r="CE116" s="933"/>
      <c r="CF116" s="927" t="s">
        <v>447</v>
      </c>
      <c r="CG116" s="928"/>
      <c r="CH116" s="928"/>
      <c r="CI116" s="928"/>
      <c r="CJ116" s="928"/>
      <c r="CK116" s="955"/>
      <c r="CL116" s="956"/>
      <c r="CM116" s="929" t="s">
        <v>467</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v>4423</v>
      </c>
      <c r="DH116" s="966"/>
      <c r="DI116" s="966"/>
      <c r="DJ116" s="966"/>
      <c r="DK116" s="967"/>
      <c r="DL116" s="968" t="s">
        <v>447</v>
      </c>
      <c r="DM116" s="966"/>
      <c r="DN116" s="966"/>
      <c r="DO116" s="966"/>
      <c r="DP116" s="967"/>
      <c r="DQ116" s="968" t="s">
        <v>447</v>
      </c>
      <c r="DR116" s="966"/>
      <c r="DS116" s="966"/>
      <c r="DT116" s="966"/>
      <c r="DU116" s="967"/>
      <c r="DV116" s="969" t="s">
        <v>447</v>
      </c>
      <c r="DW116" s="970"/>
      <c r="DX116" s="970"/>
      <c r="DY116" s="970"/>
      <c r="DZ116" s="971"/>
    </row>
    <row r="117" spans="1:130" s="231" customFormat="1" ht="26.25" customHeight="1" x14ac:dyDescent="0.2">
      <c r="A117" s="919" t="s">
        <v>189</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468</v>
      </c>
      <c r="Z117" s="901"/>
      <c r="AA117" s="982">
        <v>3346983</v>
      </c>
      <c r="AB117" s="983"/>
      <c r="AC117" s="983"/>
      <c r="AD117" s="983"/>
      <c r="AE117" s="984"/>
      <c r="AF117" s="985">
        <v>3174750</v>
      </c>
      <c r="AG117" s="983"/>
      <c r="AH117" s="983"/>
      <c r="AI117" s="983"/>
      <c r="AJ117" s="984"/>
      <c r="AK117" s="985">
        <v>3122789</v>
      </c>
      <c r="AL117" s="983"/>
      <c r="AM117" s="983"/>
      <c r="AN117" s="983"/>
      <c r="AO117" s="984"/>
      <c r="AP117" s="986"/>
      <c r="AQ117" s="987"/>
      <c r="AR117" s="987"/>
      <c r="AS117" s="987"/>
      <c r="AT117" s="988"/>
      <c r="AU117" s="915"/>
      <c r="AV117" s="916"/>
      <c r="AW117" s="916"/>
      <c r="AX117" s="916"/>
      <c r="AY117" s="916"/>
      <c r="AZ117" s="974" t="s">
        <v>469</v>
      </c>
      <c r="BA117" s="975"/>
      <c r="BB117" s="975"/>
      <c r="BC117" s="975"/>
      <c r="BD117" s="975"/>
      <c r="BE117" s="975"/>
      <c r="BF117" s="975"/>
      <c r="BG117" s="975"/>
      <c r="BH117" s="975"/>
      <c r="BI117" s="975"/>
      <c r="BJ117" s="975"/>
      <c r="BK117" s="975"/>
      <c r="BL117" s="975"/>
      <c r="BM117" s="975"/>
      <c r="BN117" s="975"/>
      <c r="BO117" s="975"/>
      <c r="BP117" s="976"/>
      <c r="BQ117" s="932" t="s">
        <v>130</v>
      </c>
      <c r="BR117" s="933"/>
      <c r="BS117" s="933"/>
      <c r="BT117" s="933"/>
      <c r="BU117" s="933"/>
      <c r="BV117" s="933" t="s">
        <v>130</v>
      </c>
      <c r="BW117" s="933"/>
      <c r="BX117" s="933"/>
      <c r="BY117" s="933"/>
      <c r="BZ117" s="933"/>
      <c r="CA117" s="933" t="s">
        <v>447</v>
      </c>
      <c r="CB117" s="933"/>
      <c r="CC117" s="933"/>
      <c r="CD117" s="933"/>
      <c r="CE117" s="933"/>
      <c r="CF117" s="927" t="s">
        <v>130</v>
      </c>
      <c r="CG117" s="928"/>
      <c r="CH117" s="928"/>
      <c r="CI117" s="928"/>
      <c r="CJ117" s="928"/>
      <c r="CK117" s="955"/>
      <c r="CL117" s="956"/>
      <c r="CM117" s="929" t="s">
        <v>470</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447</v>
      </c>
      <c r="DH117" s="966"/>
      <c r="DI117" s="966"/>
      <c r="DJ117" s="966"/>
      <c r="DK117" s="967"/>
      <c r="DL117" s="968" t="s">
        <v>447</v>
      </c>
      <c r="DM117" s="966"/>
      <c r="DN117" s="966"/>
      <c r="DO117" s="966"/>
      <c r="DP117" s="967"/>
      <c r="DQ117" s="968" t="s">
        <v>130</v>
      </c>
      <c r="DR117" s="966"/>
      <c r="DS117" s="966"/>
      <c r="DT117" s="966"/>
      <c r="DU117" s="967"/>
      <c r="DV117" s="969" t="s">
        <v>471</v>
      </c>
      <c r="DW117" s="970"/>
      <c r="DX117" s="970"/>
      <c r="DY117" s="970"/>
      <c r="DZ117" s="971"/>
    </row>
    <row r="118" spans="1:130" s="231" customFormat="1" ht="26.25" customHeight="1" x14ac:dyDescent="0.2">
      <c r="A118" s="919" t="s">
        <v>441</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438</v>
      </c>
      <c r="AB118" s="900"/>
      <c r="AC118" s="900"/>
      <c r="AD118" s="900"/>
      <c r="AE118" s="901"/>
      <c r="AF118" s="899" t="s">
        <v>439</v>
      </c>
      <c r="AG118" s="900"/>
      <c r="AH118" s="900"/>
      <c r="AI118" s="900"/>
      <c r="AJ118" s="901"/>
      <c r="AK118" s="899" t="s">
        <v>310</v>
      </c>
      <c r="AL118" s="900"/>
      <c r="AM118" s="900"/>
      <c r="AN118" s="900"/>
      <c r="AO118" s="901"/>
      <c r="AP118" s="977" t="s">
        <v>440</v>
      </c>
      <c r="AQ118" s="978"/>
      <c r="AR118" s="978"/>
      <c r="AS118" s="978"/>
      <c r="AT118" s="979"/>
      <c r="AU118" s="915"/>
      <c r="AV118" s="916"/>
      <c r="AW118" s="916"/>
      <c r="AX118" s="916"/>
      <c r="AY118" s="916"/>
      <c r="AZ118" s="980" t="s">
        <v>472</v>
      </c>
      <c r="BA118" s="972"/>
      <c r="BB118" s="972"/>
      <c r="BC118" s="972"/>
      <c r="BD118" s="972"/>
      <c r="BE118" s="972"/>
      <c r="BF118" s="972"/>
      <c r="BG118" s="972"/>
      <c r="BH118" s="972"/>
      <c r="BI118" s="972"/>
      <c r="BJ118" s="972"/>
      <c r="BK118" s="972"/>
      <c r="BL118" s="972"/>
      <c r="BM118" s="972"/>
      <c r="BN118" s="972"/>
      <c r="BO118" s="972"/>
      <c r="BP118" s="973"/>
      <c r="BQ118" s="1003" t="s">
        <v>130</v>
      </c>
      <c r="BR118" s="1004"/>
      <c r="BS118" s="1004"/>
      <c r="BT118" s="1004"/>
      <c r="BU118" s="1004"/>
      <c r="BV118" s="1004" t="s">
        <v>473</v>
      </c>
      <c r="BW118" s="1004"/>
      <c r="BX118" s="1004"/>
      <c r="BY118" s="1004"/>
      <c r="BZ118" s="1004"/>
      <c r="CA118" s="1004" t="s">
        <v>130</v>
      </c>
      <c r="CB118" s="1004"/>
      <c r="CC118" s="1004"/>
      <c r="CD118" s="1004"/>
      <c r="CE118" s="1004"/>
      <c r="CF118" s="927" t="s">
        <v>447</v>
      </c>
      <c r="CG118" s="928"/>
      <c r="CH118" s="928"/>
      <c r="CI118" s="928"/>
      <c r="CJ118" s="928"/>
      <c r="CK118" s="955"/>
      <c r="CL118" s="956"/>
      <c r="CM118" s="929" t="s">
        <v>474</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130</v>
      </c>
      <c r="DH118" s="966"/>
      <c r="DI118" s="966"/>
      <c r="DJ118" s="966"/>
      <c r="DK118" s="967"/>
      <c r="DL118" s="968" t="s">
        <v>130</v>
      </c>
      <c r="DM118" s="966"/>
      <c r="DN118" s="966"/>
      <c r="DO118" s="966"/>
      <c r="DP118" s="967"/>
      <c r="DQ118" s="968" t="s">
        <v>475</v>
      </c>
      <c r="DR118" s="966"/>
      <c r="DS118" s="966"/>
      <c r="DT118" s="966"/>
      <c r="DU118" s="967"/>
      <c r="DV118" s="969" t="s">
        <v>130</v>
      </c>
      <c r="DW118" s="970"/>
      <c r="DX118" s="970"/>
      <c r="DY118" s="970"/>
      <c r="DZ118" s="971"/>
    </row>
    <row r="119" spans="1:130" s="231" customFormat="1" ht="26.25" customHeight="1" x14ac:dyDescent="0.2">
      <c r="A119" s="1062" t="s">
        <v>444</v>
      </c>
      <c r="B119" s="954"/>
      <c r="C119" s="936" t="s">
        <v>445</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475</v>
      </c>
      <c r="AB119" s="907"/>
      <c r="AC119" s="907"/>
      <c r="AD119" s="907"/>
      <c r="AE119" s="908"/>
      <c r="AF119" s="909" t="s">
        <v>130</v>
      </c>
      <c r="AG119" s="907"/>
      <c r="AH119" s="907"/>
      <c r="AI119" s="907"/>
      <c r="AJ119" s="908"/>
      <c r="AK119" s="909" t="s">
        <v>476</v>
      </c>
      <c r="AL119" s="907"/>
      <c r="AM119" s="907"/>
      <c r="AN119" s="907"/>
      <c r="AO119" s="908"/>
      <c r="AP119" s="910" t="s">
        <v>477</v>
      </c>
      <c r="AQ119" s="911"/>
      <c r="AR119" s="911"/>
      <c r="AS119" s="911"/>
      <c r="AT119" s="912"/>
      <c r="AU119" s="917"/>
      <c r="AV119" s="918"/>
      <c r="AW119" s="918"/>
      <c r="AX119" s="918"/>
      <c r="AY119" s="918"/>
      <c r="AZ119" s="253" t="s">
        <v>189</v>
      </c>
      <c r="BA119" s="253"/>
      <c r="BB119" s="253"/>
      <c r="BC119" s="253"/>
      <c r="BD119" s="253"/>
      <c r="BE119" s="253"/>
      <c r="BF119" s="253"/>
      <c r="BG119" s="253"/>
      <c r="BH119" s="253"/>
      <c r="BI119" s="253"/>
      <c r="BJ119" s="253"/>
      <c r="BK119" s="253"/>
      <c r="BL119" s="253"/>
      <c r="BM119" s="253"/>
      <c r="BN119" s="253"/>
      <c r="BO119" s="981" t="s">
        <v>478</v>
      </c>
      <c r="BP119" s="1009"/>
      <c r="BQ119" s="1003">
        <v>39828282</v>
      </c>
      <c r="BR119" s="1004"/>
      <c r="BS119" s="1004"/>
      <c r="BT119" s="1004"/>
      <c r="BU119" s="1004"/>
      <c r="BV119" s="1004">
        <v>38358907</v>
      </c>
      <c r="BW119" s="1004"/>
      <c r="BX119" s="1004"/>
      <c r="BY119" s="1004"/>
      <c r="BZ119" s="1004"/>
      <c r="CA119" s="1004">
        <v>36496611</v>
      </c>
      <c r="CB119" s="1004"/>
      <c r="CC119" s="1004"/>
      <c r="CD119" s="1004"/>
      <c r="CE119" s="1004"/>
      <c r="CF119" s="1005"/>
      <c r="CG119" s="1006"/>
      <c r="CH119" s="1006"/>
      <c r="CI119" s="1006"/>
      <c r="CJ119" s="1007"/>
      <c r="CK119" s="957"/>
      <c r="CL119" s="958"/>
      <c r="CM119" s="980" t="s">
        <v>479</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v>9145</v>
      </c>
      <c r="DH119" s="990"/>
      <c r="DI119" s="990"/>
      <c r="DJ119" s="990"/>
      <c r="DK119" s="991"/>
      <c r="DL119" s="989">
        <v>4049</v>
      </c>
      <c r="DM119" s="990"/>
      <c r="DN119" s="990"/>
      <c r="DO119" s="990"/>
      <c r="DP119" s="991"/>
      <c r="DQ119" s="989">
        <v>2389</v>
      </c>
      <c r="DR119" s="990"/>
      <c r="DS119" s="990"/>
      <c r="DT119" s="990"/>
      <c r="DU119" s="991"/>
      <c r="DV119" s="992">
        <v>0</v>
      </c>
      <c r="DW119" s="993"/>
      <c r="DX119" s="993"/>
      <c r="DY119" s="993"/>
      <c r="DZ119" s="994"/>
    </row>
    <row r="120" spans="1:130" s="231" customFormat="1" ht="26.25" customHeight="1" x14ac:dyDescent="0.2">
      <c r="A120" s="1063"/>
      <c r="B120" s="956"/>
      <c r="C120" s="929" t="s">
        <v>451</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447</v>
      </c>
      <c r="AB120" s="966"/>
      <c r="AC120" s="966"/>
      <c r="AD120" s="966"/>
      <c r="AE120" s="967"/>
      <c r="AF120" s="968" t="s">
        <v>480</v>
      </c>
      <c r="AG120" s="966"/>
      <c r="AH120" s="966"/>
      <c r="AI120" s="966"/>
      <c r="AJ120" s="967"/>
      <c r="AK120" s="968" t="s">
        <v>447</v>
      </c>
      <c r="AL120" s="966"/>
      <c r="AM120" s="966"/>
      <c r="AN120" s="966"/>
      <c r="AO120" s="967"/>
      <c r="AP120" s="969" t="s">
        <v>481</v>
      </c>
      <c r="AQ120" s="970"/>
      <c r="AR120" s="970"/>
      <c r="AS120" s="970"/>
      <c r="AT120" s="971"/>
      <c r="AU120" s="995" t="s">
        <v>482</v>
      </c>
      <c r="AV120" s="996"/>
      <c r="AW120" s="996"/>
      <c r="AX120" s="996"/>
      <c r="AY120" s="997"/>
      <c r="AZ120" s="936" t="s">
        <v>483</v>
      </c>
      <c r="BA120" s="904"/>
      <c r="BB120" s="904"/>
      <c r="BC120" s="904"/>
      <c r="BD120" s="904"/>
      <c r="BE120" s="904"/>
      <c r="BF120" s="904"/>
      <c r="BG120" s="904"/>
      <c r="BH120" s="904"/>
      <c r="BI120" s="904"/>
      <c r="BJ120" s="904"/>
      <c r="BK120" s="904"/>
      <c r="BL120" s="904"/>
      <c r="BM120" s="904"/>
      <c r="BN120" s="904"/>
      <c r="BO120" s="904"/>
      <c r="BP120" s="905"/>
      <c r="BQ120" s="937">
        <v>4440717</v>
      </c>
      <c r="BR120" s="938"/>
      <c r="BS120" s="938"/>
      <c r="BT120" s="938"/>
      <c r="BU120" s="938"/>
      <c r="BV120" s="938">
        <v>4702816</v>
      </c>
      <c r="BW120" s="938"/>
      <c r="BX120" s="938"/>
      <c r="BY120" s="938"/>
      <c r="BZ120" s="938"/>
      <c r="CA120" s="938">
        <v>4896375</v>
      </c>
      <c r="CB120" s="938"/>
      <c r="CC120" s="938"/>
      <c r="CD120" s="938"/>
      <c r="CE120" s="938"/>
      <c r="CF120" s="951">
        <v>44.8</v>
      </c>
      <c r="CG120" s="952"/>
      <c r="CH120" s="952"/>
      <c r="CI120" s="952"/>
      <c r="CJ120" s="952"/>
      <c r="CK120" s="1010" t="s">
        <v>484</v>
      </c>
      <c r="CL120" s="1011"/>
      <c r="CM120" s="1011"/>
      <c r="CN120" s="1011"/>
      <c r="CO120" s="1012"/>
      <c r="CP120" s="1018" t="s">
        <v>485</v>
      </c>
      <c r="CQ120" s="1019"/>
      <c r="CR120" s="1019"/>
      <c r="CS120" s="1019"/>
      <c r="CT120" s="1019"/>
      <c r="CU120" s="1019"/>
      <c r="CV120" s="1019"/>
      <c r="CW120" s="1019"/>
      <c r="CX120" s="1019"/>
      <c r="CY120" s="1019"/>
      <c r="CZ120" s="1019"/>
      <c r="DA120" s="1019"/>
      <c r="DB120" s="1019"/>
      <c r="DC120" s="1019"/>
      <c r="DD120" s="1019"/>
      <c r="DE120" s="1019"/>
      <c r="DF120" s="1020"/>
      <c r="DG120" s="937">
        <v>5144976</v>
      </c>
      <c r="DH120" s="938"/>
      <c r="DI120" s="938"/>
      <c r="DJ120" s="938"/>
      <c r="DK120" s="938"/>
      <c r="DL120" s="938">
        <v>4916258</v>
      </c>
      <c r="DM120" s="938"/>
      <c r="DN120" s="938"/>
      <c r="DO120" s="938"/>
      <c r="DP120" s="938"/>
      <c r="DQ120" s="938">
        <v>4769509</v>
      </c>
      <c r="DR120" s="938"/>
      <c r="DS120" s="938"/>
      <c r="DT120" s="938"/>
      <c r="DU120" s="938"/>
      <c r="DV120" s="939">
        <v>43.7</v>
      </c>
      <c r="DW120" s="939"/>
      <c r="DX120" s="939"/>
      <c r="DY120" s="939"/>
      <c r="DZ120" s="940"/>
    </row>
    <row r="121" spans="1:130" s="231" customFormat="1" ht="26.25" customHeight="1" x14ac:dyDescent="0.2">
      <c r="A121" s="1063"/>
      <c r="B121" s="956"/>
      <c r="C121" s="974" t="s">
        <v>486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473</v>
      </c>
      <c r="AB121" s="966"/>
      <c r="AC121" s="966"/>
      <c r="AD121" s="966"/>
      <c r="AE121" s="967"/>
      <c r="AF121" s="968" t="s">
        <v>130</v>
      </c>
      <c r="AG121" s="966"/>
      <c r="AH121" s="966"/>
      <c r="AI121" s="966"/>
      <c r="AJ121" s="967"/>
      <c r="AK121" s="968" t="s">
        <v>130</v>
      </c>
      <c r="AL121" s="966"/>
      <c r="AM121" s="966"/>
      <c r="AN121" s="966"/>
      <c r="AO121" s="967"/>
      <c r="AP121" s="969" t="s">
        <v>130</v>
      </c>
      <c r="AQ121" s="970"/>
      <c r="AR121" s="970"/>
      <c r="AS121" s="970"/>
      <c r="AT121" s="971"/>
      <c r="AU121" s="998"/>
      <c r="AV121" s="999"/>
      <c r="AW121" s="999"/>
      <c r="AX121" s="999"/>
      <c r="AY121" s="1000"/>
      <c r="AZ121" s="929" t="s">
        <v>487</v>
      </c>
      <c r="BA121" s="930"/>
      <c r="BB121" s="930"/>
      <c r="BC121" s="930"/>
      <c r="BD121" s="930"/>
      <c r="BE121" s="930"/>
      <c r="BF121" s="930"/>
      <c r="BG121" s="930"/>
      <c r="BH121" s="930"/>
      <c r="BI121" s="930"/>
      <c r="BJ121" s="930"/>
      <c r="BK121" s="930"/>
      <c r="BL121" s="930"/>
      <c r="BM121" s="930"/>
      <c r="BN121" s="930"/>
      <c r="BO121" s="930"/>
      <c r="BP121" s="931"/>
      <c r="BQ121" s="932">
        <v>3121239</v>
      </c>
      <c r="BR121" s="933"/>
      <c r="BS121" s="933"/>
      <c r="BT121" s="933"/>
      <c r="BU121" s="933"/>
      <c r="BV121" s="933">
        <v>3552655</v>
      </c>
      <c r="BW121" s="933"/>
      <c r="BX121" s="933"/>
      <c r="BY121" s="933"/>
      <c r="BZ121" s="933"/>
      <c r="CA121" s="933">
        <v>3628176</v>
      </c>
      <c r="CB121" s="933"/>
      <c r="CC121" s="933"/>
      <c r="CD121" s="933"/>
      <c r="CE121" s="933"/>
      <c r="CF121" s="927">
        <v>33.200000000000003</v>
      </c>
      <c r="CG121" s="928"/>
      <c r="CH121" s="928"/>
      <c r="CI121" s="928"/>
      <c r="CJ121" s="928"/>
      <c r="CK121" s="1013"/>
      <c r="CL121" s="1014"/>
      <c r="CM121" s="1014"/>
      <c r="CN121" s="1014"/>
      <c r="CO121" s="1015"/>
      <c r="CP121" s="1023" t="s">
        <v>488</v>
      </c>
      <c r="CQ121" s="1024"/>
      <c r="CR121" s="1024"/>
      <c r="CS121" s="1024"/>
      <c r="CT121" s="1024"/>
      <c r="CU121" s="1024"/>
      <c r="CV121" s="1024"/>
      <c r="CW121" s="1024"/>
      <c r="CX121" s="1024"/>
      <c r="CY121" s="1024"/>
      <c r="CZ121" s="1024"/>
      <c r="DA121" s="1024"/>
      <c r="DB121" s="1024"/>
      <c r="DC121" s="1024"/>
      <c r="DD121" s="1024"/>
      <c r="DE121" s="1024"/>
      <c r="DF121" s="1025"/>
      <c r="DG121" s="932" t="s">
        <v>473</v>
      </c>
      <c r="DH121" s="933"/>
      <c r="DI121" s="933"/>
      <c r="DJ121" s="933"/>
      <c r="DK121" s="933"/>
      <c r="DL121" s="933" t="s">
        <v>130</v>
      </c>
      <c r="DM121" s="933"/>
      <c r="DN121" s="933"/>
      <c r="DO121" s="933"/>
      <c r="DP121" s="933"/>
      <c r="DQ121" s="933">
        <v>3833951</v>
      </c>
      <c r="DR121" s="933"/>
      <c r="DS121" s="933"/>
      <c r="DT121" s="933"/>
      <c r="DU121" s="933"/>
      <c r="DV121" s="934">
        <v>35.1</v>
      </c>
      <c r="DW121" s="934"/>
      <c r="DX121" s="934"/>
      <c r="DY121" s="934"/>
      <c r="DZ121" s="935"/>
    </row>
    <row r="122" spans="1:130" s="231" customFormat="1" ht="26.25" customHeight="1" x14ac:dyDescent="0.2">
      <c r="A122" s="1063"/>
      <c r="B122" s="956"/>
      <c r="C122" s="929" t="s">
        <v>461</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447</v>
      </c>
      <c r="AB122" s="966"/>
      <c r="AC122" s="966"/>
      <c r="AD122" s="966"/>
      <c r="AE122" s="967"/>
      <c r="AF122" s="968" t="s">
        <v>130</v>
      </c>
      <c r="AG122" s="966"/>
      <c r="AH122" s="966"/>
      <c r="AI122" s="966"/>
      <c r="AJ122" s="967"/>
      <c r="AK122" s="968" t="s">
        <v>130</v>
      </c>
      <c r="AL122" s="966"/>
      <c r="AM122" s="966"/>
      <c r="AN122" s="966"/>
      <c r="AO122" s="967"/>
      <c r="AP122" s="969" t="s">
        <v>471</v>
      </c>
      <c r="AQ122" s="970"/>
      <c r="AR122" s="970"/>
      <c r="AS122" s="970"/>
      <c r="AT122" s="971"/>
      <c r="AU122" s="998"/>
      <c r="AV122" s="999"/>
      <c r="AW122" s="999"/>
      <c r="AX122" s="999"/>
      <c r="AY122" s="1000"/>
      <c r="AZ122" s="980" t="s">
        <v>489</v>
      </c>
      <c r="BA122" s="972"/>
      <c r="BB122" s="972"/>
      <c r="BC122" s="972"/>
      <c r="BD122" s="972"/>
      <c r="BE122" s="972"/>
      <c r="BF122" s="972"/>
      <c r="BG122" s="972"/>
      <c r="BH122" s="972"/>
      <c r="BI122" s="972"/>
      <c r="BJ122" s="972"/>
      <c r="BK122" s="972"/>
      <c r="BL122" s="972"/>
      <c r="BM122" s="972"/>
      <c r="BN122" s="972"/>
      <c r="BO122" s="972"/>
      <c r="BP122" s="973"/>
      <c r="BQ122" s="1003">
        <v>25215499</v>
      </c>
      <c r="BR122" s="1004"/>
      <c r="BS122" s="1004"/>
      <c r="BT122" s="1004"/>
      <c r="BU122" s="1004"/>
      <c r="BV122" s="1004">
        <v>24744833</v>
      </c>
      <c r="BW122" s="1004"/>
      <c r="BX122" s="1004"/>
      <c r="BY122" s="1004"/>
      <c r="BZ122" s="1004"/>
      <c r="CA122" s="1004">
        <v>24135488</v>
      </c>
      <c r="CB122" s="1004"/>
      <c r="CC122" s="1004"/>
      <c r="CD122" s="1004"/>
      <c r="CE122" s="1004"/>
      <c r="CF122" s="1021">
        <v>221</v>
      </c>
      <c r="CG122" s="1022"/>
      <c r="CH122" s="1022"/>
      <c r="CI122" s="1022"/>
      <c r="CJ122" s="1022"/>
      <c r="CK122" s="1013"/>
      <c r="CL122" s="1014"/>
      <c r="CM122" s="1014"/>
      <c r="CN122" s="1014"/>
      <c r="CO122" s="1015"/>
      <c r="CP122" s="1023" t="s">
        <v>414</v>
      </c>
      <c r="CQ122" s="1024"/>
      <c r="CR122" s="1024"/>
      <c r="CS122" s="1024"/>
      <c r="CT122" s="1024"/>
      <c r="CU122" s="1024"/>
      <c r="CV122" s="1024"/>
      <c r="CW122" s="1024"/>
      <c r="CX122" s="1024"/>
      <c r="CY122" s="1024"/>
      <c r="CZ122" s="1024"/>
      <c r="DA122" s="1024"/>
      <c r="DB122" s="1024"/>
      <c r="DC122" s="1024"/>
      <c r="DD122" s="1024"/>
      <c r="DE122" s="1024"/>
      <c r="DF122" s="1025"/>
      <c r="DG122" s="932">
        <v>404463</v>
      </c>
      <c r="DH122" s="933"/>
      <c r="DI122" s="933"/>
      <c r="DJ122" s="933"/>
      <c r="DK122" s="933"/>
      <c r="DL122" s="933">
        <v>375706</v>
      </c>
      <c r="DM122" s="933"/>
      <c r="DN122" s="933"/>
      <c r="DO122" s="933"/>
      <c r="DP122" s="933"/>
      <c r="DQ122" s="933">
        <v>344542</v>
      </c>
      <c r="DR122" s="933"/>
      <c r="DS122" s="933"/>
      <c r="DT122" s="933"/>
      <c r="DU122" s="933"/>
      <c r="DV122" s="934">
        <v>3.2</v>
      </c>
      <c r="DW122" s="934"/>
      <c r="DX122" s="934"/>
      <c r="DY122" s="934"/>
      <c r="DZ122" s="935"/>
    </row>
    <row r="123" spans="1:130" s="231" customFormat="1" ht="26.25" customHeight="1" x14ac:dyDescent="0.2">
      <c r="A123" s="1063"/>
      <c r="B123" s="956"/>
      <c r="C123" s="929" t="s">
        <v>467</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v>4561</v>
      </c>
      <c r="AB123" s="966"/>
      <c r="AC123" s="966"/>
      <c r="AD123" s="966"/>
      <c r="AE123" s="967"/>
      <c r="AF123" s="968">
        <v>4511</v>
      </c>
      <c r="AG123" s="966"/>
      <c r="AH123" s="966"/>
      <c r="AI123" s="966"/>
      <c r="AJ123" s="967"/>
      <c r="AK123" s="968" t="s">
        <v>130</v>
      </c>
      <c r="AL123" s="966"/>
      <c r="AM123" s="966"/>
      <c r="AN123" s="966"/>
      <c r="AO123" s="967"/>
      <c r="AP123" s="969" t="s">
        <v>481</v>
      </c>
      <c r="AQ123" s="970"/>
      <c r="AR123" s="970"/>
      <c r="AS123" s="970"/>
      <c r="AT123" s="971"/>
      <c r="AU123" s="1001"/>
      <c r="AV123" s="1002"/>
      <c r="AW123" s="1002"/>
      <c r="AX123" s="1002"/>
      <c r="AY123" s="1002"/>
      <c r="AZ123" s="253" t="s">
        <v>189</v>
      </c>
      <c r="BA123" s="253"/>
      <c r="BB123" s="253"/>
      <c r="BC123" s="253"/>
      <c r="BD123" s="253"/>
      <c r="BE123" s="253"/>
      <c r="BF123" s="253"/>
      <c r="BG123" s="253"/>
      <c r="BH123" s="253"/>
      <c r="BI123" s="253"/>
      <c r="BJ123" s="253"/>
      <c r="BK123" s="253"/>
      <c r="BL123" s="253"/>
      <c r="BM123" s="253"/>
      <c r="BN123" s="253"/>
      <c r="BO123" s="981" t="s">
        <v>490</v>
      </c>
      <c r="BP123" s="1009"/>
      <c r="BQ123" s="1069">
        <v>32777455</v>
      </c>
      <c r="BR123" s="1035"/>
      <c r="BS123" s="1035"/>
      <c r="BT123" s="1035"/>
      <c r="BU123" s="1035"/>
      <c r="BV123" s="1035">
        <v>33000304</v>
      </c>
      <c r="BW123" s="1035"/>
      <c r="BX123" s="1035"/>
      <c r="BY123" s="1035"/>
      <c r="BZ123" s="1035"/>
      <c r="CA123" s="1035">
        <v>32660039</v>
      </c>
      <c r="CB123" s="1035"/>
      <c r="CC123" s="1035"/>
      <c r="CD123" s="1035"/>
      <c r="CE123" s="1035"/>
      <c r="CF123" s="1005"/>
      <c r="CG123" s="1006"/>
      <c r="CH123" s="1006"/>
      <c r="CI123" s="1006"/>
      <c r="CJ123" s="1007"/>
      <c r="CK123" s="1013"/>
      <c r="CL123" s="1014"/>
      <c r="CM123" s="1014"/>
      <c r="CN123" s="1014"/>
      <c r="CO123" s="1015"/>
      <c r="CP123" s="1023" t="s">
        <v>491</v>
      </c>
      <c r="CQ123" s="1024"/>
      <c r="CR123" s="1024"/>
      <c r="CS123" s="1024"/>
      <c r="CT123" s="1024"/>
      <c r="CU123" s="1024"/>
      <c r="CV123" s="1024"/>
      <c r="CW123" s="1024"/>
      <c r="CX123" s="1024"/>
      <c r="CY123" s="1024"/>
      <c r="CZ123" s="1024"/>
      <c r="DA123" s="1024"/>
      <c r="DB123" s="1024"/>
      <c r="DC123" s="1024"/>
      <c r="DD123" s="1024"/>
      <c r="DE123" s="1024"/>
      <c r="DF123" s="1025"/>
      <c r="DG123" s="965">
        <v>86141</v>
      </c>
      <c r="DH123" s="966"/>
      <c r="DI123" s="966"/>
      <c r="DJ123" s="966"/>
      <c r="DK123" s="967"/>
      <c r="DL123" s="968">
        <v>102055</v>
      </c>
      <c r="DM123" s="966"/>
      <c r="DN123" s="966"/>
      <c r="DO123" s="966"/>
      <c r="DP123" s="967"/>
      <c r="DQ123" s="968">
        <v>142288</v>
      </c>
      <c r="DR123" s="966"/>
      <c r="DS123" s="966"/>
      <c r="DT123" s="966"/>
      <c r="DU123" s="967"/>
      <c r="DV123" s="969">
        <v>1.3</v>
      </c>
      <c r="DW123" s="970"/>
      <c r="DX123" s="970"/>
      <c r="DY123" s="970"/>
      <c r="DZ123" s="971"/>
    </row>
    <row r="124" spans="1:130" s="231" customFormat="1" ht="26.25" customHeight="1" thickBot="1" x14ac:dyDescent="0.25">
      <c r="A124" s="1063"/>
      <c r="B124" s="956"/>
      <c r="C124" s="929" t="s">
        <v>470</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130</v>
      </c>
      <c r="AB124" s="966"/>
      <c r="AC124" s="966"/>
      <c r="AD124" s="966"/>
      <c r="AE124" s="967"/>
      <c r="AF124" s="968" t="s">
        <v>130</v>
      </c>
      <c r="AG124" s="966"/>
      <c r="AH124" s="966"/>
      <c r="AI124" s="966"/>
      <c r="AJ124" s="967"/>
      <c r="AK124" s="968" t="s">
        <v>130</v>
      </c>
      <c r="AL124" s="966"/>
      <c r="AM124" s="966"/>
      <c r="AN124" s="966"/>
      <c r="AO124" s="967"/>
      <c r="AP124" s="969" t="s">
        <v>447</v>
      </c>
      <c r="AQ124" s="970"/>
      <c r="AR124" s="970"/>
      <c r="AS124" s="970"/>
      <c r="AT124" s="971"/>
      <c r="AU124" s="1065" t="s">
        <v>492</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v>66.099999999999994</v>
      </c>
      <c r="BR124" s="1031"/>
      <c r="BS124" s="1031"/>
      <c r="BT124" s="1031"/>
      <c r="BU124" s="1031"/>
      <c r="BV124" s="1031">
        <v>50.5</v>
      </c>
      <c r="BW124" s="1031"/>
      <c r="BX124" s="1031"/>
      <c r="BY124" s="1031"/>
      <c r="BZ124" s="1031"/>
      <c r="CA124" s="1031">
        <v>35.1</v>
      </c>
      <c r="CB124" s="1031"/>
      <c r="CC124" s="1031"/>
      <c r="CD124" s="1031"/>
      <c r="CE124" s="1031"/>
      <c r="CF124" s="1032"/>
      <c r="CG124" s="1033"/>
      <c r="CH124" s="1033"/>
      <c r="CI124" s="1033"/>
      <c r="CJ124" s="1034"/>
      <c r="CK124" s="1016"/>
      <c r="CL124" s="1016"/>
      <c r="CM124" s="1016"/>
      <c r="CN124" s="1016"/>
      <c r="CO124" s="1017"/>
      <c r="CP124" s="1023" t="s">
        <v>493</v>
      </c>
      <c r="CQ124" s="1024"/>
      <c r="CR124" s="1024"/>
      <c r="CS124" s="1024"/>
      <c r="CT124" s="1024"/>
      <c r="CU124" s="1024"/>
      <c r="CV124" s="1024"/>
      <c r="CW124" s="1024"/>
      <c r="CX124" s="1024"/>
      <c r="CY124" s="1024"/>
      <c r="CZ124" s="1024"/>
      <c r="DA124" s="1024"/>
      <c r="DB124" s="1024"/>
      <c r="DC124" s="1024"/>
      <c r="DD124" s="1024"/>
      <c r="DE124" s="1024"/>
      <c r="DF124" s="1025"/>
      <c r="DG124" s="1008">
        <v>5844074</v>
      </c>
      <c r="DH124" s="990"/>
      <c r="DI124" s="990"/>
      <c r="DJ124" s="990"/>
      <c r="DK124" s="991"/>
      <c r="DL124" s="989">
        <v>4899925</v>
      </c>
      <c r="DM124" s="990"/>
      <c r="DN124" s="990"/>
      <c r="DO124" s="990"/>
      <c r="DP124" s="991"/>
      <c r="DQ124" s="989" t="s">
        <v>130</v>
      </c>
      <c r="DR124" s="990"/>
      <c r="DS124" s="990"/>
      <c r="DT124" s="990"/>
      <c r="DU124" s="991"/>
      <c r="DV124" s="992" t="s">
        <v>473</v>
      </c>
      <c r="DW124" s="993"/>
      <c r="DX124" s="993"/>
      <c r="DY124" s="993"/>
      <c r="DZ124" s="994"/>
    </row>
    <row r="125" spans="1:130" s="231" customFormat="1" ht="26.25" customHeight="1" x14ac:dyDescent="0.2">
      <c r="A125" s="1063"/>
      <c r="B125" s="956"/>
      <c r="C125" s="929" t="s">
        <v>474</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473</v>
      </c>
      <c r="AB125" s="966"/>
      <c r="AC125" s="966"/>
      <c r="AD125" s="966"/>
      <c r="AE125" s="967"/>
      <c r="AF125" s="968" t="s">
        <v>130</v>
      </c>
      <c r="AG125" s="966"/>
      <c r="AH125" s="966"/>
      <c r="AI125" s="966"/>
      <c r="AJ125" s="967"/>
      <c r="AK125" s="968" t="s">
        <v>130</v>
      </c>
      <c r="AL125" s="966"/>
      <c r="AM125" s="966"/>
      <c r="AN125" s="966"/>
      <c r="AO125" s="967"/>
      <c r="AP125" s="969" t="s">
        <v>130</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494</v>
      </c>
      <c r="CL125" s="1011"/>
      <c r="CM125" s="1011"/>
      <c r="CN125" s="1011"/>
      <c r="CO125" s="1012"/>
      <c r="CP125" s="936" t="s">
        <v>495</v>
      </c>
      <c r="CQ125" s="904"/>
      <c r="CR125" s="904"/>
      <c r="CS125" s="904"/>
      <c r="CT125" s="904"/>
      <c r="CU125" s="904"/>
      <c r="CV125" s="904"/>
      <c r="CW125" s="904"/>
      <c r="CX125" s="904"/>
      <c r="CY125" s="904"/>
      <c r="CZ125" s="904"/>
      <c r="DA125" s="904"/>
      <c r="DB125" s="904"/>
      <c r="DC125" s="904"/>
      <c r="DD125" s="904"/>
      <c r="DE125" s="904"/>
      <c r="DF125" s="905"/>
      <c r="DG125" s="937" t="s">
        <v>447</v>
      </c>
      <c r="DH125" s="938"/>
      <c r="DI125" s="938"/>
      <c r="DJ125" s="938"/>
      <c r="DK125" s="938"/>
      <c r="DL125" s="938" t="s">
        <v>447</v>
      </c>
      <c r="DM125" s="938"/>
      <c r="DN125" s="938"/>
      <c r="DO125" s="938"/>
      <c r="DP125" s="938"/>
      <c r="DQ125" s="938" t="s">
        <v>130</v>
      </c>
      <c r="DR125" s="938"/>
      <c r="DS125" s="938"/>
      <c r="DT125" s="938"/>
      <c r="DU125" s="938"/>
      <c r="DV125" s="939" t="s">
        <v>473</v>
      </c>
      <c r="DW125" s="939"/>
      <c r="DX125" s="939"/>
      <c r="DY125" s="939"/>
      <c r="DZ125" s="940"/>
    </row>
    <row r="126" spans="1:130" s="231" customFormat="1" ht="26.25" customHeight="1" thickBot="1" x14ac:dyDescent="0.25">
      <c r="A126" s="1063"/>
      <c r="B126" s="956"/>
      <c r="C126" s="929" t="s">
        <v>479</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v>6307</v>
      </c>
      <c r="AB126" s="966"/>
      <c r="AC126" s="966"/>
      <c r="AD126" s="966"/>
      <c r="AE126" s="967"/>
      <c r="AF126" s="968">
        <v>5342</v>
      </c>
      <c r="AG126" s="966"/>
      <c r="AH126" s="966"/>
      <c r="AI126" s="966"/>
      <c r="AJ126" s="967"/>
      <c r="AK126" s="968">
        <v>1741</v>
      </c>
      <c r="AL126" s="966"/>
      <c r="AM126" s="966"/>
      <c r="AN126" s="966"/>
      <c r="AO126" s="967"/>
      <c r="AP126" s="969">
        <v>0</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496</v>
      </c>
      <c r="CQ126" s="930"/>
      <c r="CR126" s="930"/>
      <c r="CS126" s="930"/>
      <c r="CT126" s="930"/>
      <c r="CU126" s="930"/>
      <c r="CV126" s="930"/>
      <c r="CW126" s="930"/>
      <c r="CX126" s="930"/>
      <c r="CY126" s="930"/>
      <c r="CZ126" s="930"/>
      <c r="DA126" s="930"/>
      <c r="DB126" s="930"/>
      <c r="DC126" s="930"/>
      <c r="DD126" s="930"/>
      <c r="DE126" s="930"/>
      <c r="DF126" s="931"/>
      <c r="DG126" s="932" t="s">
        <v>476</v>
      </c>
      <c r="DH126" s="933"/>
      <c r="DI126" s="933"/>
      <c r="DJ126" s="933"/>
      <c r="DK126" s="933"/>
      <c r="DL126" s="933" t="s">
        <v>130</v>
      </c>
      <c r="DM126" s="933"/>
      <c r="DN126" s="933"/>
      <c r="DO126" s="933"/>
      <c r="DP126" s="933"/>
      <c r="DQ126" s="933" t="s">
        <v>471</v>
      </c>
      <c r="DR126" s="933"/>
      <c r="DS126" s="933"/>
      <c r="DT126" s="933"/>
      <c r="DU126" s="933"/>
      <c r="DV126" s="934" t="s">
        <v>130</v>
      </c>
      <c r="DW126" s="934"/>
      <c r="DX126" s="934"/>
      <c r="DY126" s="934"/>
      <c r="DZ126" s="935"/>
    </row>
    <row r="127" spans="1:130" s="231" customFormat="1" ht="26.25" customHeight="1" x14ac:dyDescent="0.2">
      <c r="A127" s="1064"/>
      <c r="B127" s="958"/>
      <c r="C127" s="980" t="s">
        <v>497</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130</v>
      </c>
      <c r="AB127" s="966"/>
      <c r="AC127" s="966"/>
      <c r="AD127" s="966"/>
      <c r="AE127" s="967"/>
      <c r="AF127" s="968" t="s">
        <v>130</v>
      </c>
      <c r="AG127" s="966"/>
      <c r="AH127" s="966"/>
      <c r="AI127" s="966"/>
      <c r="AJ127" s="967"/>
      <c r="AK127" s="968" t="s">
        <v>473</v>
      </c>
      <c r="AL127" s="966"/>
      <c r="AM127" s="966"/>
      <c r="AN127" s="966"/>
      <c r="AO127" s="967"/>
      <c r="AP127" s="969" t="s">
        <v>447</v>
      </c>
      <c r="AQ127" s="970"/>
      <c r="AR127" s="970"/>
      <c r="AS127" s="970"/>
      <c r="AT127" s="971"/>
      <c r="AU127" s="234"/>
      <c r="AV127" s="234"/>
      <c r="AW127" s="234"/>
      <c r="AX127" s="1036" t="s">
        <v>498</v>
      </c>
      <c r="AY127" s="1037"/>
      <c r="AZ127" s="1037"/>
      <c r="BA127" s="1037"/>
      <c r="BB127" s="1037"/>
      <c r="BC127" s="1037"/>
      <c r="BD127" s="1037"/>
      <c r="BE127" s="1038"/>
      <c r="BF127" s="1039" t="s">
        <v>499</v>
      </c>
      <c r="BG127" s="1037"/>
      <c r="BH127" s="1037"/>
      <c r="BI127" s="1037"/>
      <c r="BJ127" s="1037"/>
      <c r="BK127" s="1037"/>
      <c r="BL127" s="1038"/>
      <c r="BM127" s="1039" t="s">
        <v>500</v>
      </c>
      <c r="BN127" s="1037"/>
      <c r="BO127" s="1037"/>
      <c r="BP127" s="1037"/>
      <c r="BQ127" s="1037"/>
      <c r="BR127" s="1037"/>
      <c r="BS127" s="1038"/>
      <c r="BT127" s="1039" t="s">
        <v>501</v>
      </c>
      <c r="BU127" s="1037"/>
      <c r="BV127" s="1037"/>
      <c r="BW127" s="1037"/>
      <c r="BX127" s="1037"/>
      <c r="BY127" s="1037"/>
      <c r="BZ127" s="1061"/>
      <c r="CA127" s="234"/>
      <c r="CB127" s="234"/>
      <c r="CC127" s="234"/>
      <c r="CD127" s="257"/>
      <c r="CE127" s="257"/>
      <c r="CF127" s="257"/>
      <c r="CG127" s="234"/>
      <c r="CH127" s="234"/>
      <c r="CI127" s="234"/>
      <c r="CJ127" s="256"/>
      <c r="CK127" s="1027"/>
      <c r="CL127" s="1014"/>
      <c r="CM127" s="1014"/>
      <c r="CN127" s="1014"/>
      <c r="CO127" s="1015"/>
      <c r="CP127" s="929" t="s">
        <v>502</v>
      </c>
      <c r="CQ127" s="930"/>
      <c r="CR127" s="930"/>
      <c r="CS127" s="930"/>
      <c r="CT127" s="930"/>
      <c r="CU127" s="930"/>
      <c r="CV127" s="930"/>
      <c r="CW127" s="930"/>
      <c r="CX127" s="930"/>
      <c r="CY127" s="930"/>
      <c r="CZ127" s="930"/>
      <c r="DA127" s="930"/>
      <c r="DB127" s="930"/>
      <c r="DC127" s="930"/>
      <c r="DD127" s="930"/>
      <c r="DE127" s="930"/>
      <c r="DF127" s="931"/>
      <c r="DG127" s="932" t="s">
        <v>475</v>
      </c>
      <c r="DH127" s="933"/>
      <c r="DI127" s="933"/>
      <c r="DJ127" s="933"/>
      <c r="DK127" s="933"/>
      <c r="DL127" s="933" t="s">
        <v>130</v>
      </c>
      <c r="DM127" s="933"/>
      <c r="DN127" s="933"/>
      <c r="DO127" s="933"/>
      <c r="DP127" s="933"/>
      <c r="DQ127" s="933" t="s">
        <v>475</v>
      </c>
      <c r="DR127" s="933"/>
      <c r="DS127" s="933"/>
      <c r="DT127" s="933"/>
      <c r="DU127" s="933"/>
      <c r="DV127" s="934" t="s">
        <v>130</v>
      </c>
      <c r="DW127" s="934"/>
      <c r="DX127" s="934"/>
      <c r="DY127" s="934"/>
      <c r="DZ127" s="935"/>
    </row>
    <row r="128" spans="1:130" s="231" customFormat="1" ht="26.25" customHeight="1" thickBot="1" x14ac:dyDescent="0.25">
      <c r="A128" s="1047" t="s">
        <v>503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504</v>
      </c>
      <c r="X128" s="1049"/>
      <c r="Y128" s="1049"/>
      <c r="Z128" s="1050"/>
      <c r="AA128" s="1051">
        <v>404757</v>
      </c>
      <c r="AB128" s="1052"/>
      <c r="AC128" s="1052"/>
      <c r="AD128" s="1052"/>
      <c r="AE128" s="1053"/>
      <c r="AF128" s="1054">
        <v>543484</v>
      </c>
      <c r="AG128" s="1052"/>
      <c r="AH128" s="1052"/>
      <c r="AI128" s="1052"/>
      <c r="AJ128" s="1053"/>
      <c r="AK128" s="1054">
        <v>422901</v>
      </c>
      <c r="AL128" s="1052"/>
      <c r="AM128" s="1052"/>
      <c r="AN128" s="1052"/>
      <c r="AO128" s="1053"/>
      <c r="AP128" s="1055"/>
      <c r="AQ128" s="1056"/>
      <c r="AR128" s="1056"/>
      <c r="AS128" s="1056"/>
      <c r="AT128" s="1057"/>
      <c r="AU128" s="234"/>
      <c r="AV128" s="234"/>
      <c r="AW128" s="234"/>
      <c r="AX128" s="903" t="s">
        <v>505</v>
      </c>
      <c r="AY128" s="904"/>
      <c r="AZ128" s="904"/>
      <c r="BA128" s="904"/>
      <c r="BB128" s="904"/>
      <c r="BC128" s="904"/>
      <c r="BD128" s="904"/>
      <c r="BE128" s="905"/>
      <c r="BF128" s="1058" t="s">
        <v>473</v>
      </c>
      <c r="BG128" s="1059"/>
      <c r="BH128" s="1059"/>
      <c r="BI128" s="1059"/>
      <c r="BJ128" s="1059"/>
      <c r="BK128" s="1059"/>
      <c r="BL128" s="1060"/>
      <c r="BM128" s="1058">
        <v>12.95</v>
      </c>
      <c r="BN128" s="1059"/>
      <c r="BO128" s="1059"/>
      <c r="BP128" s="1059"/>
      <c r="BQ128" s="1059"/>
      <c r="BR128" s="1059"/>
      <c r="BS128" s="1060"/>
      <c r="BT128" s="1058">
        <v>20</v>
      </c>
      <c r="BU128" s="1059"/>
      <c r="BV128" s="1059"/>
      <c r="BW128" s="1059"/>
      <c r="BX128" s="1059"/>
      <c r="BY128" s="1059"/>
      <c r="BZ128" s="1081"/>
      <c r="CA128" s="257"/>
      <c r="CB128" s="257"/>
      <c r="CC128" s="257"/>
      <c r="CD128" s="257"/>
      <c r="CE128" s="257"/>
      <c r="CF128" s="257"/>
      <c r="CG128" s="234"/>
      <c r="CH128" s="234"/>
      <c r="CI128" s="234"/>
      <c r="CJ128" s="256"/>
      <c r="CK128" s="1028"/>
      <c r="CL128" s="1029"/>
      <c r="CM128" s="1029"/>
      <c r="CN128" s="1029"/>
      <c r="CO128" s="1030"/>
      <c r="CP128" s="1040" t="s">
        <v>506</v>
      </c>
      <c r="CQ128" s="1041"/>
      <c r="CR128" s="1041"/>
      <c r="CS128" s="1041"/>
      <c r="CT128" s="1041"/>
      <c r="CU128" s="1041"/>
      <c r="CV128" s="1041"/>
      <c r="CW128" s="1041"/>
      <c r="CX128" s="1041"/>
      <c r="CY128" s="1041"/>
      <c r="CZ128" s="1041"/>
      <c r="DA128" s="1041"/>
      <c r="DB128" s="1041"/>
      <c r="DC128" s="1041"/>
      <c r="DD128" s="1041"/>
      <c r="DE128" s="1041"/>
      <c r="DF128" s="1042"/>
      <c r="DG128" s="1043">
        <v>18900</v>
      </c>
      <c r="DH128" s="1044"/>
      <c r="DI128" s="1044"/>
      <c r="DJ128" s="1044"/>
      <c r="DK128" s="1044"/>
      <c r="DL128" s="1044">
        <v>15300</v>
      </c>
      <c r="DM128" s="1044"/>
      <c r="DN128" s="1044"/>
      <c r="DO128" s="1044"/>
      <c r="DP128" s="1044"/>
      <c r="DQ128" s="1044">
        <v>9900</v>
      </c>
      <c r="DR128" s="1044"/>
      <c r="DS128" s="1044"/>
      <c r="DT128" s="1044"/>
      <c r="DU128" s="1044"/>
      <c r="DV128" s="1045">
        <v>0.1</v>
      </c>
      <c r="DW128" s="1045"/>
      <c r="DX128" s="1045"/>
      <c r="DY128" s="1045"/>
      <c r="DZ128" s="1046"/>
    </row>
    <row r="129" spans="1:131" s="231" customFormat="1" ht="26.25" customHeight="1" x14ac:dyDescent="0.2">
      <c r="A129" s="941" t="s">
        <v>107</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507</v>
      </c>
      <c r="X129" s="1076"/>
      <c r="Y129" s="1076"/>
      <c r="Z129" s="1077"/>
      <c r="AA129" s="965">
        <v>12646722</v>
      </c>
      <c r="AB129" s="966"/>
      <c r="AC129" s="966"/>
      <c r="AD129" s="966"/>
      <c r="AE129" s="967"/>
      <c r="AF129" s="968">
        <v>12601303</v>
      </c>
      <c r="AG129" s="966"/>
      <c r="AH129" s="966"/>
      <c r="AI129" s="966"/>
      <c r="AJ129" s="967"/>
      <c r="AK129" s="968">
        <v>12946215</v>
      </c>
      <c r="AL129" s="966"/>
      <c r="AM129" s="966"/>
      <c r="AN129" s="966"/>
      <c r="AO129" s="967"/>
      <c r="AP129" s="1078"/>
      <c r="AQ129" s="1079"/>
      <c r="AR129" s="1079"/>
      <c r="AS129" s="1079"/>
      <c r="AT129" s="1080"/>
      <c r="AU129" s="235"/>
      <c r="AV129" s="235"/>
      <c r="AW129" s="235"/>
      <c r="AX129" s="1070" t="s">
        <v>508</v>
      </c>
      <c r="AY129" s="930"/>
      <c r="AZ129" s="930"/>
      <c r="BA129" s="930"/>
      <c r="BB129" s="930"/>
      <c r="BC129" s="930"/>
      <c r="BD129" s="930"/>
      <c r="BE129" s="931"/>
      <c r="BF129" s="1071" t="s">
        <v>475</v>
      </c>
      <c r="BG129" s="1072"/>
      <c r="BH129" s="1072"/>
      <c r="BI129" s="1072"/>
      <c r="BJ129" s="1072"/>
      <c r="BK129" s="1072"/>
      <c r="BL129" s="1073"/>
      <c r="BM129" s="1071">
        <v>17.95</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941" t="s">
        <v>509</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510</v>
      </c>
      <c r="X130" s="1076"/>
      <c r="Y130" s="1076"/>
      <c r="Z130" s="1077"/>
      <c r="AA130" s="965">
        <v>1982538</v>
      </c>
      <c r="AB130" s="966"/>
      <c r="AC130" s="966"/>
      <c r="AD130" s="966"/>
      <c r="AE130" s="967"/>
      <c r="AF130" s="968">
        <v>2010413</v>
      </c>
      <c r="AG130" s="966"/>
      <c r="AH130" s="966"/>
      <c r="AI130" s="966"/>
      <c r="AJ130" s="967"/>
      <c r="AK130" s="968">
        <v>2025231</v>
      </c>
      <c r="AL130" s="966"/>
      <c r="AM130" s="966"/>
      <c r="AN130" s="966"/>
      <c r="AO130" s="967"/>
      <c r="AP130" s="1078"/>
      <c r="AQ130" s="1079"/>
      <c r="AR130" s="1079"/>
      <c r="AS130" s="1079"/>
      <c r="AT130" s="1080"/>
      <c r="AU130" s="235"/>
      <c r="AV130" s="235"/>
      <c r="AW130" s="235"/>
      <c r="AX130" s="1070" t="s">
        <v>511</v>
      </c>
      <c r="AY130" s="930"/>
      <c r="AZ130" s="930"/>
      <c r="BA130" s="930"/>
      <c r="BB130" s="930"/>
      <c r="BC130" s="930"/>
      <c r="BD130" s="930"/>
      <c r="BE130" s="931"/>
      <c r="BF130" s="1106">
        <v>7</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512</v>
      </c>
      <c r="X131" s="1113"/>
      <c r="Y131" s="1113"/>
      <c r="Z131" s="1114"/>
      <c r="AA131" s="1008">
        <v>10664184</v>
      </c>
      <c r="AB131" s="990"/>
      <c r="AC131" s="990"/>
      <c r="AD131" s="990"/>
      <c r="AE131" s="991"/>
      <c r="AF131" s="989">
        <v>10590890</v>
      </c>
      <c r="AG131" s="990"/>
      <c r="AH131" s="990"/>
      <c r="AI131" s="990"/>
      <c r="AJ131" s="991"/>
      <c r="AK131" s="989">
        <v>10920984</v>
      </c>
      <c r="AL131" s="990"/>
      <c r="AM131" s="990"/>
      <c r="AN131" s="990"/>
      <c r="AO131" s="991"/>
      <c r="AP131" s="1115"/>
      <c r="AQ131" s="1116"/>
      <c r="AR131" s="1116"/>
      <c r="AS131" s="1116"/>
      <c r="AT131" s="1117"/>
      <c r="AU131" s="235"/>
      <c r="AV131" s="235"/>
      <c r="AW131" s="235"/>
      <c r="AX131" s="1088" t="s">
        <v>513</v>
      </c>
      <c r="AY131" s="1041"/>
      <c r="AZ131" s="1041"/>
      <c r="BA131" s="1041"/>
      <c r="BB131" s="1041"/>
      <c r="BC131" s="1041"/>
      <c r="BD131" s="1041"/>
      <c r="BE131" s="1042"/>
      <c r="BF131" s="1089">
        <v>35.1</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1095" t="s">
        <v>514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515</v>
      </c>
      <c r="W132" s="1099"/>
      <c r="X132" s="1099"/>
      <c r="Y132" s="1099"/>
      <c r="Z132" s="1100"/>
      <c r="AA132" s="1101">
        <v>8.9991695570000001</v>
      </c>
      <c r="AB132" s="1102"/>
      <c r="AC132" s="1102"/>
      <c r="AD132" s="1102"/>
      <c r="AE132" s="1103"/>
      <c r="AF132" s="1104">
        <v>5.8621418969999999</v>
      </c>
      <c r="AG132" s="1102"/>
      <c r="AH132" s="1102"/>
      <c r="AI132" s="1102"/>
      <c r="AJ132" s="1103"/>
      <c r="AK132" s="1104">
        <v>6.1776242469999998</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516</v>
      </c>
      <c r="W133" s="1082"/>
      <c r="X133" s="1082"/>
      <c r="Y133" s="1082"/>
      <c r="Z133" s="1083"/>
      <c r="AA133" s="1084">
        <v>9.5</v>
      </c>
      <c r="AB133" s="1085"/>
      <c r="AC133" s="1085"/>
      <c r="AD133" s="1085"/>
      <c r="AE133" s="1086"/>
      <c r="AF133" s="1084">
        <v>8.1</v>
      </c>
      <c r="AG133" s="1085"/>
      <c r="AH133" s="1085"/>
      <c r="AI133" s="1085"/>
      <c r="AJ133" s="1086"/>
      <c r="AK133" s="1084">
        <v>7</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aj5F6hOZq7PnhklrnE9xJ+dXnPUPstVokOwCOeFDHwVfhlrbVGAQ+AVYi3T2u6K4x9LVRQqxy9KTNthN9ZMdCg==" saltValue="3T2R8UmgBOcEGamov6Hh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517</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87B4+sCM4O8hsD+dKOv1Z/TOHlGAOelmxswuQWb3qISgTy19R0KuQaBPHJA6HvDKvy9QPFJOmnseek/VwqZbtA==" saltValue="8XlLcsPTQ4tTIGQROQ9zH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HD+trT4s2bGCWcbiUzh2mTMnEGTfQnOPwuEaNtf6zHlGhHw23g+raeolZb3RPLWfgxplBX3EN1yiOxFi0JQ==" saltValue="YcYicUr3BOPPOpMobJ0K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518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519</v>
      </c>
      <c r="AL6" s="268"/>
      <c r="AM6" s="268"/>
      <c r="AN6" s="268"/>
    </row>
    <row r="7" spans="1:46" ht="13.5" customHeight="1" x14ac:dyDescent="0.2">
      <c r="A7" s="267"/>
      <c r="AK7" s="270"/>
      <c r="AL7" s="271"/>
      <c r="AM7" s="271"/>
      <c r="AN7" s="272"/>
      <c r="AO7" s="1118" t="s">
        <v>520</v>
      </c>
      <c r="AP7" s="273"/>
      <c r="AQ7" s="274" t="s">
        <v>521</v>
      </c>
      <c r="AR7" s="275"/>
    </row>
    <row r="8" spans="1:46" ht="13.2" x14ac:dyDescent="0.2">
      <c r="A8" s="267"/>
      <c r="AK8" s="276"/>
      <c r="AL8" s="277"/>
      <c r="AM8" s="277"/>
      <c r="AN8" s="278"/>
      <c r="AO8" s="1119"/>
      <c r="AP8" s="279" t="s">
        <v>522</v>
      </c>
      <c r="AQ8" s="280" t="s">
        <v>523</v>
      </c>
      <c r="AR8" s="281" t="s">
        <v>524</v>
      </c>
    </row>
    <row r="9" spans="1:46" ht="13.2" x14ac:dyDescent="0.2">
      <c r="A9" s="267"/>
      <c r="AK9" s="1120" t="s">
        <v>525</v>
      </c>
      <c r="AL9" s="1121"/>
      <c r="AM9" s="1121"/>
      <c r="AN9" s="1122"/>
      <c r="AO9" s="282">
        <v>3372004</v>
      </c>
      <c r="AP9" s="282">
        <v>66864</v>
      </c>
      <c r="AQ9" s="283">
        <v>83474</v>
      </c>
      <c r="AR9" s="284">
        <v>-19.899999999999999</v>
      </c>
    </row>
    <row r="10" spans="1:46" ht="13.5" customHeight="1" x14ac:dyDescent="0.2">
      <c r="A10" s="267"/>
      <c r="AK10" s="1120" t="s">
        <v>526</v>
      </c>
      <c r="AL10" s="1121"/>
      <c r="AM10" s="1121"/>
      <c r="AN10" s="1122"/>
      <c r="AO10" s="285">
        <v>558144</v>
      </c>
      <c r="AP10" s="285">
        <v>11067</v>
      </c>
      <c r="AQ10" s="286">
        <v>8278</v>
      </c>
      <c r="AR10" s="287">
        <v>33.700000000000003</v>
      </c>
    </row>
    <row r="11" spans="1:46" ht="13.5" customHeight="1" x14ac:dyDescent="0.2">
      <c r="A11" s="267"/>
      <c r="AK11" s="1120" t="s">
        <v>527</v>
      </c>
      <c r="AL11" s="1121"/>
      <c r="AM11" s="1121"/>
      <c r="AN11" s="1122"/>
      <c r="AO11" s="285">
        <v>188460</v>
      </c>
      <c r="AP11" s="285">
        <v>3737</v>
      </c>
      <c r="AQ11" s="286">
        <v>1520</v>
      </c>
      <c r="AR11" s="287">
        <v>145.9</v>
      </c>
    </row>
    <row r="12" spans="1:46" ht="13.5" customHeight="1" x14ac:dyDescent="0.2">
      <c r="A12" s="267"/>
      <c r="AK12" s="1120" t="s">
        <v>528</v>
      </c>
      <c r="AL12" s="1121"/>
      <c r="AM12" s="1121"/>
      <c r="AN12" s="1122"/>
      <c r="AO12" s="285" t="s">
        <v>529</v>
      </c>
      <c r="AP12" s="285" t="s">
        <v>529</v>
      </c>
      <c r="AQ12" s="286">
        <v>13</v>
      </c>
      <c r="AR12" s="287" t="s">
        <v>529</v>
      </c>
    </row>
    <row r="13" spans="1:46" ht="13.5" customHeight="1" x14ac:dyDescent="0.2">
      <c r="A13" s="267"/>
      <c r="AK13" s="1120" t="s">
        <v>530</v>
      </c>
      <c r="AL13" s="1121"/>
      <c r="AM13" s="1121"/>
      <c r="AN13" s="1122"/>
      <c r="AO13" s="285">
        <v>129090</v>
      </c>
      <c r="AP13" s="285">
        <v>2560</v>
      </c>
      <c r="AQ13" s="286">
        <v>2948</v>
      </c>
      <c r="AR13" s="287">
        <v>-13.2</v>
      </c>
    </row>
    <row r="14" spans="1:46" ht="13.5" customHeight="1" x14ac:dyDescent="0.2">
      <c r="A14" s="267"/>
      <c r="AK14" s="1120" t="s">
        <v>531</v>
      </c>
      <c r="AL14" s="1121"/>
      <c r="AM14" s="1121"/>
      <c r="AN14" s="1122"/>
      <c r="AO14" s="285">
        <v>74331</v>
      </c>
      <c r="AP14" s="285">
        <v>1474</v>
      </c>
      <c r="AQ14" s="286">
        <v>1798</v>
      </c>
      <c r="AR14" s="287">
        <v>-18</v>
      </c>
    </row>
    <row r="15" spans="1:46" ht="13.5" customHeight="1" x14ac:dyDescent="0.2">
      <c r="A15" s="267"/>
      <c r="AK15" s="1126" t="s">
        <v>532</v>
      </c>
      <c r="AL15" s="1127"/>
      <c r="AM15" s="1127"/>
      <c r="AN15" s="1128"/>
      <c r="AO15" s="285">
        <v>-260621</v>
      </c>
      <c r="AP15" s="285">
        <v>-5168</v>
      </c>
      <c r="AQ15" s="286">
        <v>-6111</v>
      </c>
      <c r="AR15" s="287">
        <v>-15.4</v>
      </c>
    </row>
    <row r="16" spans="1:46" ht="13.2" x14ac:dyDescent="0.2">
      <c r="A16" s="267"/>
      <c r="AK16" s="1126" t="s">
        <v>189</v>
      </c>
      <c r="AL16" s="1127"/>
      <c r="AM16" s="1127"/>
      <c r="AN16" s="1128"/>
      <c r="AO16" s="285">
        <v>4061408</v>
      </c>
      <c r="AP16" s="285">
        <v>80534</v>
      </c>
      <c r="AQ16" s="286">
        <v>91920</v>
      </c>
      <c r="AR16" s="287">
        <v>-12.4</v>
      </c>
    </row>
    <row r="17" spans="1:46" ht="13.2" x14ac:dyDescent="0.2">
      <c r="A17" s="267"/>
    </row>
    <row r="18" spans="1:46" ht="13.2" x14ac:dyDescent="0.2">
      <c r="A18" s="267"/>
      <c r="AQ18" s="288"/>
      <c r="AR18" s="288"/>
    </row>
    <row r="19" spans="1:46" ht="13.2" x14ac:dyDescent="0.2">
      <c r="A19" s="267"/>
      <c r="AK19" s="263" t="s">
        <v>533</v>
      </c>
    </row>
    <row r="20" spans="1:46" ht="13.2" x14ac:dyDescent="0.2">
      <c r="A20" s="267"/>
      <c r="AK20" s="289"/>
      <c r="AL20" s="290"/>
      <c r="AM20" s="290"/>
      <c r="AN20" s="291"/>
      <c r="AO20" s="292" t="s">
        <v>534</v>
      </c>
      <c r="AP20" s="293" t="s">
        <v>535</v>
      </c>
      <c r="AQ20" s="294" t="s">
        <v>536</v>
      </c>
      <c r="AR20" s="295"/>
    </row>
    <row r="21" spans="1:46" s="268" customFormat="1" ht="13.2" x14ac:dyDescent="0.2">
      <c r="A21" s="296"/>
      <c r="AK21" s="1129" t="s">
        <v>537</v>
      </c>
      <c r="AL21" s="1130"/>
      <c r="AM21" s="1130"/>
      <c r="AN21" s="1131"/>
      <c r="AO21" s="297">
        <v>6.88</v>
      </c>
      <c r="AP21" s="298">
        <v>8.52</v>
      </c>
      <c r="AQ21" s="299">
        <v>-1.64</v>
      </c>
      <c r="AS21" s="300"/>
      <c r="AT21" s="296"/>
    </row>
    <row r="22" spans="1:46" s="268" customFormat="1" ht="13.2" x14ac:dyDescent="0.2">
      <c r="A22" s="296"/>
      <c r="AK22" s="1129" t="s">
        <v>538</v>
      </c>
      <c r="AL22" s="1130"/>
      <c r="AM22" s="1130"/>
      <c r="AN22" s="1131"/>
      <c r="AO22" s="301">
        <v>98.4</v>
      </c>
      <c r="AP22" s="302">
        <v>97.5</v>
      </c>
      <c r="AQ22" s="303">
        <v>0.9</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539</v>
      </c>
      <c r="AP26" s="288"/>
      <c r="AQ26" s="288"/>
      <c r="AR26" s="288"/>
    </row>
    <row r="27" spans="1:46" ht="13.2" x14ac:dyDescent="0.2">
      <c r="A27" s="308"/>
      <c r="AS27" s="263"/>
      <c r="AT27" s="263"/>
    </row>
    <row r="28" spans="1:46" ht="16.2" x14ac:dyDescent="0.2">
      <c r="A28" s="264" t="s">
        <v>540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541</v>
      </c>
      <c r="AL29" s="268"/>
      <c r="AM29" s="268"/>
      <c r="AN29" s="268"/>
      <c r="AS29" s="310"/>
    </row>
    <row r="30" spans="1:46" ht="13.5" customHeight="1" x14ac:dyDescent="0.2">
      <c r="A30" s="267"/>
      <c r="AK30" s="270"/>
      <c r="AL30" s="271"/>
      <c r="AM30" s="271"/>
      <c r="AN30" s="272"/>
      <c r="AO30" s="1118" t="s">
        <v>520</v>
      </c>
      <c r="AP30" s="273"/>
      <c r="AQ30" s="274" t="s">
        <v>521</v>
      </c>
      <c r="AR30" s="275"/>
    </row>
    <row r="31" spans="1:46" ht="13.2" x14ac:dyDescent="0.2">
      <c r="A31" s="267"/>
      <c r="AK31" s="276"/>
      <c r="AL31" s="277"/>
      <c r="AM31" s="277"/>
      <c r="AN31" s="278"/>
      <c r="AO31" s="1119"/>
      <c r="AP31" s="279" t="s">
        <v>522</v>
      </c>
      <c r="AQ31" s="280" t="s">
        <v>523</v>
      </c>
      <c r="AR31" s="281" t="s">
        <v>524</v>
      </c>
    </row>
    <row r="32" spans="1:46" ht="27" customHeight="1" x14ac:dyDescent="0.2">
      <c r="A32" s="267"/>
      <c r="AK32" s="1123" t="s">
        <v>542</v>
      </c>
      <c r="AL32" s="1124"/>
      <c r="AM32" s="1124"/>
      <c r="AN32" s="1125"/>
      <c r="AO32" s="311">
        <v>2217365</v>
      </c>
      <c r="AP32" s="311">
        <v>43968</v>
      </c>
      <c r="AQ32" s="312">
        <v>52518</v>
      </c>
      <c r="AR32" s="313">
        <v>-16.3</v>
      </c>
    </row>
    <row r="33" spans="1:46" ht="13.5" customHeight="1" x14ac:dyDescent="0.2">
      <c r="A33" s="267"/>
      <c r="AK33" s="1123" t="s">
        <v>543</v>
      </c>
      <c r="AL33" s="1124"/>
      <c r="AM33" s="1124"/>
      <c r="AN33" s="1125"/>
      <c r="AO33" s="311" t="s">
        <v>529</v>
      </c>
      <c r="AP33" s="311" t="s">
        <v>529</v>
      </c>
      <c r="AQ33" s="312" t="s">
        <v>529</v>
      </c>
      <c r="AR33" s="313" t="s">
        <v>529</v>
      </c>
    </row>
    <row r="34" spans="1:46" ht="27" customHeight="1" x14ac:dyDescent="0.2">
      <c r="A34" s="267"/>
      <c r="AK34" s="1123" t="s">
        <v>544</v>
      </c>
      <c r="AL34" s="1124"/>
      <c r="AM34" s="1124"/>
      <c r="AN34" s="1125"/>
      <c r="AO34" s="311" t="s">
        <v>529</v>
      </c>
      <c r="AP34" s="311" t="s">
        <v>529</v>
      </c>
      <c r="AQ34" s="312">
        <v>24</v>
      </c>
      <c r="AR34" s="313" t="s">
        <v>529</v>
      </c>
    </row>
    <row r="35" spans="1:46" ht="27" customHeight="1" x14ac:dyDescent="0.2">
      <c r="A35" s="267"/>
      <c r="AK35" s="1123" t="s">
        <v>545</v>
      </c>
      <c r="AL35" s="1124"/>
      <c r="AM35" s="1124"/>
      <c r="AN35" s="1125"/>
      <c r="AO35" s="311">
        <v>673462</v>
      </c>
      <c r="AP35" s="311">
        <v>13354</v>
      </c>
      <c r="AQ35" s="312">
        <v>18573</v>
      </c>
      <c r="AR35" s="313">
        <v>-28.1</v>
      </c>
    </row>
    <row r="36" spans="1:46" ht="27" customHeight="1" x14ac:dyDescent="0.2">
      <c r="A36" s="267"/>
      <c r="AK36" s="1123" t="s">
        <v>546</v>
      </c>
      <c r="AL36" s="1124"/>
      <c r="AM36" s="1124"/>
      <c r="AN36" s="1125"/>
      <c r="AO36" s="311">
        <v>230221</v>
      </c>
      <c r="AP36" s="311">
        <v>4565</v>
      </c>
      <c r="AQ36" s="312">
        <v>2920</v>
      </c>
      <c r="AR36" s="313">
        <v>56.3</v>
      </c>
    </row>
    <row r="37" spans="1:46" ht="13.5" customHeight="1" x14ac:dyDescent="0.2">
      <c r="A37" s="267"/>
      <c r="AK37" s="1123" t="s">
        <v>547</v>
      </c>
      <c r="AL37" s="1124"/>
      <c r="AM37" s="1124"/>
      <c r="AN37" s="1125"/>
      <c r="AO37" s="311">
        <v>1741</v>
      </c>
      <c r="AP37" s="311">
        <v>35</v>
      </c>
      <c r="AQ37" s="312">
        <v>483</v>
      </c>
      <c r="AR37" s="313">
        <v>-92.8</v>
      </c>
    </row>
    <row r="38" spans="1:46" ht="27" customHeight="1" x14ac:dyDescent="0.2">
      <c r="A38" s="267"/>
      <c r="AK38" s="1132" t="s">
        <v>548</v>
      </c>
      <c r="AL38" s="1133"/>
      <c r="AM38" s="1133"/>
      <c r="AN38" s="1134"/>
      <c r="AO38" s="314" t="s">
        <v>529</v>
      </c>
      <c r="AP38" s="314" t="s">
        <v>529</v>
      </c>
      <c r="AQ38" s="315">
        <v>1</v>
      </c>
      <c r="AR38" s="303" t="s">
        <v>529</v>
      </c>
      <c r="AS38" s="310"/>
    </row>
    <row r="39" spans="1:46" ht="13.2" x14ac:dyDescent="0.2">
      <c r="A39" s="267"/>
      <c r="AK39" s="1132" t="s">
        <v>549</v>
      </c>
      <c r="AL39" s="1133"/>
      <c r="AM39" s="1133"/>
      <c r="AN39" s="1134"/>
      <c r="AO39" s="311">
        <v>-422901</v>
      </c>
      <c r="AP39" s="311">
        <v>-8386</v>
      </c>
      <c r="AQ39" s="312">
        <v>-4335</v>
      </c>
      <c r="AR39" s="313">
        <v>93.4</v>
      </c>
      <c r="AS39" s="310"/>
    </row>
    <row r="40" spans="1:46" ht="27" customHeight="1" x14ac:dyDescent="0.2">
      <c r="A40" s="267"/>
      <c r="AK40" s="1123" t="s">
        <v>550</v>
      </c>
      <c r="AL40" s="1124"/>
      <c r="AM40" s="1124"/>
      <c r="AN40" s="1125"/>
      <c r="AO40" s="311">
        <v>-2025231</v>
      </c>
      <c r="AP40" s="311">
        <v>-40158</v>
      </c>
      <c r="AQ40" s="312">
        <v>-49481</v>
      </c>
      <c r="AR40" s="313">
        <v>-18.8</v>
      </c>
      <c r="AS40" s="310"/>
    </row>
    <row r="41" spans="1:46" ht="13.2" x14ac:dyDescent="0.2">
      <c r="A41" s="267"/>
      <c r="AK41" s="1135" t="s">
        <v>302</v>
      </c>
      <c r="AL41" s="1136"/>
      <c r="AM41" s="1136"/>
      <c r="AN41" s="1137"/>
      <c r="AO41" s="311">
        <v>674657</v>
      </c>
      <c r="AP41" s="311">
        <v>13378</v>
      </c>
      <c r="AQ41" s="312">
        <v>20703</v>
      </c>
      <c r="AR41" s="313">
        <v>-35.4</v>
      </c>
      <c r="AS41" s="310"/>
    </row>
    <row r="42" spans="1:46" ht="13.2" x14ac:dyDescent="0.2">
      <c r="A42" s="267"/>
      <c r="AK42" s="316" t="s">
        <v>551</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552</v>
      </c>
    </row>
    <row r="48" spans="1:46" ht="13.2" x14ac:dyDescent="0.2">
      <c r="A48" s="267"/>
      <c r="AK48" s="321" t="s">
        <v>553</v>
      </c>
      <c r="AL48" s="321"/>
      <c r="AM48" s="321"/>
      <c r="AN48" s="321"/>
      <c r="AO48" s="321"/>
      <c r="AP48" s="321"/>
      <c r="AQ48" s="322"/>
      <c r="AR48" s="321"/>
    </row>
    <row r="49" spans="1:44" ht="13.5" customHeight="1" x14ac:dyDescent="0.2">
      <c r="A49" s="267"/>
      <c r="AK49" s="323"/>
      <c r="AL49" s="324"/>
      <c r="AM49" s="1138" t="s">
        <v>520</v>
      </c>
      <c r="AN49" s="1140" t="s">
        <v>554</v>
      </c>
      <c r="AO49" s="1141"/>
      <c r="AP49" s="1141"/>
      <c r="AQ49" s="1141"/>
      <c r="AR49" s="1142"/>
    </row>
    <row r="50" spans="1:44" ht="13.2" x14ac:dyDescent="0.2">
      <c r="A50" s="267"/>
      <c r="AK50" s="325"/>
      <c r="AL50" s="326"/>
      <c r="AM50" s="1139"/>
      <c r="AN50" s="327" t="s">
        <v>555</v>
      </c>
      <c r="AO50" s="328" t="s">
        <v>556</v>
      </c>
      <c r="AP50" s="329" t="s">
        <v>557</v>
      </c>
      <c r="AQ50" s="330" t="s">
        <v>558</v>
      </c>
      <c r="AR50" s="331" t="s">
        <v>559</v>
      </c>
    </row>
    <row r="51" spans="1:44" ht="13.2" x14ac:dyDescent="0.2">
      <c r="A51" s="267"/>
      <c r="AK51" s="323" t="s">
        <v>560</v>
      </c>
      <c r="AL51" s="324"/>
      <c r="AM51" s="332">
        <v>1167171</v>
      </c>
      <c r="AN51" s="333">
        <v>22323</v>
      </c>
      <c r="AO51" s="334">
        <v>-22.5</v>
      </c>
      <c r="AP51" s="335">
        <v>57295</v>
      </c>
      <c r="AQ51" s="336">
        <v>5.7</v>
      </c>
      <c r="AR51" s="337">
        <v>-28.2</v>
      </c>
    </row>
    <row r="52" spans="1:44" ht="13.2" x14ac:dyDescent="0.2">
      <c r="A52" s="267"/>
      <c r="AK52" s="338"/>
      <c r="AL52" s="339" t="s">
        <v>561</v>
      </c>
      <c r="AM52" s="340">
        <v>778006</v>
      </c>
      <c r="AN52" s="341">
        <v>14880</v>
      </c>
      <c r="AO52" s="342">
        <v>-1.9</v>
      </c>
      <c r="AP52" s="343">
        <v>32771</v>
      </c>
      <c r="AQ52" s="344">
        <v>10.4</v>
      </c>
      <c r="AR52" s="345">
        <v>-12.3</v>
      </c>
    </row>
    <row r="53" spans="1:44" ht="13.2" x14ac:dyDescent="0.2">
      <c r="A53" s="267"/>
      <c r="AK53" s="323" t="s">
        <v>562</v>
      </c>
      <c r="AL53" s="324"/>
      <c r="AM53" s="332">
        <v>1133327</v>
      </c>
      <c r="AN53" s="333">
        <v>21864</v>
      </c>
      <c r="AO53" s="334">
        <v>-2.1</v>
      </c>
      <c r="AP53" s="335">
        <v>54110</v>
      </c>
      <c r="AQ53" s="336">
        <v>-5.6</v>
      </c>
      <c r="AR53" s="337">
        <v>3.5</v>
      </c>
    </row>
    <row r="54" spans="1:44" ht="13.2" x14ac:dyDescent="0.2">
      <c r="A54" s="267"/>
      <c r="AK54" s="338"/>
      <c r="AL54" s="339" t="s">
        <v>561</v>
      </c>
      <c r="AM54" s="340">
        <v>637970</v>
      </c>
      <c r="AN54" s="341">
        <v>12308</v>
      </c>
      <c r="AO54" s="342">
        <v>-17.3</v>
      </c>
      <c r="AP54" s="343">
        <v>30620</v>
      </c>
      <c r="AQ54" s="344">
        <v>-6.6</v>
      </c>
      <c r="AR54" s="345">
        <v>-10.7</v>
      </c>
    </row>
    <row r="55" spans="1:44" ht="13.2" x14ac:dyDescent="0.2">
      <c r="A55" s="267"/>
      <c r="AK55" s="323" t="s">
        <v>563</v>
      </c>
      <c r="AL55" s="324"/>
      <c r="AM55" s="332">
        <v>1350986</v>
      </c>
      <c r="AN55" s="333">
        <v>26323</v>
      </c>
      <c r="AO55" s="334">
        <v>20.399999999999999</v>
      </c>
      <c r="AP55" s="335">
        <v>54684</v>
      </c>
      <c r="AQ55" s="336">
        <v>1.1000000000000001</v>
      </c>
      <c r="AR55" s="337">
        <v>19.3</v>
      </c>
    </row>
    <row r="56" spans="1:44" ht="13.2" x14ac:dyDescent="0.2">
      <c r="A56" s="267"/>
      <c r="AK56" s="338"/>
      <c r="AL56" s="339" t="s">
        <v>561</v>
      </c>
      <c r="AM56" s="340">
        <v>623322</v>
      </c>
      <c r="AN56" s="341">
        <v>12145</v>
      </c>
      <c r="AO56" s="342">
        <v>-1.3</v>
      </c>
      <c r="AP56" s="343">
        <v>32829</v>
      </c>
      <c r="AQ56" s="344">
        <v>7.2</v>
      </c>
      <c r="AR56" s="345">
        <v>-8.5</v>
      </c>
    </row>
    <row r="57" spans="1:44" ht="13.2" x14ac:dyDescent="0.2">
      <c r="A57" s="267"/>
      <c r="AK57" s="323" t="s">
        <v>564</v>
      </c>
      <c r="AL57" s="324"/>
      <c r="AM57" s="332">
        <v>1813877</v>
      </c>
      <c r="AN57" s="333">
        <v>35642</v>
      </c>
      <c r="AO57" s="334">
        <v>35.4</v>
      </c>
      <c r="AP57" s="335">
        <v>62383</v>
      </c>
      <c r="AQ57" s="336">
        <v>14.1</v>
      </c>
      <c r="AR57" s="337">
        <v>21.3</v>
      </c>
    </row>
    <row r="58" spans="1:44" ht="13.2" x14ac:dyDescent="0.2">
      <c r="A58" s="267"/>
      <c r="AK58" s="338"/>
      <c r="AL58" s="339" t="s">
        <v>561</v>
      </c>
      <c r="AM58" s="340">
        <v>803416</v>
      </c>
      <c r="AN58" s="341">
        <v>15787</v>
      </c>
      <c r="AO58" s="342">
        <v>30</v>
      </c>
      <c r="AP58" s="343">
        <v>35325</v>
      </c>
      <c r="AQ58" s="344">
        <v>7.6</v>
      </c>
      <c r="AR58" s="345">
        <v>22.4</v>
      </c>
    </row>
    <row r="59" spans="1:44" ht="13.2" x14ac:dyDescent="0.2">
      <c r="A59" s="267"/>
      <c r="AK59" s="323" t="s">
        <v>565</v>
      </c>
      <c r="AL59" s="324"/>
      <c r="AM59" s="332">
        <v>1515037</v>
      </c>
      <c r="AN59" s="333">
        <v>30042</v>
      </c>
      <c r="AO59" s="334">
        <v>-15.7</v>
      </c>
      <c r="AP59" s="335">
        <v>76347</v>
      </c>
      <c r="AQ59" s="336">
        <v>22.4</v>
      </c>
      <c r="AR59" s="337">
        <v>-38.1</v>
      </c>
    </row>
    <row r="60" spans="1:44" ht="13.2" x14ac:dyDescent="0.2">
      <c r="A60" s="267"/>
      <c r="AK60" s="338"/>
      <c r="AL60" s="339" t="s">
        <v>561</v>
      </c>
      <c r="AM60" s="340">
        <v>652070</v>
      </c>
      <c r="AN60" s="341">
        <v>12930</v>
      </c>
      <c r="AO60" s="342">
        <v>-18.100000000000001</v>
      </c>
      <c r="AP60" s="343">
        <v>41762</v>
      </c>
      <c r="AQ60" s="344">
        <v>18.2</v>
      </c>
      <c r="AR60" s="345">
        <v>-36.299999999999997</v>
      </c>
    </row>
    <row r="61" spans="1:44" ht="13.2" x14ac:dyDescent="0.2">
      <c r="A61" s="267"/>
      <c r="AK61" s="323" t="s">
        <v>566</v>
      </c>
      <c r="AL61" s="346"/>
      <c r="AM61" s="332">
        <v>1396080</v>
      </c>
      <c r="AN61" s="333">
        <v>27239</v>
      </c>
      <c r="AO61" s="334">
        <v>3.1</v>
      </c>
      <c r="AP61" s="335">
        <v>60964</v>
      </c>
      <c r="AQ61" s="347">
        <v>7.5</v>
      </c>
      <c r="AR61" s="337">
        <v>-4.4000000000000004</v>
      </c>
    </row>
    <row r="62" spans="1:44" ht="13.2" x14ac:dyDescent="0.2">
      <c r="A62" s="267"/>
      <c r="AK62" s="338"/>
      <c r="AL62" s="339" t="s">
        <v>561</v>
      </c>
      <c r="AM62" s="340">
        <v>698957</v>
      </c>
      <c r="AN62" s="341">
        <v>13610</v>
      </c>
      <c r="AO62" s="342">
        <v>-1.7</v>
      </c>
      <c r="AP62" s="343">
        <v>34661</v>
      </c>
      <c r="AQ62" s="344">
        <v>7.4</v>
      </c>
      <c r="AR62" s="345">
        <v>-9.1</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u6C7R8RydECeEKK7N7BQKIsxO7aZMBuzSnmSpn32EArqZeRd7EiWDUNm4/lSjgaUwaYdGD327xGpAc+24LINPQ==" saltValue="Ro2mYaRyAi5X5/puR0wWc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568</v>
      </c>
    </row>
    <row r="121" spans="125:125" ht="13.5" hidden="1" customHeight="1" x14ac:dyDescent="0.2">
      <c r="DU121" s="261"/>
    </row>
  </sheetData>
  <sheetProtection algorithmName="SHA-512" hashValue="pW2NSpwQUMZuHIf1G0hgubB2EHry0cIjFSgi6WtSUCIeGn/eZVs+Qw6jDjfQhiJXLxkSpfxFn6XAF+fTkfNDwQ==" saltValue="uSlnl5IMay7ynVI4XeM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569</v>
      </c>
    </row>
  </sheetData>
  <sheetProtection algorithmName="SHA-512" hashValue="BMTncmKtkyoBj6/jo1mV0Dehi+Ukr6soDr0MyvGtGemQcFPGlPKrO+FDCYCCZuW4fi8IuhVdxaSxhWNum7SQpg==" saltValue="K9/lbtU9OAdsO37A/9R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43" t="s">
        <v>3</v>
      </c>
      <c r="D47" s="1143"/>
      <c r="E47" s="1144"/>
      <c r="F47" s="11">
        <v>13.59</v>
      </c>
      <c r="G47" s="12">
        <v>16.77</v>
      </c>
      <c r="H47" s="12">
        <v>14.01</v>
      </c>
      <c r="I47" s="12">
        <v>16.899999999999999</v>
      </c>
      <c r="J47" s="13">
        <v>18.170000000000002</v>
      </c>
    </row>
    <row r="48" spans="2:10" ht="57.75" customHeight="1" x14ac:dyDescent="0.2">
      <c r="B48" s="14"/>
      <c r="C48" s="1145" t="s">
        <v>4</v>
      </c>
      <c r="D48" s="1145"/>
      <c r="E48" s="1146"/>
      <c r="F48" s="15">
        <v>5.14</v>
      </c>
      <c r="G48" s="16">
        <v>4.79</v>
      </c>
      <c r="H48" s="16">
        <v>5.57</v>
      </c>
      <c r="I48" s="16">
        <v>6.24</v>
      </c>
      <c r="J48" s="17">
        <v>5.91</v>
      </c>
    </row>
    <row r="49" spans="2:10" ht="57.75" customHeight="1" thickBot="1" x14ac:dyDescent="0.25">
      <c r="B49" s="18"/>
      <c r="C49" s="1147" t="s">
        <v>5</v>
      </c>
      <c r="D49" s="1147"/>
      <c r="E49" s="1148"/>
      <c r="F49" s="19" t="s">
        <v>575</v>
      </c>
      <c r="G49" s="20">
        <v>2.7</v>
      </c>
      <c r="H49" s="20">
        <v>2.2200000000000002</v>
      </c>
      <c r="I49" s="20">
        <v>3.5</v>
      </c>
      <c r="J49" s="21">
        <v>1.55</v>
      </c>
    </row>
    <row r="50" spans="2:10" ht="13.5" customHeight="1" x14ac:dyDescent="0.2"/>
  </sheetData>
  <sheetProtection algorithmName="SHA-512" hashValue="TM23/maA+Ilifsgx8nly1Z6XYFgtvnOb3b1Q2dK+kTzR409JpgvRlcMVKxAk0rvrTJ/AU9/h3Hcy5IzFigbkXA==" saltValue="89NheP5eEDa64val6pvG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2022-03-17T06:14:57Z</cp:lastPrinted>
  <dcterms:created xsi:type="dcterms:W3CDTF">2022-02-02T06:35:31Z</dcterms:created>
  <dcterms:modified xsi:type="dcterms:W3CDTF">2022-09-29T00:54:55Z</dcterms:modified>
  <cp:category/>
</cp:coreProperties>
</file>