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10.17.41.39\share\★財政状況資料集\R02決算（R04作業）\03 ２回目（地方公会計関係）\04 HP掲載用（03市町回答の最終版のファイル名等を調整）\"/>
    </mc:Choice>
  </mc:AlternateContent>
  <xr:revisionPtr revIDLastSave="0" documentId="13_ncr:1_{342B26C6-8C5C-44FA-BA0E-520EC7E88383}"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C36" i="10"/>
  <c r="BE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s="1"/>
  <c r="AM35" i="10" l="1"/>
  <c r="BE34" i="10"/>
  <c r="BW34" i="10" s="1"/>
  <c r="BW35" i="10" l="1"/>
  <c r="BW36" i="10" s="1"/>
  <c r="BW37" i="10" s="1"/>
  <c r="BW38" i="10" s="1"/>
  <c r="BW39" i="10" s="1"/>
  <c r="BW40" i="10" s="1"/>
  <c r="BW41" i="10" s="1"/>
  <c r="CO34" i="10" l="1"/>
  <c r="CO35" i="10" s="1"/>
  <c r="CO36" i="10" s="1"/>
  <c r="CO37" i="10" s="1"/>
  <c r="CO38" i="10" s="1"/>
  <c r="CO39" i="10" s="1"/>
</calcChain>
</file>

<file path=xl/sharedStrings.xml><?xml version="1.0" encoding="utf-8"?>
<sst xmlns="http://schemas.openxmlformats.org/spreadsheetml/2006/main" count="1129" uniqueCount="608">
  <si>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</si>
  <si>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</si>
  <si>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</si>
  <si>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</si>
  <si>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</si>
  <si>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</si>
  <si>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</si>
  <si>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</si>
  <si>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</si>
  <si>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</si>
  <si>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</si>
  <si>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</si>
  <si>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</si>
  <si>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</si>
  <si>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</si>
  <si>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</si>
  <si>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</si>
  <si>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</si>
  <si>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</si>
  <si>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</si>
  <si>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</si>
  <si>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</si>
  <si>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</si>
  <si>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</si>
  <si>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</si>
  <si>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</si>
  <si>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</si>
  <si>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</si>
  <si>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</si>
  <si>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</si>
  <si>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</si>
  <si>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</si>
  <si>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</si>
  <si>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</si>
  <si>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</si>
  <si>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</si>
  <si>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</si>
  <si>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</si>
  <si>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</si>
  <si>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</si>
  <si>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</si>
  <si>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</si>
  <si>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</si>
  <si>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</si>
  <si>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</si>
  <si>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</si>
  <si>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</si>
  <si>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</si>
  <si>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</si>
  <si>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</si>
  <si>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</si>
  <si>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</si>
  <si>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</si>
  <si>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</si>
  <si>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</si>
  <si>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</si>
  <si>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</si>
  <si>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</si>
  <si>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</si>
  <si>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</si>
  <si>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</si>
  <si>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</si>
  <si>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</si>
  <si>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</si>
  <si>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</si>
  <si>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</si>
  <si>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</si>
  <si>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</si>
  <si>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</si>
  <si>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</si>
  <si>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</si>
  <si>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</si>
  <si>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</si>
  <si>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</si>
  <si>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</si>
  <si>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</si>
  <si>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</si>
  <si>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</si>
  <si>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</si>
  <si>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</si>
  <si>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</si>
  <si>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</si>
  <si>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</si>
  <si>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</si>
  <si>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</si>
  <si>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</si>
  <si>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</si>
  <si>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</si>
  <si>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</si>
  <si>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</si>
  <si>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</si>
  <si>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</si>
  <si>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</si>
  <si>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</si>
  <si>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</si>
  <si>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</si>
  <si>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</si>
  <si>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</si>
  <si>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長門市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</si>
  <si>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</si>
  <si>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</si>
  <si>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</si>
  <si>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</si>
  <si>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</si>
  <si>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</si>
  <si>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</si>
  <si>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</si>
  <si>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</si>
  <si>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</si>
  <si>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</si>
  <si>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</si>
  <si>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</si>
  <si>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</si>
  <si>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</si>
  <si>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</si>
  <si>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</si>
  <si>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</si>
  <si>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</si>
  <si>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</si>
  <si>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</si>
  <si>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</si>
  <si>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</si>
  <si>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</si>
  <si>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</si>
  <si>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</si>
  <si>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</si>
  <si>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</si>
  <si>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</si>
  <si>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</si>
  <si>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</si>
  <si>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</si>
  <si>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</si>
  <si>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</si>
  <si>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</si>
  <si>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</si>
  <si>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</si>
  <si>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</si>
  <si>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</si>
  <si>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</si>
  <si>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</si>
  <si>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</si>
  <si>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</si>
  <si>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</si>
  <si>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</si>
  <si>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</si>
  <si>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</si>
  <si>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</si>
  <si>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</si>
  <si>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</si>
  <si>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</si>
  <si>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</si>
  <si>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</si>
  <si>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</si>
  <si>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</si>
  <si>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</si>
  <si>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</si>
  <si>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</si>
  <si>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</si>
  <si>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</si>
  <si>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</si>
  <si>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</si>
  <si>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</si>
  <si>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</si>
  <si>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</si>
  <si>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</si>
  <si>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</si>
  <si>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</si>
  <si>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</si>
  <si>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</si>
  <si>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</si>
  <si>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</si>
  <si>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</si>
  <si>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</si>
  <si>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</si>
  <si>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</si>
  <si>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</si>
  <si>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</si>
  <si>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</si>
  <si>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</si>
  <si>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</si>
  <si>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</si>
  <si>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</si>
  <si>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</si>
  <si>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</si>
  <si>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</si>
  <si>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</si>
  <si>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</si>
  <si>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</si>
  <si>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</si>
  <si>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</si>
  <si>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</si>
  <si>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</si>
  <si>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</si>
  <si>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</si>
  <si>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</si>
  <si>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</si>
  <si>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</si>
  <si>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</si>
  <si>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</si>
  <si>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</si>
  <si>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</si>
  <si>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</si>
  <si>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</si>
  <si>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</si>
  <si>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</si>
  <si>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</si>
  <si>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</si>
  <si>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</si>
  <si>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</si>
  <si>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</si>
  <si>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</si>
  <si>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山口県長門市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</si>
  <si>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</si>
  <si>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</si>
  <si>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</si>
  <si>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</si>
  <si>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</si>
  <si>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</si>
  <si>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</si>
  <si>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</si>
  <si>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</si>
  <si>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</si>
  <si>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</si>
  <si>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</si>
  <si>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</si>
  <si>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</si>
  <si>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</si>
  <si>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</si>
  <si>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</si>
  <si>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</si>
  <si>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</si>
  <si>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</si>
  <si>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</si>
  <si>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</si>
  <si>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</si>
  <si>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</si>
  <si>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</si>
  <si>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</si>
  <si>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</si>
  <si>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</si>
  <si>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</si>
  <si>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</si>
  <si>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</si>
  <si>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</si>
  <si>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</si>
  <si>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</si>
  <si>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</si>
  <si>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</si>
  <si>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</si>
  <si>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</si>
  <si>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</si>
  <si>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</si>
  <si>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</si>
  <si>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</si>
  <si>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</si>
  <si>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</si>
  <si>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</si>
  <si>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</si>
  <si>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</si>
  <si>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</si>
  <si>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</si>
  <si>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</si>
  <si>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</si>
  <si>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</si>
  <si>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</si>
  <si>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</si>
  <si>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</si>
  <si>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</si>
  <si>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</si>
  <si>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</si>
  <si>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</si>
  <si>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</si>
  <si>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</si>
  <si>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</si>
  <si>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</si>
  <si>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</si>
  <si>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</si>
  <si>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</si>
  <si>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</si>
  <si>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</si>
  <si>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</si>
  <si>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</si>
  <si>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</si>
  <si>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</si>
  <si>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</si>
  <si>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</si>
  <si>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</si>
  <si>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</si>
  <si>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</si>
  <si>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</si>
  <si>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</si>
  <si>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</si>
  <si>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</si>
  <si>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</si>
  <si>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</si>
  <si>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</si>
  <si>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</si>
  <si>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</si>
  <si>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</si>
  <si>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</si>
  <si>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</si>
  <si>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</si>
  <si>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</si>
  <si>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</si>
  <si>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</si>
  <si>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</si>
  <si>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</si>
  <si>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</si>
  <si>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</si>
  <si>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</si>
  <si>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</si>
  <si>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</si>
  <si>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</si>
  <si>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</si>
  <si>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</si>
  <si>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</si>
  <si>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</si>
  <si>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</si>
  <si>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</si>
  <si>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</si>
  <si>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</si>
  <si>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</si>
  <si>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</si>
  <si>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</si>
  <si>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</si>
  <si>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</si>
  <si>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</si>
  <si>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</si>
  <si>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</si>
  <si>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</si>
  <si>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</si>
  <si>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</si>
  <si>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</si>
  <si>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</si>
  <si>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</si>
  <si>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</si>
  <si>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</si>
  <si>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</si>
  <si>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</si>
  <si>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</si>
  <si>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</si>
  <si>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</si>
  <si>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</si>
  <si>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</si>
  <si>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</si>
  <si>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</si>
  <si>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</si>
  <si>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</si>
  <si>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</si>
  <si>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</si>
  <si>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</si>
  <si>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</si>
  <si>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</si>
  <si>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</si>
  <si>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</si>
  <si>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</si>
  <si>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</si>
  <si>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</si>
  <si>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</si>
  <si>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</si>
  <si>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</si>
  <si>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</si>
  <si>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</si>
  <si>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</si>
  <si>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</si>
  <si>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</si>
  <si>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山口県長門市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</si>
  <si>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</si>
  <si>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</si>
  <si>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</si>
  <si>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</si>
  <si>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</si>
  <si>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</si>
  <si>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</si>
  <si>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</si>
  <si>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</si>
  <si>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</si>
  <si>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</si>
  <si>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</si>
  <si>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</si>
  <si>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</si>
  <si>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</si>
  <si>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</si>
  <si>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</si>
  <si>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</si>
  <si>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</si>
  <si>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</si>
  <si>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</si>
  <si>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</si>
  <si>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</si>
  <si>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</si>
  <si>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</si>
  <si>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</si>
  <si>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</si>
  <si>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</si>
  <si>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</si>
  <si>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</si>
  <si>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</si>
  <si>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</si>
  <si>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</si>
  <si>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</si>
  <si>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</si>
  <si>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</si>
  <si>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</si>
  <si>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</si>
  <si>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</si>
  <si>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</si>
  <si>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</si>
  <si>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湯本温泉事業特別会計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</si>
  <si>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</si>
  <si>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</si>
  <si>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</si>
  <si>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</si>
  <si>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</si>
  <si>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</si>
  <si>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</si>
  <si>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</si>
  <si>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</si>
  <si>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</si>
  <si>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</si>
  <si>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</si>
  <si>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</si>
  <si>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</si>
  <si>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</si>
  <si>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</si>
  <si>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</si>
  <si>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</si>
  <si>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</si>
  <si>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</si>
  <si>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</si>
  <si>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</si>
  <si>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</si>
  <si>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</si>
  <si>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</si>
  <si>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</si>
  <si>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</si>
  <si>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</si>
  <si>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</si>
  <si>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</si>
  <si>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</si>
  <si>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</si>
  <si>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</si>
  <si>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</si>
  <si>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</si>
  <si>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</si>
  <si>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</si>
  <si>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</si>
  <si>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</si>
  <si>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</si>
  <si>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</si>
  <si>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</si>
  <si>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</si>
  <si>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</si>
  <si>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</si>
  <si>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</si>
  <si>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</si>
  <si>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</si>
  <si>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</si>
  <si>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</si>
  <si>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</si>
  <si>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</si>
  <si>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</si>
  <si>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</si>
  <si>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</si>
  <si>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</si>
  <si>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</si>
  <si>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</si>
  <si>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</si>
  <si>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</si>
  <si>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</si>
  <si>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</si>
  <si>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</si>
  <si>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</si>
  <si>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</si>
  <si>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</si>
  <si>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</si>
  <si>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</si>
  <si>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</si>
  <si>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</si>
  <si>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</si>
  <si>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</si>
  <si>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</si>
  <si>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</si>
  <si>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</si>
  <si>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</si>
  <si>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</si>
  <si>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</si>
  <si>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</si>
  <si>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</si>
  <si>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</si>
  <si>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</si>
  <si>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</si>
  <si>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</si>
  <si>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</si>
  <si>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</si>
  <si>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</si>
  <si>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</si>
  <si>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</si>
  <si>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</si>
  <si>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</si>
  <si>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</si>
  <si>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</si>
  <si>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</si>
  <si>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</si>
  <si>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</si>
  <si>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</si>
  <si>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</si>
  <si>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</si>
  <si>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</si>
  <si>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</si>
  <si>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</si>
  <si>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</si>
  <si>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</si>
  <si>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</si>
  <si>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</si>
  <si>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</si>
  <si>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</si>
  <si>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</si>
  <si>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</si>
  <si>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</si>
  <si>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</si>
  <si>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</si>
  <si>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</si>
  <si>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</si>
  <si>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</si>
  <si>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</si>
  <si>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</si>
  <si>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</si>
  <si>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</si>
  <si>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</si>
  <si>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</si>
  <si>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</si>
  <si>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</si>
  <si>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</si>
  <si>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</si>
  <si>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</si>
  <si>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</si>
  <si>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</si>
  <si>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</si>
  <si>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</si>
  <si>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</si>
  <si>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</si>
  <si>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</si>
  <si>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</si>
  <si>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</si>
  <si>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</si>
  <si>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</si>
  <si>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</si>
  <si>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</si>
  <si>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</si>
  <si>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</si>
  <si>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</si>
  <si>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</si>
  <si>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</si>
  <si>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</si>
  <si>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</si>
  <si>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</si>
  <si>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H28</t>
  </si>
  <si>
    <t>H29</t>
  </si>
  <si>
    <t>H30</t>
  </si>
  <si>
    <t>R01</t>
  </si>
  <si>
    <t>R02</t>
  </si>
  <si>
    <t>▲ 0.75</t>
  </si>
  <si>
    <t>一般会計</t>
  </si>
  <si>
    <t>水道事業会計</t>
  </si>
  <si>
    <t>国民健康保険事業特別会計</t>
  </si>
  <si>
    <t>下水道事業会計</t>
  </si>
  <si>
    <t>介護保険事業特別会計</t>
  </si>
  <si>
    <t>後期高齢者医療事業特別会計</t>
  </si>
  <si>
    <t>湯本温泉事業特別会計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</si>
  <si>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</si>
  <si>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</si>
  <si>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</si>
  <si>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</si>
  <si>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</si>
  <si>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</si>
  <si>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</si>
  <si>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</si>
  <si>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長門市文化振興財団</t>
    <rPh sb="0" eb="3">
      <t>ナガトシ</t>
    </rPh>
    <rPh sb="3" eb="5">
      <t>ブンカ</t>
    </rPh>
    <rPh sb="5" eb="7">
      <t>シンコウ</t>
    </rPh>
    <rPh sb="7" eb="9">
      <t>ザイダン</t>
    </rPh>
    <phoneticPr fontId="2"/>
  </si>
  <si>
    <t>やまぐち農林振興公社</t>
    <rPh sb="4" eb="6">
      <t>ノウリン</t>
    </rPh>
    <rPh sb="6" eb="8">
      <t>シンコウ</t>
    </rPh>
    <rPh sb="8" eb="10">
      <t>コウシャ</t>
    </rPh>
    <phoneticPr fontId="2"/>
  </si>
  <si>
    <t>ながと物産</t>
    <rPh sb="3" eb="5">
      <t>ブッサン</t>
    </rPh>
    <phoneticPr fontId="2"/>
  </si>
  <si>
    <t>アグリながと</t>
  </si>
  <si>
    <t>リフォレながと</t>
  </si>
  <si>
    <t>地域活性化基金</t>
    <rPh sb="0" eb="2">
      <t>チイキ</t>
    </rPh>
    <rPh sb="2" eb="5">
      <t>カッセイカ</t>
    </rPh>
    <rPh sb="5" eb="7">
      <t>キキン</t>
    </rPh>
    <phoneticPr fontId="5"/>
  </si>
  <si>
    <t>職員退職手当基金</t>
    <rPh sb="0" eb="2">
      <t>ショクイン</t>
    </rPh>
    <rPh sb="2" eb="4">
      <t>タイショク</t>
    </rPh>
    <rPh sb="4" eb="6">
      <t>テアテ</t>
    </rPh>
    <rPh sb="6" eb="8">
      <t>キキン</t>
    </rPh>
    <phoneticPr fontId="5"/>
  </si>
  <si>
    <t>庁舎建設基金</t>
    <rPh sb="0" eb="2">
      <t>チョウシャ</t>
    </rPh>
    <rPh sb="2" eb="4">
      <t>ケンセツ</t>
    </rPh>
    <rPh sb="4" eb="6">
      <t>キキン</t>
    </rPh>
    <phoneticPr fontId="5"/>
  </si>
  <si>
    <t>地域福祉振興基金</t>
    <rPh sb="0" eb="2">
      <t>チイキ</t>
    </rPh>
    <rPh sb="2" eb="4">
      <t>フクシ</t>
    </rPh>
    <rPh sb="4" eb="6">
      <t>シンコウ</t>
    </rPh>
    <rPh sb="6" eb="8">
      <t>キキン</t>
    </rPh>
    <phoneticPr fontId="5"/>
  </si>
  <si>
    <t>香月泰男美術館運営基金</t>
    <rPh sb="0" eb="1">
      <t>カオリ</t>
    </rPh>
    <rPh sb="1" eb="2">
      <t>ツキ</t>
    </rPh>
    <rPh sb="2" eb="3">
      <t>ヤスシ</t>
    </rPh>
    <rPh sb="3" eb="4">
      <t>オトコ</t>
    </rPh>
    <rPh sb="4" eb="7">
      <t>ビジュツカン</t>
    </rPh>
    <rPh sb="7" eb="9">
      <t>ウンエイ</t>
    </rPh>
    <rPh sb="9" eb="11">
      <t>キキン</t>
    </rPh>
    <phoneticPr fontId="5"/>
  </si>
  <si>
    <t>山口県市町総合事務組合（一般会計）</t>
    <rPh sb="0" eb="3">
      <t>ヤマグチケン</t>
    </rPh>
    <rPh sb="3" eb="4">
      <t>シ</t>
    </rPh>
    <rPh sb="4" eb="5">
      <t>マチ</t>
    </rPh>
    <rPh sb="5" eb="7">
      <t>ソウゴウ</t>
    </rPh>
    <rPh sb="7" eb="9">
      <t>ジム</t>
    </rPh>
    <rPh sb="9" eb="11">
      <t>クミアイ</t>
    </rPh>
    <rPh sb="12" eb="14">
      <t>イッパン</t>
    </rPh>
    <rPh sb="14" eb="16">
      <t>カイケイ</t>
    </rPh>
    <phoneticPr fontId="2"/>
  </si>
  <si>
    <t>山口県市町総合事務組合（消防団員補償等特別会計）</t>
    <rPh sb="0" eb="3">
      <t>ヤマグチケン</t>
    </rPh>
    <rPh sb="3" eb="4">
      <t>シ</t>
    </rPh>
    <rPh sb="4" eb="5">
      <t>マチ</t>
    </rPh>
    <rPh sb="5" eb="7">
      <t>ソウゴウ</t>
    </rPh>
    <rPh sb="7" eb="9">
      <t>ジム</t>
    </rPh>
    <rPh sb="9" eb="11">
      <t>クミアイ</t>
    </rPh>
    <rPh sb="12" eb="15">
      <t>ショウボウダン</t>
    </rPh>
    <rPh sb="15" eb="16">
      <t>イン</t>
    </rPh>
    <rPh sb="16" eb="18">
      <t>ホショウ</t>
    </rPh>
    <rPh sb="18" eb="19">
      <t>トウ</t>
    </rPh>
    <rPh sb="19" eb="21">
      <t>トクベツ</t>
    </rPh>
    <rPh sb="21" eb="23">
      <t>カイケイ</t>
    </rPh>
    <phoneticPr fontId="2"/>
  </si>
  <si>
    <t>山口県市町総合事務組合（非常勤職員公務災害補償特別会計）</t>
    <rPh sb="12" eb="15">
      <t>ヒジョウキン</t>
    </rPh>
    <rPh sb="15" eb="17">
      <t>ショクイン</t>
    </rPh>
    <rPh sb="17" eb="19">
      <t>コウム</t>
    </rPh>
    <rPh sb="19" eb="21">
      <t>サイガイ</t>
    </rPh>
    <rPh sb="21" eb="23">
      <t>ホショウ</t>
    </rPh>
    <rPh sb="23" eb="25">
      <t>トクベツ</t>
    </rPh>
    <rPh sb="25" eb="27">
      <t>カイケイ</t>
    </rPh>
    <phoneticPr fontId="2"/>
  </si>
  <si>
    <t>山口県市町総合事務組合（山口県市町公平委員会特別会計）</t>
    <phoneticPr fontId="2"/>
  </si>
  <si>
    <t>山口県市町総合事務組合（山口県自治会館管理特別会計）</t>
    <rPh sb="12" eb="15">
      <t>ヤマグチケン</t>
    </rPh>
    <rPh sb="15" eb="17">
      <t>ジチ</t>
    </rPh>
    <rPh sb="17" eb="19">
      <t>カイカン</t>
    </rPh>
    <rPh sb="19" eb="21">
      <t>カンリ</t>
    </rPh>
    <rPh sb="21" eb="23">
      <t>トクベツ</t>
    </rPh>
    <rPh sb="23" eb="25">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</si>
  <si>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2"/>
  </si>
  <si>
    <t>山口県後期高齢者医療広域連合（後期高齢者医療特別会計）</t>
    <rPh sb="15" eb="17">
      <t>コウキ</t>
    </rPh>
    <rPh sb="17" eb="20">
      <t>コウレイシャ</t>
    </rPh>
    <rPh sb="20" eb="22">
      <t>イリョウ</t>
    </rPh>
    <rPh sb="22" eb="24">
      <t>トクベツ</t>
    </rPh>
    <rPh sb="24" eb="26">
      <t>カイケイ</t>
    </rPh>
    <phoneticPr fontId="2"/>
  </si>
  <si>
    <t>萩・長門清掃一部事務組合（一般会計）</t>
    <rPh sb="0" eb="1">
      <t>ハギ</t>
    </rPh>
    <rPh sb="2" eb="4">
      <t>ナガト</t>
    </rPh>
    <rPh sb="4" eb="6">
      <t>セイソウ</t>
    </rPh>
    <rPh sb="6" eb="8">
      <t>イチブ</t>
    </rPh>
    <rPh sb="8" eb="10">
      <t>ジム</t>
    </rPh>
    <rPh sb="10" eb="12">
      <t>クミアイ</t>
    </rPh>
    <rPh sb="13" eb="15">
      <t>イッパン</t>
    </rPh>
    <rPh sb="15" eb="17">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</si>
  <si>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</si>
  <si>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</si>
  <si>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</si>
  <si>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</si>
  <si>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</si>
  <si>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</si>
  <si>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</si>
  <si>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</si>
  <si>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</si>
  <si>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近年取り組んできた市債の繰上償還や発行抑制により、将来負担比率、実質公債費比率ともに低下してきている。しかし、今後、人口減に伴う普通交付税の減少により、標準財政規模の減が見込まれること、また、新市建設計画に基づく大型建設事業の財源としての市債発行の増により、両比率とも上昇が予想されることから、引き続き交付税措置率の低い市債の発行抑制を図っていく。</t>
    <phoneticPr fontId="5"/>
  </si>
  <si>
    <t>実質公債費比率</t>
    <phoneticPr fontId="5"/>
  </si>
  <si>
    <t>　近年取り組んできた市債の繰上償還や発行抑制に加え、財政調整基金の積立により将来負担比率は類似団体の平均より低くなっている。有形固定資産減価償却率も類似団体の平均よりは低いものの、上昇傾向にあることから、将来負担には注意をしながら、公共施設等総合管理計画に基づき、最適な量・規模での施設更新に取り組んでいく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</si>
</sst>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Font="1" applyAlignment="1" applyProtection="1">
      <alignment horizontal="left" vertical="center" wrapText="1"/>
      <protection hidden="1"/>
    </xf>
    <xf numFmtId="186" fontId="20" fillId="0" borderId="0" xfId="8" applyNumberFormat="1" applyFont="1" applyAlignment="1" applyProtection="1">
      <alignment horizontal="center" vertical="center" shrinkToFit="1"/>
      <protection hidden="1"/>
    </xf>
    <xf numFmtId="0" fontId="20" fillId="0" borderId="0" xfId="8" applyFont="1" applyAlignment="1" applyProtection="1">
      <alignment horizontal="center" vertical="center" shrinkToFi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48"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9648-4F2B-9AD2-76269E92BA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113865</c:v>
                </c:pt>
                <c:pt idx="1">
                  <c:v>87785</c:v>
                </c:pt>
                <c:pt idx="2">
                  <c:v>98239</c:v>
                </c:pt>
                <c:pt idx="3">
                  <c:v>203992</c:v>
                </c:pt>
                <c:pt idx="4">
                  <c:v>96769</c:v>
                </c:pt>
              </c:numCache>
            </c:numRef>
          </c:val>
          <c:smooth val="0"/>
          <c:extLst>
            <c:ext xmlns:c16="http://schemas.microsoft.com/office/drawing/2014/chart" uri="{C3380CC4-5D6E-409C-BE32-E72D297353CC}">
              <c16:uniqueId val="{00000001-9648-4F2B-9AD2-76269E92BAF5}"/>
            </c:ext>
          </c:extLst>
        </c:ser>
        <c:dLbls>
          <c:showLegendKey val="0"/>
          <c:showVal val="0"/>
          <c:showCatName val="0"/>
          <c:showSerName val="0"/>
          <c:showPercent val="0"/>
          <c:showBubbleSize val="0"/>
        </c:dLbls>
        <c:marker val="1"/>
        <c:smooth val="0"/>
        <c:axId val="140447104"/>
        <c:axId val="140465664"/>
      </c:lineChart>
      <c:catAx>
        <c:axId val="140447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465664"/>
        <c:crosses val="autoZero"/>
        <c:auto val="1"/>
        <c:lblAlgn val="ctr"/>
        <c:lblOffset val="100"/>
        <c:tickLblSkip val="1"/>
        <c:tickMarkSkip val="1"/>
        <c:noMultiLvlLbl val="0"/>
      </c:catAx>
      <c:valAx>
        <c:axId val="14046566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447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4.5199999999999996</c:v>
                </c:pt>
                <c:pt idx="1">
                  <c:v>5.0199999999999996</c:v>
                </c:pt>
                <c:pt idx="2">
                  <c:v>5.27</c:v>
                </c:pt>
                <c:pt idx="3">
                  <c:v>5.7</c:v>
                </c:pt>
                <c:pt idx="4">
                  <c:v>6.47</c:v>
                </c:pt>
              </c:numCache>
            </c:numRef>
          </c:val>
          <c:extLst>
            <c:ext xmlns:c16="http://schemas.microsoft.com/office/drawing/2014/chart" uri="{C3380CC4-5D6E-409C-BE32-E72D297353CC}">
              <c16:uniqueId val="{00000000-8961-4B6C-9FD9-02C2497C4B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16.28</c:v>
                </c:pt>
                <c:pt idx="1">
                  <c:v>15.7</c:v>
                </c:pt>
                <c:pt idx="2">
                  <c:v>18.53</c:v>
                </c:pt>
                <c:pt idx="3">
                  <c:v>18.670000000000002</c:v>
                </c:pt>
                <c:pt idx="4">
                  <c:v>21.22</c:v>
                </c:pt>
              </c:numCache>
            </c:numRef>
          </c:val>
          <c:extLst>
            <c:ext xmlns:c16="http://schemas.microsoft.com/office/drawing/2014/chart" uri="{C3380CC4-5D6E-409C-BE32-E72D297353CC}">
              <c16:uniqueId val="{00000001-8961-4B6C-9FD9-02C2497C4B47}"/>
            </c:ext>
          </c:extLst>
        </c:ser>
        <c:dLbls>
          <c:showLegendKey val="0"/>
          <c:showVal val="0"/>
          <c:showCatName val="0"/>
          <c:showSerName val="0"/>
          <c:showPercent val="0"/>
          <c:showBubbleSize val="0"/>
        </c:dLbls>
        <c:gapWidth val="250"/>
        <c:overlap val="100"/>
        <c:axId val="149969152"/>
        <c:axId val="149987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-0.75</c:v>
                </c:pt>
                <c:pt idx="1">
                  <c:v>0.12</c:v>
                </c:pt>
                <c:pt idx="2">
                  <c:v>2.73</c:v>
                </c:pt>
                <c:pt idx="3">
                  <c:v>0.02</c:v>
                </c:pt>
                <c:pt idx="4">
                  <c:v>3.68</c:v>
                </c:pt>
              </c:numCache>
            </c:numRef>
          </c:val>
          <c:smooth val="0"/>
          <c:extLst>
            <c:ext xmlns:c16="http://schemas.microsoft.com/office/drawing/2014/chart" uri="{C3380CC4-5D6E-409C-BE32-E72D297353CC}">
              <c16:uniqueId val="{00000002-8961-4B6C-9FD9-02C2497C4B47}"/>
            </c:ext>
          </c:extLst>
        </c:ser>
        <c:dLbls>
          <c:showLegendKey val="0"/>
          <c:showVal val="0"/>
          <c:showCatName val="0"/>
          <c:showSerName val="0"/>
          <c:showPercent val="0"/>
          <c:showBubbleSize val="0"/>
        </c:dLbls>
        <c:marker val="1"/>
        <c:smooth val="0"/>
        <c:axId val="149969152"/>
        <c:axId val="149987712"/>
      </c:lineChart>
      <c:catAx>
        <c:axId val="14996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9987712"/>
        <c:crosses val="autoZero"/>
        <c:auto val="1"/>
        <c:lblAlgn val="ctr"/>
        <c:lblOffset val="100"/>
        <c:tickLblSkip val="1"/>
        <c:tickMarkSkip val="1"/>
        <c:noMultiLvlLbl val="0"/>
      </c:catAx>
      <c:valAx>
        <c:axId val="149987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969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D2B-438C-8FD5-345FBD425F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D2B-438C-8FD5-345FBD425F7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D2B-438C-8FD5-345FBD425F79}"/>
            </c:ext>
          </c:extLst>
        </c:ser>
        <c:ser>
          <c:idx val="3"/>
          <c:order val="3"/>
          <c:tx>
            <c:strRef>
              <c:f>データシート!$A$30</c:f>
              <c:strCache>
                <c:ptCount val="1"/>
                <c:pt idx="0">
                  <c:v>湯本温泉事業特別会計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D2B-438C-8FD5-345FBD425F79}"/>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0.11</c:v>
                </c:pt>
                <c:pt idx="2">
                  <c:v>#N/A</c:v>
                </c:pt>
                <c:pt idx="3">
                  <c:v>0.1</c:v>
                </c:pt>
                <c:pt idx="4">
                  <c:v>#N/A</c:v>
                </c:pt>
                <c:pt idx="5">
                  <c:v>0.1</c:v>
                </c:pt>
                <c:pt idx="6">
                  <c:v>#N/A</c:v>
                </c:pt>
                <c:pt idx="7">
                  <c:v>0.1</c:v>
                </c:pt>
                <c:pt idx="8">
                  <c:v>#N/A</c:v>
                </c:pt>
                <c:pt idx="9">
                  <c:v>0.09</c:v>
                </c:pt>
              </c:numCache>
            </c:numRef>
          </c:val>
          <c:extLst>
            <c:ext xmlns:c16="http://schemas.microsoft.com/office/drawing/2014/chart" uri="{C3380CC4-5D6E-409C-BE32-E72D297353CC}">
              <c16:uniqueId val="{00000004-FD2B-438C-8FD5-345FBD425F79}"/>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1.74</c:v>
                </c:pt>
                <c:pt idx="2">
                  <c:v>#N/A</c:v>
                </c:pt>
                <c:pt idx="3">
                  <c:v>1.65</c:v>
                </c:pt>
                <c:pt idx="4">
                  <c:v>#N/A</c:v>
                </c:pt>
                <c:pt idx="5">
                  <c:v>1.5</c:v>
                </c:pt>
                <c:pt idx="6">
                  <c:v>#N/A</c:v>
                </c:pt>
                <c:pt idx="7">
                  <c:v>1.31</c:v>
                </c:pt>
                <c:pt idx="8">
                  <c:v>#N/A</c:v>
                </c:pt>
                <c:pt idx="9">
                  <c:v>0.63</c:v>
                </c:pt>
              </c:numCache>
            </c:numRef>
          </c:val>
          <c:extLst>
            <c:ext xmlns:c16="http://schemas.microsoft.com/office/drawing/2014/chart" uri="{C3380CC4-5D6E-409C-BE32-E72D297353CC}">
              <c16:uniqueId val="{00000005-FD2B-438C-8FD5-345FBD425F7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1.72</c:v>
                </c:pt>
                <c:pt idx="2">
                  <c:v>#N/A</c:v>
                </c:pt>
                <c:pt idx="3">
                  <c:v>1.52</c:v>
                </c:pt>
                <c:pt idx="4">
                  <c:v>#N/A</c:v>
                </c:pt>
                <c:pt idx="5">
                  <c:v>1.99</c:v>
                </c:pt>
                <c:pt idx="6">
                  <c:v>#N/A</c:v>
                </c:pt>
                <c:pt idx="7">
                  <c:v>2.04</c:v>
                </c:pt>
                <c:pt idx="8">
                  <c:v>#N/A</c:v>
                </c:pt>
                <c:pt idx="9">
                  <c:v>2.2000000000000002</c:v>
                </c:pt>
              </c:numCache>
            </c:numRef>
          </c:val>
          <c:extLst>
            <c:ext xmlns:c16="http://schemas.microsoft.com/office/drawing/2014/chart" uri="{C3380CC4-5D6E-409C-BE32-E72D297353CC}">
              <c16:uniqueId val="{00000006-FD2B-438C-8FD5-345FBD425F7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1.86</c:v>
                </c:pt>
                <c:pt idx="2">
                  <c:v>#N/A</c:v>
                </c:pt>
                <c:pt idx="3">
                  <c:v>3.63</c:v>
                </c:pt>
                <c:pt idx="4">
                  <c:v>#N/A</c:v>
                </c:pt>
                <c:pt idx="5">
                  <c:v>2.78</c:v>
                </c:pt>
                <c:pt idx="6">
                  <c:v>#N/A</c:v>
                </c:pt>
                <c:pt idx="7">
                  <c:v>2.86</c:v>
                </c:pt>
                <c:pt idx="8">
                  <c:v>#N/A</c:v>
                </c:pt>
                <c:pt idx="9">
                  <c:v>3.09</c:v>
                </c:pt>
              </c:numCache>
            </c:numRef>
          </c:val>
          <c:extLst>
            <c:ext xmlns:c16="http://schemas.microsoft.com/office/drawing/2014/chart" uri="{C3380CC4-5D6E-409C-BE32-E72D297353CC}">
              <c16:uniqueId val="{00000007-FD2B-438C-8FD5-345FBD425F7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4.12</c:v>
                </c:pt>
                <c:pt idx="2">
                  <c:v>#N/A</c:v>
                </c:pt>
                <c:pt idx="3">
                  <c:v>3.63</c:v>
                </c:pt>
                <c:pt idx="4">
                  <c:v>#N/A</c:v>
                </c:pt>
                <c:pt idx="5">
                  <c:v>3.77</c:v>
                </c:pt>
                <c:pt idx="6">
                  <c:v>#N/A</c:v>
                </c:pt>
                <c:pt idx="7">
                  <c:v>4.3499999999999996</c:v>
                </c:pt>
                <c:pt idx="8">
                  <c:v>#N/A</c:v>
                </c:pt>
                <c:pt idx="9">
                  <c:v>4.0999999999999996</c:v>
                </c:pt>
              </c:numCache>
            </c:numRef>
          </c:val>
          <c:extLst>
            <c:ext xmlns:c16="http://schemas.microsoft.com/office/drawing/2014/chart" uri="{C3380CC4-5D6E-409C-BE32-E72D297353CC}">
              <c16:uniqueId val="{00000008-FD2B-438C-8FD5-345FBD425F7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4.5199999999999996</c:v>
                </c:pt>
                <c:pt idx="2">
                  <c:v>#N/A</c:v>
                </c:pt>
                <c:pt idx="3">
                  <c:v>5.0199999999999996</c:v>
                </c:pt>
                <c:pt idx="4">
                  <c:v>#N/A</c:v>
                </c:pt>
                <c:pt idx="5">
                  <c:v>5.27</c:v>
                </c:pt>
                <c:pt idx="6">
                  <c:v>#N/A</c:v>
                </c:pt>
                <c:pt idx="7">
                  <c:v>5.7</c:v>
                </c:pt>
                <c:pt idx="8">
                  <c:v>#N/A</c:v>
                </c:pt>
                <c:pt idx="9">
                  <c:v>6.46</c:v>
                </c:pt>
              </c:numCache>
            </c:numRef>
          </c:val>
          <c:extLst>
            <c:ext xmlns:c16="http://schemas.microsoft.com/office/drawing/2014/chart" uri="{C3380CC4-5D6E-409C-BE32-E72D297353CC}">
              <c16:uniqueId val="{00000009-FD2B-438C-8FD5-345FBD425F79}"/>
            </c:ext>
          </c:extLst>
        </c:ser>
        <c:dLbls>
          <c:showLegendKey val="0"/>
          <c:showVal val="0"/>
          <c:showCatName val="0"/>
          <c:showSerName val="0"/>
          <c:showPercent val="0"/>
          <c:showBubbleSize val="0"/>
        </c:dLbls>
        <c:gapWidth val="150"/>
        <c:overlap val="100"/>
        <c:axId val="159342592"/>
        <c:axId val="159344128"/>
      </c:barChart>
      <c:catAx>
        <c:axId val="15934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344128"/>
        <c:crosses val="autoZero"/>
        <c:auto val="1"/>
        <c:lblAlgn val="ctr"/>
        <c:lblOffset val="100"/>
        <c:tickLblSkip val="1"/>
        <c:tickMarkSkip val="1"/>
        <c:noMultiLvlLbl val="0"/>
      </c:catAx>
      <c:valAx>
        <c:axId val="159344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342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2703</c:v>
                </c:pt>
                <c:pt idx="5">
                  <c:v>2735</c:v>
                </c:pt>
                <c:pt idx="8">
                  <c:v>2720</c:v>
                </c:pt>
                <c:pt idx="11">
                  <c:v>2602</c:v>
                </c:pt>
                <c:pt idx="14">
                  <c:v>2628</c:v>
                </c:pt>
              </c:numCache>
            </c:numRef>
          </c:val>
          <c:extLst>
            <c:ext xmlns:c16="http://schemas.microsoft.com/office/drawing/2014/chart" uri="{C3380CC4-5D6E-409C-BE32-E72D297353CC}">
              <c16:uniqueId val="{00000000-DAEE-4521-81DF-AF99FA5AF3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AEE-4521-81DF-AF99FA5AF3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28</c:v>
                </c:pt>
                <c:pt idx="3">
                  <c:v>22</c:v>
                </c:pt>
                <c:pt idx="6">
                  <c:v>10</c:v>
                </c:pt>
                <c:pt idx="9">
                  <c:v>7</c:v>
                </c:pt>
                <c:pt idx="12">
                  <c:v>7</c:v>
                </c:pt>
              </c:numCache>
            </c:numRef>
          </c:val>
          <c:extLst>
            <c:ext xmlns:c16="http://schemas.microsoft.com/office/drawing/2014/chart" uri="{C3380CC4-5D6E-409C-BE32-E72D297353CC}">
              <c16:uniqueId val="{00000002-DAEE-4521-81DF-AF99FA5AF3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13</c:v>
                </c:pt>
                <c:pt idx="3">
                  <c:v>0</c:v>
                </c:pt>
                <c:pt idx="6">
                  <c:v>0</c:v>
                </c:pt>
                <c:pt idx="9">
                  <c:v>0</c:v>
                </c:pt>
                <c:pt idx="12">
                  <c:v>0</c:v>
                </c:pt>
              </c:numCache>
            </c:numRef>
          </c:val>
          <c:extLst>
            <c:ext xmlns:c16="http://schemas.microsoft.com/office/drawing/2014/chart" uri="{C3380CC4-5D6E-409C-BE32-E72D297353CC}">
              <c16:uniqueId val="{00000003-DAEE-4521-81DF-AF99FA5AF3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723</c:v>
                </c:pt>
                <c:pt idx="3">
                  <c:v>707</c:v>
                </c:pt>
                <c:pt idx="6">
                  <c:v>702</c:v>
                </c:pt>
                <c:pt idx="9">
                  <c:v>641</c:v>
                </c:pt>
                <c:pt idx="12">
                  <c:v>630</c:v>
                </c:pt>
              </c:numCache>
            </c:numRef>
          </c:val>
          <c:extLst>
            <c:ext xmlns:c16="http://schemas.microsoft.com/office/drawing/2014/chart" uri="{C3380CC4-5D6E-409C-BE32-E72D297353CC}">
              <c16:uniqueId val="{00000004-DAEE-4521-81DF-AF99FA5AF3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EE-4521-81DF-AF99FA5AF3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AEE-4521-81DF-AF99FA5AF3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2773</c:v>
                </c:pt>
                <c:pt idx="3">
                  <c:v>2834</c:v>
                </c:pt>
                <c:pt idx="6">
                  <c:v>2689</c:v>
                </c:pt>
                <c:pt idx="9">
                  <c:v>2649</c:v>
                </c:pt>
                <c:pt idx="12">
                  <c:v>2579</c:v>
                </c:pt>
              </c:numCache>
            </c:numRef>
          </c:val>
          <c:extLst>
            <c:ext xmlns:c16="http://schemas.microsoft.com/office/drawing/2014/chart" uri="{C3380CC4-5D6E-409C-BE32-E72D297353CC}">
              <c16:uniqueId val="{00000007-DAEE-4521-81DF-AF99FA5AF347}"/>
            </c:ext>
          </c:extLst>
        </c:ser>
        <c:dLbls>
          <c:showLegendKey val="0"/>
          <c:showVal val="0"/>
          <c:showCatName val="0"/>
          <c:showSerName val="0"/>
          <c:showPercent val="0"/>
          <c:showBubbleSize val="0"/>
        </c:dLbls>
        <c:gapWidth val="100"/>
        <c:overlap val="100"/>
        <c:axId val="150936192"/>
        <c:axId val="150938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834</c:v>
                </c:pt>
                <c:pt idx="2">
                  <c:v>#N/A</c:v>
                </c:pt>
                <c:pt idx="3">
                  <c:v>#N/A</c:v>
                </c:pt>
                <c:pt idx="4">
                  <c:v>828</c:v>
                </c:pt>
                <c:pt idx="5">
                  <c:v>#N/A</c:v>
                </c:pt>
                <c:pt idx="6">
                  <c:v>#N/A</c:v>
                </c:pt>
                <c:pt idx="7">
                  <c:v>681</c:v>
                </c:pt>
                <c:pt idx="8">
                  <c:v>#N/A</c:v>
                </c:pt>
                <c:pt idx="9">
                  <c:v>#N/A</c:v>
                </c:pt>
                <c:pt idx="10">
                  <c:v>695</c:v>
                </c:pt>
                <c:pt idx="11">
                  <c:v>#N/A</c:v>
                </c:pt>
                <c:pt idx="12">
                  <c:v>#N/A</c:v>
                </c:pt>
                <c:pt idx="13">
                  <c:v>588</c:v>
                </c:pt>
                <c:pt idx="14">
                  <c:v>#N/A</c:v>
                </c:pt>
              </c:numCache>
            </c:numRef>
          </c:val>
          <c:smooth val="0"/>
          <c:extLst>
            <c:ext xmlns:c16="http://schemas.microsoft.com/office/drawing/2014/chart" uri="{C3380CC4-5D6E-409C-BE32-E72D297353CC}">
              <c16:uniqueId val="{00000008-DAEE-4521-81DF-AF99FA5AF347}"/>
            </c:ext>
          </c:extLst>
        </c:ser>
        <c:dLbls>
          <c:showLegendKey val="0"/>
          <c:showVal val="0"/>
          <c:showCatName val="0"/>
          <c:showSerName val="0"/>
          <c:showPercent val="0"/>
          <c:showBubbleSize val="0"/>
        </c:dLbls>
        <c:marker val="1"/>
        <c:smooth val="0"/>
        <c:axId val="150936192"/>
        <c:axId val="150938368"/>
      </c:lineChart>
      <c:catAx>
        <c:axId val="15093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938368"/>
        <c:crosses val="autoZero"/>
        <c:auto val="1"/>
        <c:lblAlgn val="ctr"/>
        <c:lblOffset val="100"/>
        <c:tickLblSkip val="1"/>
        <c:tickMarkSkip val="1"/>
        <c:noMultiLvlLbl val="0"/>
      </c:catAx>
      <c:valAx>
        <c:axId val="150938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936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24449</c:v>
                </c:pt>
                <c:pt idx="5">
                  <c:v>24217</c:v>
                </c:pt>
                <c:pt idx="8">
                  <c:v>24221</c:v>
                </c:pt>
                <c:pt idx="11">
                  <c:v>25153</c:v>
                </c:pt>
                <c:pt idx="14">
                  <c:v>24739</c:v>
                </c:pt>
              </c:numCache>
            </c:numRef>
          </c:val>
          <c:extLst>
            <c:ext xmlns:c16="http://schemas.microsoft.com/office/drawing/2014/chart" uri="{C3380CC4-5D6E-409C-BE32-E72D297353CC}">
              <c16:uniqueId val="{00000000-3411-47D3-BE82-ACA2DE0ED7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1086</c:v>
                </c:pt>
                <c:pt idx="5">
                  <c:v>906</c:v>
                </c:pt>
                <c:pt idx="8">
                  <c:v>777</c:v>
                </c:pt>
                <c:pt idx="11">
                  <c:v>552</c:v>
                </c:pt>
                <c:pt idx="14">
                  <c:v>497</c:v>
                </c:pt>
              </c:numCache>
            </c:numRef>
          </c:val>
          <c:extLst>
            <c:ext xmlns:c16="http://schemas.microsoft.com/office/drawing/2014/chart" uri="{C3380CC4-5D6E-409C-BE32-E72D297353CC}">
              <c16:uniqueId val="{00000001-3411-47D3-BE82-ACA2DE0ED7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4694</c:v>
                </c:pt>
                <c:pt idx="5">
                  <c:v>4618</c:v>
                </c:pt>
                <c:pt idx="8">
                  <c:v>5284</c:v>
                </c:pt>
                <c:pt idx="11">
                  <c:v>4876</c:v>
                </c:pt>
                <c:pt idx="14">
                  <c:v>5285</c:v>
                </c:pt>
              </c:numCache>
            </c:numRef>
          </c:val>
          <c:extLst>
            <c:ext xmlns:c16="http://schemas.microsoft.com/office/drawing/2014/chart" uri="{C3380CC4-5D6E-409C-BE32-E72D297353CC}">
              <c16:uniqueId val="{00000002-3411-47D3-BE82-ACA2DE0ED7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411-47D3-BE82-ACA2DE0ED7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411-47D3-BE82-ACA2DE0ED7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11-47D3-BE82-ACA2DE0ED7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3412</c:v>
                </c:pt>
                <c:pt idx="3">
                  <c:v>3375</c:v>
                </c:pt>
                <c:pt idx="6">
                  <c:v>3218</c:v>
                </c:pt>
                <c:pt idx="9">
                  <c:v>3188</c:v>
                </c:pt>
                <c:pt idx="12">
                  <c:v>3083</c:v>
                </c:pt>
              </c:numCache>
            </c:numRef>
          </c:val>
          <c:extLst>
            <c:ext xmlns:c16="http://schemas.microsoft.com/office/drawing/2014/chart" uri="{C3380CC4-5D6E-409C-BE32-E72D297353CC}">
              <c16:uniqueId val="{00000006-3411-47D3-BE82-ACA2DE0ED7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411-47D3-BE82-ACA2DE0ED7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7149</c:v>
                </c:pt>
                <c:pt idx="3">
                  <c:v>6617</c:v>
                </c:pt>
                <c:pt idx="6">
                  <c:v>6202</c:v>
                </c:pt>
                <c:pt idx="9">
                  <c:v>6070</c:v>
                </c:pt>
                <c:pt idx="12">
                  <c:v>5870</c:v>
                </c:pt>
              </c:numCache>
            </c:numRef>
          </c:val>
          <c:extLst>
            <c:ext xmlns:c16="http://schemas.microsoft.com/office/drawing/2014/chart" uri="{C3380CC4-5D6E-409C-BE32-E72D297353CC}">
              <c16:uniqueId val="{00000008-3411-47D3-BE82-ACA2DE0ED7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43</c:v>
                </c:pt>
                <c:pt idx="3">
                  <c:v>24</c:v>
                </c:pt>
                <c:pt idx="6">
                  <c:v>17</c:v>
                </c:pt>
                <c:pt idx="9">
                  <c:v>11</c:v>
                </c:pt>
                <c:pt idx="12">
                  <c:v>6</c:v>
                </c:pt>
              </c:numCache>
            </c:numRef>
          </c:val>
          <c:extLst>
            <c:ext xmlns:c16="http://schemas.microsoft.com/office/drawing/2014/chart" uri="{C3380CC4-5D6E-409C-BE32-E72D297353CC}">
              <c16:uniqueId val="{00000009-3411-47D3-BE82-ACA2DE0ED7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22739</c:v>
                </c:pt>
                <c:pt idx="3">
                  <c:v>21917</c:v>
                </c:pt>
                <c:pt idx="6">
                  <c:v>21710</c:v>
                </c:pt>
                <c:pt idx="9">
                  <c:v>23854</c:v>
                </c:pt>
                <c:pt idx="12">
                  <c:v>23191</c:v>
                </c:pt>
              </c:numCache>
            </c:numRef>
          </c:val>
          <c:extLst>
            <c:ext xmlns:c16="http://schemas.microsoft.com/office/drawing/2014/chart" uri="{C3380CC4-5D6E-409C-BE32-E72D297353CC}">
              <c16:uniqueId val="{0000000A-3411-47D3-BE82-ACA2DE0ED7D4}"/>
            </c:ext>
          </c:extLst>
        </c:ser>
        <c:dLbls>
          <c:showLegendKey val="0"/>
          <c:showVal val="0"/>
          <c:showCatName val="0"/>
          <c:showSerName val="0"/>
          <c:showPercent val="0"/>
          <c:showBubbleSize val="0"/>
        </c:dLbls>
        <c:gapWidth val="100"/>
        <c:overlap val="100"/>
        <c:axId val="159261824"/>
        <c:axId val="159263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3114</c:v>
                </c:pt>
                <c:pt idx="2">
                  <c:v>#N/A</c:v>
                </c:pt>
                <c:pt idx="3">
                  <c:v>#N/A</c:v>
                </c:pt>
                <c:pt idx="4">
                  <c:v>2191</c:v>
                </c:pt>
                <c:pt idx="5">
                  <c:v>#N/A</c:v>
                </c:pt>
                <c:pt idx="6">
                  <c:v>#N/A</c:v>
                </c:pt>
                <c:pt idx="7">
                  <c:v>865</c:v>
                </c:pt>
                <c:pt idx="8">
                  <c:v>#N/A</c:v>
                </c:pt>
                <c:pt idx="9">
                  <c:v>#N/A</c:v>
                </c:pt>
                <c:pt idx="10">
                  <c:v>2542</c:v>
                </c:pt>
                <c:pt idx="11">
                  <c:v>#N/A</c:v>
                </c:pt>
                <c:pt idx="12">
                  <c:v>#N/A</c:v>
                </c:pt>
                <c:pt idx="13">
                  <c:v>1627</c:v>
                </c:pt>
                <c:pt idx="14">
                  <c:v>#N/A</c:v>
                </c:pt>
              </c:numCache>
            </c:numRef>
          </c:val>
          <c:smooth val="0"/>
          <c:extLst>
            <c:ext xmlns:c16="http://schemas.microsoft.com/office/drawing/2014/chart" uri="{C3380CC4-5D6E-409C-BE32-E72D297353CC}">
              <c16:uniqueId val="{0000000B-3411-47D3-BE82-ACA2DE0ED7D4}"/>
            </c:ext>
          </c:extLst>
        </c:ser>
        <c:dLbls>
          <c:showLegendKey val="0"/>
          <c:showVal val="0"/>
          <c:showCatName val="0"/>
          <c:showSerName val="0"/>
          <c:showPercent val="0"/>
          <c:showBubbleSize val="0"/>
        </c:dLbls>
        <c:marker val="1"/>
        <c:smooth val="0"/>
        <c:axId val="159261824"/>
        <c:axId val="159263744"/>
      </c:lineChart>
      <c:catAx>
        <c:axId val="15926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263744"/>
        <c:crosses val="autoZero"/>
        <c:auto val="1"/>
        <c:lblAlgn val="ctr"/>
        <c:lblOffset val="100"/>
        <c:tickLblSkip val="1"/>
        <c:tickMarkSkip val="1"/>
        <c:noMultiLvlLbl val="0"/>
      </c:catAx>
      <c:valAx>
        <c:axId val="159263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26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2325</c:v>
                </c:pt>
                <c:pt idx="1">
                  <c:v>2290</c:v>
                </c:pt>
                <c:pt idx="2">
                  <c:v>2642</c:v>
                </c:pt>
              </c:numCache>
            </c:numRef>
          </c:val>
          <c:extLst>
            <c:ext xmlns:c16="http://schemas.microsoft.com/office/drawing/2014/chart" uri="{C3380CC4-5D6E-409C-BE32-E72D297353CC}">
              <c16:uniqueId val="{00000000-A35D-43FE-94A4-E6926AAC8E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86</c:v>
                </c:pt>
                <c:pt idx="1">
                  <c:v>86</c:v>
                </c:pt>
                <c:pt idx="2">
                  <c:v>86</c:v>
                </c:pt>
              </c:numCache>
            </c:numRef>
          </c:val>
          <c:extLst>
            <c:ext xmlns:c16="http://schemas.microsoft.com/office/drawing/2014/chart" uri="{C3380CC4-5D6E-409C-BE32-E72D297353CC}">
              <c16:uniqueId val="{00000001-A35D-43FE-94A4-E6926AAC8E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4190</c:v>
                </c:pt>
                <c:pt idx="1">
                  <c:v>3659</c:v>
                </c:pt>
                <c:pt idx="2">
                  <c:v>3455</c:v>
                </c:pt>
              </c:numCache>
            </c:numRef>
          </c:val>
          <c:extLst>
            <c:ext xmlns:c16="http://schemas.microsoft.com/office/drawing/2014/chart" uri="{C3380CC4-5D6E-409C-BE32-E72D297353CC}">
              <c16:uniqueId val="{00000002-A35D-43FE-94A4-E6926AAC8E3D}"/>
            </c:ext>
          </c:extLst>
        </c:ser>
        <c:dLbls>
          <c:showLegendKey val="0"/>
          <c:showVal val="0"/>
          <c:showCatName val="0"/>
          <c:showSerName val="0"/>
          <c:showPercent val="0"/>
          <c:showBubbleSize val="0"/>
        </c:dLbls>
        <c:gapWidth val="120"/>
        <c:overlap val="100"/>
        <c:axId val="160266880"/>
        <c:axId val="160268672"/>
      </c:barChart>
      <c:catAx>
        <c:axId val="16026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0268672"/>
        <c:crosses val="autoZero"/>
        <c:auto val="1"/>
        <c:lblAlgn val="ctr"/>
        <c:lblOffset val="100"/>
        <c:tickLblSkip val="1"/>
        <c:tickMarkSkip val="1"/>
        <c:noMultiLvlLbl val="0"/>
      </c:catAx>
      <c:valAx>
        <c:axId val="1602686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026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{AF9540C8-4A95-4918-9BB4-DC8DD94E6A75}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368-42CB-8991-8CE7BCEEFDC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{1D3021B3-E331-47F8-AA77-C42524CFE9F7}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68-42CB-8991-8CE7BCEEFDC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{4676E399-8A35-4FEB-8D86-3F9BDAFF156C}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68-42CB-8991-8CE7BCEEFDC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{46C738EB-C885-4F67-A522-A3C620D49D34}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68-42CB-8991-8CE7BCEEFDC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{413C716D-0709-43A2-BE68-B55E05C4ECFD}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68-42CB-8991-8CE7BCEEFDC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{C98B954C-51CC-4F9C-8F9B-820BFEB5591E}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368-42CB-8991-8CE7BCEEFDC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{1EE2F69E-87F5-4568-B157-F503535081CC}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368-42CB-8991-8CE7BCEEFDC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{B4A4DA8F-9EEF-4387-9E76-8FEA7023F3AA}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368-42CB-8991-8CE7BCEEFDC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{1135239F-F11B-4975-BD3D-FD0270B87FB4}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368-42CB-8991-8CE7BCEEFD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57.7</c:v>
                </c:pt>
                <c:pt idx="8">
                  <c:v>59.6</c:v>
                </c:pt>
                <c:pt idx="16">
                  <c:v>61.1</c:v>
                </c:pt>
                <c:pt idx="24">
                  <c:v>61.3</c:v>
                </c:pt>
                <c:pt idx="32">
                  <c:v>62.1</c:v>
                </c:pt>
              </c:numCache>
            </c:numRef>
          </c:xVal>
          <c:yVal>
            <c:numRef>
              <c:f>公会計指標分析・財政指標組合せ分析表!$BP$51:$DC$51</c:f>
              <c:numCache>
                <c:formatCode>#,##0.0;"▲ "#,##0.0</c:formatCode>
                <c:ptCount val="40"/>
                <c:pt idx="0">
                  <c:v>29.9</c:v>
                </c:pt>
                <c:pt idx="8">
                  <c:v>21.5</c:v>
                </c:pt>
                <c:pt idx="16">
                  <c:v>8.6</c:v>
                </c:pt>
                <c:pt idx="24">
                  <c:v>26</c:v>
                </c:pt>
                <c:pt idx="32">
                  <c:v>16.3</c:v>
                </c:pt>
              </c:numCache>
            </c:numRef>
          </c:yVal>
          <c:smooth val="0"/>
          <c:extLst>
            <c:ext xmlns:c16="http://schemas.microsoft.com/office/drawing/2014/chart" uri="{C3380CC4-5D6E-409C-BE32-E72D297353CC}">
              <c16:uniqueId val="{00000009-B368-42CB-8991-8CE7BCEEFDC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{C94A714E-2537-455D-B19C-E77C9A2B9923}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368-42CB-8991-8CE7BCEEFDC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{F57F75C4-F287-41F3-A9EE-6542CDC75A97}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68-42CB-8991-8CE7BCEEFDC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{379B5A5A-455D-424F-9FA4-F9B66E6049CB}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68-42CB-8991-8CE7BCEEFDC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{B26831A7-3B45-4717-836A-46C5A6C13BBE}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68-42CB-8991-8CE7BCEEFDC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{F49112AD-CAAD-421F-A8B3-3A44CCCF5DBF}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68-42CB-8991-8CE7BCEEFDC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{C29BA642-F90B-4980-9658-2D38783D9D71}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368-42CB-8991-8CE7BCEEFDC4}"/>
                </c:ext>
              </c:extLst>
            </c:dLbl>
            <c:dLbl>
              <c:idx val="16"/>
              <c:layout>
                <c:manualLayout>
                  <c:x val="-3.0681791375817211E-2"/>
                  <c:y val="-7.8238524001703683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{3B00C609-C102-4A0C-BFA7-08960CE1572B}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368-42CB-8991-8CE7BCEEFDC4}"/>
                </c:ext>
              </c:extLst>
            </c:dLbl>
            <c:dLbl>
              <c:idx val="24"/>
              <c:layout>
                <c:manualLayout>
                  <c:x val="-3.3479159743989385E-2"/>
                  <c:y val="-5.1239560210026756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{3019180A-286A-4157-97EA-74B3B3CF5B2B}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368-42CB-8991-8CE7BCEEFDC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{78AC8185-2909-4526-84C2-1F0DFB79CCF2}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368-42CB-8991-8CE7BCEEFD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B368-42CB-8991-8CE7BCEEFDC4}"/>
            </c:ext>
          </c:extLst>
        </c:ser>
        <c:dLbls>
          <c:showLegendKey val="0"/>
          <c:showVal val="1"/>
          <c:showCatName val="0"/>
          <c:showSerName val="0"/>
          <c:showPercent val="0"/>
          <c:showBubbleSize val="0"/>
        </c:dLbls>
        <c:axId val="160302976"/>
        <c:axId val="160342016"/>
      </c:scatterChart>
      <c:valAx>
        <c:axId val="160302976"/>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342016"/>
        <c:crosses val="autoZero"/>
        <c:crossBetween val="midCat"/>
      </c:valAx>
      <c:valAx>
        <c:axId val="160342016"/>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60302976"/>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{62E3C388-CD39-412D-9E17-64DE07A9E6D4}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D3D-4020-A324-FCE0DA3AD2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{8112A7DA-7684-44EE-8560-23F2A625A337}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3D-4020-A324-FCE0DA3AD2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{6E83C6DA-A265-4239-903A-865A15120D71}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3D-4020-A324-FCE0DA3AD2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{C9078234-A320-4846-805A-2221A67E7CC3}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3D-4020-A324-FCE0DA3AD2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{7280B26A-4EC1-4560-AC41-710F838EF126}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3D-4020-A324-FCE0DA3AD2C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{C9D3427A-87C8-4A95-8AD1-29A065B8A519}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D3D-4020-A324-FCE0DA3AD2C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{659132DD-E6BD-4BF7-B4DB-10833EC4252C}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D3D-4020-A324-FCE0DA3AD2C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{D624CFE3-7BA6-417F-A107-9972C3FD940E}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D3D-4020-A324-FCE0DA3AD2C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{F2DE7419-CE16-4257-84C2-9891AFFA91D9}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D3D-4020-A324-FCE0DA3AD2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8.6999999999999993</c:v>
                </c:pt>
                <c:pt idx="16">
                  <c:v>7.6</c:v>
                </c:pt>
                <c:pt idx="24">
                  <c:v>7.3</c:v>
                </c:pt>
                <c:pt idx="32">
                  <c:v>6.6</c:v>
                </c:pt>
              </c:numCache>
            </c:numRef>
          </c:xVal>
          <c:yVal>
            <c:numRef>
              <c:f>公会計指標分析・財政指標組合せ分析表!$BP$73:$DC$73</c:f>
              <c:numCache>
                <c:formatCode>#,##0.0;"▲ "#,##0.0</c:formatCode>
                <c:ptCount val="40"/>
                <c:pt idx="0">
                  <c:v>29.9</c:v>
                </c:pt>
                <c:pt idx="8">
                  <c:v>21.5</c:v>
                </c:pt>
                <c:pt idx="16">
                  <c:v>8.6</c:v>
                </c:pt>
                <c:pt idx="24">
                  <c:v>26</c:v>
                </c:pt>
                <c:pt idx="32">
                  <c:v>16.3</c:v>
                </c:pt>
              </c:numCache>
            </c:numRef>
          </c:yVal>
          <c:smooth val="0"/>
          <c:extLst>
            <c:ext xmlns:c16="http://schemas.microsoft.com/office/drawing/2014/chart" uri="{C3380CC4-5D6E-409C-BE32-E72D297353CC}">
              <c16:uniqueId val="{00000009-ED3D-4020-A324-FCE0DA3AD2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{9D482CB1-17B6-456D-BDC0-328B95DE9385}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D3D-4020-A324-FCE0DA3AD2C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{C0AD0769-FC65-45B1-8C83-91E4E2E73F0F}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3D-4020-A324-FCE0DA3AD2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{7714A8C4-EF93-4AD4-BAD3-C287520D73E3}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3D-4020-A324-FCE0DA3AD2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{CAF56E2D-F53A-438D-A2D9-990584A57BBA}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3D-4020-A324-FCE0DA3AD2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{1F4788AA-3550-4442-8E5C-56BB79514525}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3D-4020-A324-FCE0DA3AD2C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{56F97EAC-7A72-42AA-9664-28266284101D}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D3D-4020-A324-FCE0DA3AD2C1}"/>
                </c:ext>
              </c:extLst>
            </c:dLbl>
            <c:dLbl>
              <c:idx val="16"/>
              <c:layout>
                <c:manualLayout>
                  <c:x val="-3.662116105643316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{C280CA45-7530-4131-8949-16A44BD2B269}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D3D-4020-A324-FCE0DA3AD2C1}"/>
                </c:ext>
              </c:extLst>
            </c:dLbl>
            <c:dLbl>
              <c:idx val="24"/>
              <c:layout>
                <c:manualLayout>
                  <c:x val="-2.6647173287753057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{2C4D89E9-ADFC-4B70-BD39-B56B355DFECB}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D3D-4020-A324-FCE0DA3AD2C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{AE8216D6-AAF4-45DB-8CBE-E754E599BD01}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D3D-4020-A324-FCE0DA3AD2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ED3D-4020-A324-FCE0DA3AD2C1}"/>
            </c:ext>
          </c:extLst>
        </c:ser>
        <c:dLbls>
          <c:showLegendKey val="0"/>
          <c:showVal val="1"/>
          <c:showCatName val="0"/>
          <c:showSerName val="0"/>
          <c:showPercent val="0"/>
          <c:showBubbleSize val="0"/>
        </c:dLbls>
        <c:axId val="160423936"/>
        <c:axId val="160425856"/>
      </c:scatterChart>
      <c:valAx>
        <c:axId val="16042393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425856"/>
        <c:crosses val="autoZero"/>
        <c:crossBetween val="midCat"/>
      </c:valAx>
      <c:valAx>
        <c:axId val="160425856"/>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6042393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年度から改善傾向が続いており、令和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年度も</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の改善となった。主な要因としては、算入公債費等における特例財源は減少傾向であるものの、近年実施してきた交付税措置率の低い地方債の発行抑制により、基準財政需要額は維持する一方、元利償還金が減少したことが挙げられる。</a:t>
          </a:r>
        </a:p>
        <a:p>
          <a:r>
            <a:rPr kumimoji="1" lang="ja-JP" altLang="en-US" sz="1400">
              <a:latin typeface="ＭＳ ゴシック" pitchFamily="49" charset="-128"/>
              <a:ea typeface="ＭＳ ゴシック" pitchFamily="49" charset="-128"/>
            </a:rPr>
            <a:t>　しかしながら、令和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年度以降は近年実施してきた本庁舎建設や光ファイバー網整備等の大型事業の償還開始による元利償還金の増加から、実質公債費比率は上昇していくことが予想される。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前年度に比べ</a:t>
          </a:r>
          <a:r>
            <a:rPr kumimoji="1" lang="en-US" altLang="ja-JP" sz="1400">
              <a:latin typeface="ＭＳ ゴシック" pitchFamily="49" charset="-128"/>
              <a:ea typeface="ＭＳ ゴシック" pitchFamily="49" charset="-128"/>
            </a:rPr>
            <a:t>9.7</a:t>
          </a:r>
          <a:r>
            <a:rPr kumimoji="1" lang="ja-JP" altLang="en-US" sz="1400">
              <a:latin typeface="ＭＳ ゴシック" pitchFamily="49" charset="-128"/>
              <a:ea typeface="ＭＳ ゴシック" pitchFamily="49" charset="-128"/>
            </a:rPr>
            <a:t>％改善しており、この主な要因としては、財政調整基金の取崩しを取り止めたことで、充当可能基金が増加したことに加えて、近年実施してきた地方債の発行抑制により、本庁舎建設や光ファイバー網整備等の大型事業による地方債発行があっても地方債残高の増加を抑えられていること、さらには定員適正化計画に基づく職員の減少により退職手当負担額が減少したことなどが挙げられる。</a:t>
          </a:r>
        </a:p>
        <a:p>
          <a:r>
            <a:rPr kumimoji="1" lang="ja-JP" altLang="en-US" sz="1400">
              <a:latin typeface="ＭＳ ゴシック" pitchFamily="49" charset="-128"/>
              <a:ea typeface="ＭＳ ゴシック" pitchFamily="49" charset="-128"/>
            </a:rPr>
            <a:t>　しかしながら、今後は、国調人口の減少に伴い、基準財政需要額が減少することから、将来負担比率は悪化していくことが予想される。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山口県長門市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・「地域活性化基金」を地域振興事業のために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百万円取崩し、「庁舎建設基金」を本庁舎建設事業のために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百万円取崩したものの、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百万円の積立てを行ったことにより、基金全体として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・新型コロナウイルス感染症による経済減退に伴う市税等の自主財源の減少や、国勢調査における人口減少の影響による普通交付税の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減額、扶助費の増加が見込まれることから、特定目的基金については、それぞれの目的に沿って効果的に活用を図っていく。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・地域活性化基金：地域住民の連帯強化と地域振興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・職員退職手当基金：退職手当の財源不足を補う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・庁舎建設基金：本庁舎の建設に要する経費に充てる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・地域福祉振興基金：地域福祉と生活環境向上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・香月泰男美術館運営基金：香月泰男美術館の管理運営に充てる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・地域活性化基金：新市建設計画に基づく三隅地区工場用地整備事業や防災対策事業等に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・庁舎建設基金：本庁舎建設事業の財源として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・香月泰男美術館運営基金：収蔵作品の修復等に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・その他の基金：運用利子の積立による増。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年度中に廃止の予定。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・その他の基金：それぞれの目的に沿って効果的に活用を図る。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・地方財政法第７条に基づく積立てを行ったことにより増加となった。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・新型コロナウイルス感染症による経済減退に伴う市税等の自主財源の減少や、国勢調査における人口減少の影響による普通交付税の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減額、扶助費の増加により減少が見込まれるが、災害等不測の事態に備えて、標準財政規模の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％以上は確保していきたい。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・運用利子の積立により増加となった。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・令和３年度中に廃止予定である庁舎建設基金の一部を積み立て、本庁舎建設事業において借り入れた合併特例債の元利償還金の一部に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充てる方針としている。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201EA07-5DE1-4051-8460-F3AD7D5274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5F11828-5649-4617-8B58-932ADEF76D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46C2947-8793-4E9B-8788-825A28FAA38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21A2C2C-B140-42BF-9513-A181DC27059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5A38874-8CC4-4667-9948-22737BC8163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69A63AE-ECB5-4B12-ABEA-82134ABC5F1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D328C21-9430-446C-B283-26A3F80C71B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05334BE-4DEC-4109-86D4-46272F3478E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29B9A28-1C5C-4371-BEA3-2FE593D163A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AAC8380-0050-4E0A-B3EE-BD529733A11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F851DDA-7B81-4379-9222-6AEF47D15C5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A3F66AC-C6FD-4100-A3B9-3CEB879399C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33,094
32,618
357.31
25,376,991
24,447,047
805,433
12,450,445
23,191,004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A820DA2-406D-4D3F-A8A7-F4DAEDC3239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A50625C-1C54-4947-971D-900CA5705AB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34216B4-8D72-43BD-AF18-2310EA40239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232CA62-7490-4B79-BEA9-744B7F3D01F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22F4D89-838D-4278-BEB3-F8611C1486C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313F408-A24F-4C27-8014-DAC4A2B7192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B09ACF3-8FA0-4925-A669-42BF637F1E9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9473E63-6DA9-41AD-A6FB-AA676D6CC39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E9DE77E-F597-427F-BDF5-5AAD199C54C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D0FC89E-186B-40ED-9DE6-87AAFDE2DE6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C34F9C4-931C-475A-8CF0-C6F164408D0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F647B9B-2EB8-4B64-B82D-7B23B34236C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774DB38-7ED7-44D6-A4DE-C6954747691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CED0E7C-F072-4EC7-A4EA-ABA2FE2DB93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E45D09B-7A70-42D9-AB71-7E48CAD9FB7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A9B2005-B51A-4C6E-848F-2076D6DB69F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134B64D-3097-4C62-AF4D-6EE8D0D9FA2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01CBE66-7E87-45E2-A9FF-E55D5D01C31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0B3392B-50D9-48C5-B486-820B40B268F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6E4D2CEE-327D-426B-8637-3FB54D7A4C8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B621B66-D23C-4E7E-81EE-3667943FDAC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C799FE25-2690-4D44-A9A6-63213D13447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DA23698-7F81-4D60-B390-4DA7294FC49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060D7C0-8F6F-42E5-9064-6925048BC7C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49612A42-DB0D-4627-B468-9092D52EC3B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5C0F53F6-FCC5-4020-A460-905AEF54CAD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6B32941-50CD-468C-BC1D-C840C39F320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4B7A632-C654-4BF9-A334-8B76F9219B6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D5F8267-DBEF-45E7-B6AE-69DC2AA9836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7AB6D01F-B302-4042-993D-F1867C555DF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A46C370-4D3F-4602-A756-AB3C75E2611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B208841-784A-4637-8723-0A9B490ADB2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94212C70-F8C1-41B5-9A06-9FD9D40E6DB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5A3CB40-2563-4002-A69E-9C6E1F9473E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9EE78AC-41D9-43AF-8552-78E1882EDE7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施設の老朽化により、有形固定資産減価償却率は上昇傾向にあることから、</a:t>
          </a:r>
          <a:r>
            <a:rPr kumimoji="1" lang="ja-JP" altLang="en-US"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28</a:t>
          </a:r>
          <a:r>
            <a:rPr kumimoji="1" lang="ja-JP" altLang="en-US" sz="1100" baseline="0">
              <a:solidFill>
                <a:schemeClr val="dk1"/>
              </a:solidFill>
              <a:effectLst/>
              <a:latin typeface="+mn-lt"/>
              <a:ea typeface="+mn-ea"/>
              <a:cs typeface="+mn-cs"/>
            </a:rPr>
            <a:t>年３月に策定</a:t>
          </a:r>
          <a:r>
            <a:rPr kumimoji="1" lang="ja-JP" altLang="ja-JP" sz="1100" baseline="0">
              <a:solidFill>
                <a:schemeClr val="dk1"/>
              </a:solidFill>
              <a:effectLst/>
              <a:latin typeface="+mn-lt"/>
              <a:ea typeface="+mn-ea"/>
              <a:cs typeface="+mn-cs"/>
            </a:rPr>
            <a:t>した公共施設等総合管理計画に沿って、公共施設の最適化を図っていく。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8C2B24C-0608-45BC-AB01-63646AB869D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F4A8873-8693-4EF1-83DE-997E6FA97FF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6D793601-8338-4F8E-AFA3-8EF1C2C420A3}"/>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67E41054-1AC1-4FFD-BF72-AE72676D6CC4}"/>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725A3CBD-18B1-4B67-84B2-7D7D9DB569E2}"/>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3696B794-CCE1-4BCF-91E2-A389CEFCD29B}"/>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A4000910-51C4-461B-8C35-BF81E73B7BE5}"/>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BEB64EE-ECE7-429E-B1BF-8C95EEF8D1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72356041-FD0B-4BB3-BC8D-CEE9D34D3B59}"/>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2990C0A8-7C52-4995-BB0B-0CFA14C71CAA}"/>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F7009AD2-2F26-4536-A75B-B6B80A3F462C}"/>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896AF6B0-FBD8-4C51-99DB-1D1D6FCF5FE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EF612833-A49A-4D88-B919-360C0F4EDA2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3090E30C-92D3-4B83-A24D-CDD0E12330F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id="{96A55B4D-9C9F-48C7-A55E-2100B0A3CDC7}"/>
            </a:ext>
          </a:extLst>
        </xdr:cNvPr>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id="{7001EF81-D6BD-44FE-9DDA-EFA40461BDB2}"/>
            </a:ext>
          </a:extLst>
        </xdr:cNvPr>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id="{C3C21172-30B9-41A9-A811-D25A3F3154AD}"/>
            </a:ext>
          </a:extLst>
        </xdr:cNvPr>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id="{137B25E6-23BD-4A2B-9D71-8C38F76628A8}"/>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id="{8043A9F0-FF3D-4891-887E-1D43C31A3207}"/>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a:extLst>
            <a:ext uri="{FF2B5EF4-FFF2-40B4-BE49-F238E27FC236}">
              <a16:creationId xmlns:a16="http://schemas.microsoft.com/office/drawing/2014/main" id="{AD355AE3-13FE-4D3C-86D3-89F2AEA2CFD5}"/>
            </a:ext>
          </a:extLst>
        </xdr:cNvPr>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4A20D2EB-14C5-45D9-9179-B2F9E4A68688}"/>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B0BEA00A-B3F8-472D-AC97-A8724E681279}"/>
            </a:ext>
          </a:extLst>
        </xdr:cNvPr>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A4A2D56E-2B8D-41EF-8924-FF4FC393F291}"/>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E2EE2455-11A4-43AF-8A04-7572146A3796}"/>
            </a:ext>
          </a:extLst>
        </xdr:cNvPr>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id="{60209FE7-8759-461B-A10C-B3789F587F01}"/>
            </a:ext>
          </a:extLst>
        </xdr:cNvPr>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7B109D5D-30E7-4E92-9859-616B5B6B841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4251C9A2-1D0E-45BD-A883-766196407B6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8F79D5E-2CE3-46BF-A6C2-6371518A871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0BAD9C5-BA06-46D3-B586-4630E24B92A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A4DC285-CAF4-4B57-8217-75F560281C8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67564</xdr:rowOff>
    </xdr:from>
    <xdr:to>
      <xdr:col>23</xdr:col>
      <xdr:colOff>136525</xdr:colOff>
      <xdr:row>29</xdr:row>
      <xdr:rowOff>169164</xdr:rowOff>
    </xdr:to>
    <xdr:sp macro="" textlink="">
      <xdr:nvSpPr>
        <xdr:cNvPr id="79" name="楕円 78">
          <a:extLst>
            <a:ext uri="{FF2B5EF4-FFF2-40B4-BE49-F238E27FC236}">
              <a16:creationId xmlns:a16="http://schemas.microsoft.com/office/drawing/2014/main" id="{74D1CA3F-674B-4067-AC3F-B51DBB39A7FE}"/>
            </a:ext>
          </a:extLst>
        </xdr:cNvPr>
        <xdr:cNvSpPr/>
      </xdr:nvSpPr>
      <xdr:spPr>
        <a:xfrm>
          <a:off x="4711700" y="581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90441</xdr:rowOff>
    </xdr:from>
    <xdr:ext cx="405111" cy="259045"/>
    <xdr:sp macro="" textlink="">
      <xdr:nvSpPr>
        <xdr:cNvPr id="80" name="有形固定資産減価償却率該当値テキスト">
          <a:extLst>
            <a:ext uri="{FF2B5EF4-FFF2-40B4-BE49-F238E27FC236}">
              <a16:creationId xmlns:a16="http://schemas.microsoft.com/office/drawing/2014/main" id="{A62F236A-47AF-4137-A134-F3E37EA22A08}"/>
            </a:ext>
          </a:extLst>
        </xdr:cNvPr>
        <xdr:cNvSpPr txBox="1"/>
      </xdr:nvSpPr>
      <xdr:spPr>
        <a:xfrm>
          <a:off x="4813300" y="5662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50292</xdr:rowOff>
    </xdr:from>
    <xdr:to>
      <xdr:col>19</xdr:col>
      <xdr:colOff>187325</xdr:colOff>
      <xdr:row>29</xdr:row>
      <xdr:rowOff>151892</xdr:rowOff>
    </xdr:to>
    <xdr:sp macro="" textlink="">
      <xdr:nvSpPr>
        <xdr:cNvPr id="81" name="楕円 80">
          <a:extLst>
            <a:ext uri="{FF2B5EF4-FFF2-40B4-BE49-F238E27FC236}">
              <a16:creationId xmlns:a16="http://schemas.microsoft.com/office/drawing/2014/main" id="{A7FBA190-F7F7-4001-8580-F07E4EDAC431}"/>
            </a:ext>
          </a:extLst>
        </xdr:cNvPr>
        <xdr:cNvSpPr/>
      </xdr:nvSpPr>
      <xdr:spPr>
        <a:xfrm>
          <a:off x="4000500" y="57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101092</xdr:rowOff>
    </xdr:from>
    <xdr:to>
      <xdr:col>23</xdr:col>
      <xdr:colOff>85725</xdr:colOff>
      <xdr:row>29</xdr:row>
      <xdr:rowOff>118364</xdr:rowOff>
    </xdr:to>
    <xdr:cxnSp macro="">
      <xdr:nvCxnSpPr>
        <xdr:cNvPr id="82" name="直線コネクタ 81">
          <a:extLst>
            <a:ext uri="{FF2B5EF4-FFF2-40B4-BE49-F238E27FC236}">
              <a16:creationId xmlns:a16="http://schemas.microsoft.com/office/drawing/2014/main" id="{56D84E67-96FB-4AA6-9BE5-D7A117EFB685}"/>
            </a:ext>
          </a:extLst>
        </xdr:cNvPr>
        <xdr:cNvCxnSpPr/>
      </xdr:nvCxnSpPr>
      <xdr:spPr>
        <a:xfrm>
          <a:off x="4051300" y="5844667"/>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45974</xdr:rowOff>
    </xdr:from>
    <xdr:to>
      <xdr:col>15</xdr:col>
      <xdr:colOff>187325</xdr:colOff>
      <xdr:row>29</xdr:row>
      <xdr:rowOff>147574</xdr:rowOff>
    </xdr:to>
    <xdr:sp macro="" textlink="">
      <xdr:nvSpPr>
        <xdr:cNvPr id="83" name="楕円 82">
          <a:extLst>
            <a:ext uri="{FF2B5EF4-FFF2-40B4-BE49-F238E27FC236}">
              <a16:creationId xmlns:a16="http://schemas.microsoft.com/office/drawing/2014/main" id="{BAE14B6A-CF66-43F7-B066-96DB24D7CAC2}"/>
            </a:ext>
          </a:extLst>
        </xdr:cNvPr>
        <xdr:cNvSpPr/>
      </xdr:nvSpPr>
      <xdr:spPr>
        <a:xfrm>
          <a:off x="3238500" y="578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96774</xdr:rowOff>
    </xdr:from>
    <xdr:to>
      <xdr:col>19</xdr:col>
      <xdr:colOff>136525</xdr:colOff>
      <xdr:row>29</xdr:row>
      <xdr:rowOff>101092</xdr:rowOff>
    </xdr:to>
    <xdr:cxnSp macro="">
      <xdr:nvCxnSpPr>
        <xdr:cNvPr id="84" name="直線コネクタ 83">
          <a:extLst>
            <a:ext uri="{FF2B5EF4-FFF2-40B4-BE49-F238E27FC236}">
              <a16:creationId xmlns:a16="http://schemas.microsoft.com/office/drawing/2014/main" id="{42C60018-7754-4EF7-8169-D9EC4E6ADA1E}"/>
            </a:ext>
          </a:extLst>
        </xdr:cNvPr>
        <xdr:cNvCxnSpPr/>
      </xdr:nvCxnSpPr>
      <xdr:spPr>
        <a:xfrm>
          <a:off x="3289300" y="5840349"/>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13589</xdr:rowOff>
    </xdr:from>
    <xdr:to>
      <xdr:col>11</xdr:col>
      <xdr:colOff>187325</xdr:colOff>
      <xdr:row>29</xdr:row>
      <xdr:rowOff>115189</xdr:rowOff>
    </xdr:to>
    <xdr:sp macro="" textlink="">
      <xdr:nvSpPr>
        <xdr:cNvPr id="85" name="楕円 84">
          <a:extLst>
            <a:ext uri="{FF2B5EF4-FFF2-40B4-BE49-F238E27FC236}">
              <a16:creationId xmlns:a16="http://schemas.microsoft.com/office/drawing/2014/main" id="{C909162F-DAE0-4EA4-A751-CCECE7F6CAFB}"/>
            </a:ext>
          </a:extLst>
        </xdr:cNvPr>
        <xdr:cNvSpPr/>
      </xdr:nvSpPr>
      <xdr:spPr>
        <a:xfrm>
          <a:off x="2476500" y="57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64389</xdr:rowOff>
    </xdr:from>
    <xdr:to>
      <xdr:col>15</xdr:col>
      <xdr:colOff>136525</xdr:colOff>
      <xdr:row>29</xdr:row>
      <xdr:rowOff>96774</xdr:rowOff>
    </xdr:to>
    <xdr:cxnSp macro="">
      <xdr:nvCxnSpPr>
        <xdr:cNvPr id="86" name="直線コネクタ 85">
          <a:extLst>
            <a:ext uri="{FF2B5EF4-FFF2-40B4-BE49-F238E27FC236}">
              <a16:creationId xmlns:a16="http://schemas.microsoft.com/office/drawing/2014/main" id="{C7250EA9-8782-4527-A287-62438A11439C}"/>
            </a:ext>
          </a:extLst>
        </xdr:cNvPr>
        <xdr:cNvCxnSpPr/>
      </xdr:nvCxnSpPr>
      <xdr:spPr>
        <a:xfrm>
          <a:off x="2527300" y="5807964"/>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144018</xdr:rowOff>
    </xdr:from>
    <xdr:to>
      <xdr:col>7</xdr:col>
      <xdr:colOff>187325</xdr:colOff>
      <xdr:row>29</xdr:row>
      <xdr:rowOff>74168</xdr:rowOff>
    </xdr:to>
    <xdr:sp macro="" textlink="">
      <xdr:nvSpPr>
        <xdr:cNvPr id="87" name="楕円 86">
          <a:extLst>
            <a:ext uri="{FF2B5EF4-FFF2-40B4-BE49-F238E27FC236}">
              <a16:creationId xmlns:a16="http://schemas.microsoft.com/office/drawing/2014/main" id="{66685815-3873-4E58-B4DD-F7523B0F96FC}"/>
            </a:ext>
          </a:extLst>
        </xdr:cNvPr>
        <xdr:cNvSpPr/>
      </xdr:nvSpPr>
      <xdr:spPr>
        <a:xfrm>
          <a:off x="1714500" y="57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23368</xdr:rowOff>
    </xdr:from>
    <xdr:to>
      <xdr:col>11</xdr:col>
      <xdr:colOff>136525</xdr:colOff>
      <xdr:row>29</xdr:row>
      <xdr:rowOff>64389</xdr:rowOff>
    </xdr:to>
    <xdr:cxnSp macro="">
      <xdr:nvCxnSpPr>
        <xdr:cNvPr id="88" name="直線コネクタ 87">
          <a:extLst>
            <a:ext uri="{FF2B5EF4-FFF2-40B4-BE49-F238E27FC236}">
              <a16:creationId xmlns:a16="http://schemas.microsoft.com/office/drawing/2014/main" id="{015F371B-295F-44C1-8A72-5DE86AC8D993}"/>
            </a:ext>
          </a:extLst>
        </xdr:cNvPr>
        <xdr:cNvCxnSpPr/>
      </xdr:nvCxnSpPr>
      <xdr:spPr>
        <a:xfrm>
          <a:off x="1765300" y="5766943"/>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9" name="n_1aveValue有形固定資産減価償却率">
          <a:extLst>
            <a:ext uri="{FF2B5EF4-FFF2-40B4-BE49-F238E27FC236}">
              <a16:creationId xmlns:a16="http://schemas.microsoft.com/office/drawing/2014/main" id="{FE326405-F0A2-45DB-8EAB-9BB553683680}"/>
            </a:ext>
          </a:extLst>
        </xdr:cNvPr>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a:extLst>
            <a:ext uri="{FF2B5EF4-FFF2-40B4-BE49-F238E27FC236}">
              <a16:creationId xmlns:a16="http://schemas.microsoft.com/office/drawing/2014/main" id="{02C88F63-8D3F-49F5-9922-6D6435CAED8C}"/>
            </a:ext>
          </a:extLst>
        </xdr:cNvPr>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a:extLst>
            <a:ext uri="{FF2B5EF4-FFF2-40B4-BE49-F238E27FC236}">
              <a16:creationId xmlns:a16="http://schemas.microsoft.com/office/drawing/2014/main" id="{6E19F0EF-8C66-45C0-A12C-F45E9E2AF96E}"/>
            </a:ext>
          </a:extLst>
        </xdr:cNvPr>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a:extLst>
            <a:ext uri="{FF2B5EF4-FFF2-40B4-BE49-F238E27FC236}">
              <a16:creationId xmlns:a16="http://schemas.microsoft.com/office/drawing/2014/main" id="{FC853256-5C5D-4A3C-AAAB-0A8349818B50}"/>
            </a:ext>
          </a:extLst>
        </xdr:cNvPr>
        <xdr:cNvSpPr txBox="1"/>
      </xdr:nvSpPr>
      <xdr:spPr>
        <a:xfrm>
          <a:off x="1562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143019</xdr:rowOff>
    </xdr:from>
    <xdr:ext cx="405111" cy="259045"/>
    <xdr:sp macro="" textlink="">
      <xdr:nvSpPr>
        <xdr:cNvPr id="93" name="n_1mainValue有形固定資産減価償却率">
          <a:extLst>
            <a:ext uri="{FF2B5EF4-FFF2-40B4-BE49-F238E27FC236}">
              <a16:creationId xmlns:a16="http://schemas.microsoft.com/office/drawing/2014/main" id="{AC50951B-84F2-448B-B1AB-B6DA47CF1C91}"/>
            </a:ext>
          </a:extLst>
        </xdr:cNvPr>
        <xdr:cNvSpPr txBox="1"/>
      </xdr:nvSpPr>
      <xdr:spPr>
        <a:xfrm>
          <a:off x="3836044" y="5886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138701</xdr:rowOff>
    </xdr:from>
    <xdr:ext cx="405111" cy="259045"/>
    <xdr:sp macro="" textlink="">
      <xdr:nvSpPr>
        <xdr:cNvPr id="94" name="n_2mainValue有形固定資産減価償却率">
          <a:extLst>
            <a:ext uri="{FF2B5EF4-FFF2-40B4-BE49-F238E27FC236}">
              <a16:creationId xmlns:a16="http://schemas.microsoft.com/office/drawing/2014/main" id="{69F2CE69-3E7C-4271-ADCD-145AF8E56E63}"/>
            </a:ext>
          </a:extLst>
        </xdr:cNvPr>
        <xdr:cNvSpPr txBox="1"/>
      </xdr:nvSpPr>
      <xdr:spPr>
        <a:xfrm>
          <a:off x="3086744" y="5882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5" name="n_3mainValue有形固定資産減価償却率">
          <a:extLst>
            <a:ext uri="{FF2B5EF4-FFF2-40B4-BE49-F238E27FC236}">
              <a16:creationId xmlns:a16="http://schemas.microsoft.com/office/drawing/2014/main" id="{40ED7C94-49DF-41A1-8413-009D9EED4034}"/>
            </a:ext>
          </a:extLst>
        </xdr:cNvPr>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90695</xdr:rowOff>
    </xdr:from>
    <xdr:ext cx="405111" cy="259045"/>
    <xdr:sp macro="" textlink="">
      <xdr:nvSpPr>
        <xdr:cNvPr id="96" name="n_4mainValue有形固定資産減価償却率">
          <a:extLst>
            <a:ext uri="{FF2B5EF4-FFF2-40B4-BE49-F238E27FC236}">
              <a16:creationId xmlns:a16="http://schemas.microsoft.com/office/drawing/2014/main" id="{AD3E0818-7965-4E1B-95AA-3D8C6170E8F2}"/>
            </a:ext>
          </a:extLst>
        </xdr:cNvPr>
        <xdr:cNvSpPr txBox="1"/>
      </xdr:nvSpPr>
      <xdr:spPr>
        <a:xfrm>
          <a:off x="1562744" y="5491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B1C925FE-6B01-41E6-8D68-CC0A1F76AE7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849B41DC-5C7D-4852-907D-A3AF0233B92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1A0F33F7-CFC1-4E95-A02A-7B7CFE223D7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C3C04D14-1E31-404B-93B9-67971846462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9B101D72-5B9D-405B-ADD9-544905EF17E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22658325-DC3E-417B-BCA9-61960275529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111EC872-B36F-4CA4-9276-345F9A1A526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9CDB36FA-D89D-459E-A991-2FEC1D5B05A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B8099C94-5310-4B75-B3C0-E77922CA989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1189349F-18C1-4642-BD34-B7FB3C1F666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8E1B4D1D-3305-4C34-B98D-DFDE1C4AB52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CDA0AF75-4DAE-4A98-9834-19C36726748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EC6EE6E4-C4CC-4F7C-9ED8-B2929961821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債務償還比率は、近年実施してきた市債の繰上償還や発行抑制により将来負担額</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減少し</a:t>
          </a:r>
          <a:r>
            <a:rPr kumimoji="1" lang="ja-JP" altLang="en-US" sz="1100">
              <a:solidFill>
                <a:sysClr val="windowText" lastClr="000000"/>
              </a:solidFill>
              <a:effectLst/>
              <a:latin typeface="+mn-lt"/>
              <a:ea typeface="+mn-ea"/>
              <a:cs typeface="+mn-cs"/>
            </a:rPr>
            <a:t>ているものの</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経常経費充当財源の増加等により、</a:t>
          </a:r>
          <a:r>
            <a:rPr kumimoji="1" lang="ja-JP" altLang="ja-JP" sz="1100">
              <a:solidFill>
                <a:sysClr val="windowText" lastClr="000000"/>
              </a:solidFill>
              <a:effectLst/>
              <a:latin typeface="+mn-lt"/>
              <a:ea typeface="+mn-ea"/>
              <a:cs typeface="+mn-cs"/>
            </a:rPr>
            <a:t>類似団体の平均より</a:t>
          </a:r>
          <a:r>
            <a:rPr kumimoji="1" lang="ja-JP" altLang="en-US" sz="1100">
              <a:solidFill>
                <a:sysClr val="windowText" lastClr="000000"/>
              </a:solidFill>
              <a:effectLst/>
              <a:latin typeface="+mn-lt"/>
              <a:ea typeface="+mn-ea"/>
              <a:cs typeface="+mn-cs"/>
            </a:rPr>
            <a:t>も高く</a:t>
          </a:r>
          <a:r>
            <a:rPr kumimoji="1" lang="ja-JP" altLang="ja-JP" sz="1100">
              <a:solidFill>
                <a:sysClr val="windowText" lastClr="000000"/>
              </a:solidFill>
              <a:effectLst/>
              <a:latin typeface="+mn-lt"/>
              <a:ea typeface="+mn-ea"/>
              <a:cs typeface="+mn-cs"/>
            </a:rPr>
            <a:t>なっている。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今後も交付税措置率の低い市債の発行をできるだけ抑え、将来負担額の抑制を図っていく。</a:t>
          </a:r>
          <a:endParaRPr lang="ja-JP" altLang="ja-JP">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44F98EE-0A70-4895-AFAB-53B3EC671D1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15E62302-73DF-4EC7-B86C-5837A601B32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6D601AA7-E112-4714-BAE5-F5E7BCAAEF8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5E59AD52-B59D-4DE1-848F-E69009FC898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90B091CC-915A-4758-8C22-63985F4F6CD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A4A9A0D2-F48E-404D-B296-3AF34401C936}"/>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C3640A32-CECF-4ED5-A9BB-FE50B445FD57}"/>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EDBD16C5-58F4-45F9-8AE4-818E7DCC933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EBEA6D50-18AF-45EE-9EAC-7B1E12CCC8E4}"/>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78F0747D-7154-4AFC-99C7-13A0254740DF}"/>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730E3CD2-4578-49C8-8352-A65E8BC6F9AC}"/>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8E04834F-FA03-42D6-A99D-62AC9D79B138}"/>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7C27A6F3-F69F-4B83-9C95-B118666C197B}"/>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D388CC01-A37D-41F5-AE03-18A77A0576DF}"/>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E1E2D4D4-255C-416C-8E96-AFB07B3A2389}"/>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C8643FB4-27C6-4769-A08D-AFA21CDE068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B3D5820C-5D2B-426C-B6FD-AFB7C62175F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id="{32EB1D4C-704F-4B92-AE45-A5BF6BB6A504}"/>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id="{76704C04-2FA7-44F7-81B6-00D53674E93A}"/>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id="{2F9C026D-C680-4E66-B536-52260946D6AF}"/>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id="{E2DA483E-1BC5-41B5-83EE-8B70EAED8B55}"/>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id="{F85E1B8F-A0F2-4809-81A7-243B73B493E9}"/>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a:extLst>
            <a:ext uri="{FF2B5EF4-FFF2-40B4-BE49-F238E27FC236}">
              <a16:creationId xmlns:a16="http://schemas.microsoft.com/office/drawing/2014/main" id="{D90DEA3D-BB3D-4EA3-ADE9-F4134A07D76D}"/>
            </a:ext>
          </a:extLst>
        </xdr:cNvPr>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id="{7F63CA56-360C-48FD-B34D-F463C290F95C}"/>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a:extLst>
            <a:ext uri="{FF2B5EF4-FFF2-40B4-BE49-F238E27FC236}">
              <a16:creationId xmlns:a16="http://schemas.microsoft.com/office/drawing/2014/main" id="{365A66B4-620F-4701-80B4-6EDFC6E3E9D8}"/>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a:extLst>
            <a:ext uri="{FF2B5EF4-FFF2-40B4-BE49-F238E27FC236}">
              <a16:creationId xmlns:a16="http://schemas.microsoft.com/office/drawing/2014/main" id="{B41246A7-C69F-4C17-8C01-7B6E363AEE79}"/>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a:extLst>
            <a:ext uri="{FF2B5EF4-FFF2-40B4-BE49-F238E27FC236}">
              <a16:creationId xmlns:a16="http://schemas.microsoft.com/office/drawing/2014/main" id="{A9246AFD-735D-475D-9C90-E72AB8EAF846}"/>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a:extLst>
            <a:ext uri="{FF2B5EF4-FFF2-40B4-BE49-F238E27FC236}">
              <a16:creationId xmlns:a16="http://schemas.microsoft.com/office/drawing/2014/main" id="{9078ADE0-0C7F-40B6-B04E-4A45EC6D6EC8}"/>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BB8DFE2E-C771-4792-B3A1-383B7E4CD29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ACC66076-D2C4-45EB-9604-0E68D5D09E2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59EB530-6D64-432D-98EA-FA7A2867C19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DBD69F18-A1A1-4E16-97F7-29DA52AEDDB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B8446BD9-AB7A-4846-8A75-6CB89DB57AF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25243</xdr:rowOff>
    </xdr:from>
    <xdr:to>
      <xdr:col>76</xdr:col>
      <xdr:colOff>73025</xdr:colOff>
      <xdr:row>30</xdr:row>
      <xdr:rowOff>126843</xdr:rowOff>
    </xdr:to>
    <xdr:sp macro="" textlink="">
      <xdr:nvSpPr>
        <xdr:cNvPr id="143" name="楕円 142">
          <a:extLst>
            <a:ext uri="{FF2B5EF4-FFF2-40B4-BE49-F238E27FC236}">
              <a16:creationId xmlns:a16="http://schemas.microsoft.com/office/drawing/2014/main" id="{6D2B5516-3238-406E-ACC9-4683C797C905}"/>
            </a:ext>
          </a:extLst>
        </xdr:cNvPr>
        <xdr:cNvSpPr/>
      </xdr:nvSpPr>
      <xdr:spPr>
        <a:xfrm>
          <a:off x="14744700" y="59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3670</xdr:rowOff>
    </xdr:from>
    <xdr:ext cx="469744" cy="259045"/>
    <xdr:sp macro="" textlink="">
      <xdr:nvSpPr>
        <xdr:cNvPr id="144" name="債務償還比率該当値テキスト">
          <a:extLst>
            <a:ext uri="{FF2B5EF4-FFF2-40B4-BE49-F238E27FC236}">
              <a16:creationId xmlns:a16="http://schemas.microsoft.com/office/drawing/2014/main" id="{CBFD29BC-58EB-4B26-BBB3-D9C1D32276CA}"/>
            </a:ext>
          </a:extLst>
        </xdr:cNvPr>
        <xdr:cNvSpPr txBox="1"/>
      </xdr:nvSpPr>
      <xdr:spPr>
        <a:xfrm>
          <a:off x="14846300" y="591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19383</xdr:rowOff>
    </xdr:from>
    <xdr:to>
      <xdr:col>72</xdr:col>
      <xdr:colOff>123825</xdr:colOff>
      <xdr:row>30</xdr:row>
      <xdr:rowOff>120983</xdr:rowOff>
    </xdr:to>
    <xdr:sp macro="" textlink="">
      <xdr:nvSpPr>
        <xdr:cNvPr id="145" name="楕円 144">
          <a:extLst>
            <a:ext uri="{FF2B5EF4-FFF2-40B4-BE49-F238E27FC236}">
              <a16:creationId xmlns:a16="http://schemas.microsoft.com/office/drawing/2014/main" id="{A70F9A0A-FE64-4D46-AB94-8B9925A76F53}"/>
            </a:ext>
          </a:extLst>
        </xdr:cNvPr>
        <xdr:cNvSpPr/>
      </xdr:nvSpPr>
      <xdr:spPr>
        <a:xfrm>
          <a:off x="14033500" y="59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70183</xdr:rowOff>
    </xdr:from>
    <xdr:to>
      <xdr:col>76</xdr:col>
      <xdr:colOff>22225</xdr:colOff>
      <xdr:row>30</xdr:row>
      <xdr:rowOff>76043</xdr:rowOff>
    </xdr:to>
    <xdr:cxnSp macro="">
      <xdr:nvCxnSpPr>
        <xdr:cNvPr id="146" name="直線コネクタ 145">
          <a:extLst>
            <a:ext uri="{FF2B5EF4-FFF2-40B4-BE49-F238E27FC236}">
              <a16:creationId xmlns:a16="http://schemas.microsoft.com/office/drawing/2014/main" id="{FCA4F84D-2C08-482B-B9A7-129D6BDC638E}"/>
            </a:ext>
          </a:extLst>
        </xdr:cNvPr>
        <xdr:cNvCxnSpPr/>
      </xdr:nvCxnSpPr>
      <xdr:spPr>
        <a:xfrm>
          <a:off x="14084300" y="5985208"/>
          <a:ext cx="7112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44432</xdr:rowOff>
    </xdr:from>
    <xdr:to>
      <xdr:col>68</xdr:col>
      <xdr:colOff>123825</xdr:colOff>
      <xdr:row>29</xdr:row>
      <xdr:rowOff>146032</xdr:rowOff>
    </xdr:to>
    <xdr:sp macro="" textlink="">
      <xdr:nvSpPr>
        <xdr:cNvPr id="147" name="楕円 146">
          <a:extLst>
            <a:ext uri="{FF2B5EF4-FFF2-40B4-BE49-F238E27FC236}">
              <a16:creationId xmlns:a16="http://schemas.microsoft.com/office/drawing/2014/main" id="{C1215877-5578-4084-AFFA-18185C1ADDD3}"/>
            </a:ext>
          </a:extLst>
        </xdr:cNvPr>
        <xdr:cNvSpPr/>
      </xdr:nvSpPr>
      <xdr:spPr>
        <a:xfrm>
          <a:off x="13271500" y="578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95232</xdr:rowOff>
    </xdr:from>
    <xdr:to>
      <xdr:col>72</xdr:col>
      <xdr:colOff>73025</xdr:colOff>
      <xdr:row>30</xdr:row>
      <xdr:rowOff>70183</xdr:rowOff>
    </xdr:to>
    <xdr:cxnSp macro="">
      <xdr:nvCxnSpPr>
        <xdr:cNvPr id="148" name="直線コネクタ 147">
          <a:extLst>
            <a:ext uri="{FF2B5EF4-FFF2-40B4-BE49-F238E27FC236}">
              <a16:creationId xmlns:a16="http://schemas.microsoft.com/office/drawing/2014/main" id="{ED4B26B7-03AA-41E3-9117-62D595375876}"/>
            </a:ext>
          </a:extLst>
        </xdr:cNvPr>
        <xdr:cNvCxnSpPr/>
      </xdr:nvCxnSpPr>
      <xdr:spPr>
        <a:xfrm>
          <a:off x="13322300" y="5838807"/>
          <a:ext cx="762000" cy="14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41759</xdr:rowOff>
    </xdr:from>
    <xdr:to>
      <xdr:col>64</xdr:col>
      <xdr:colOff>123825</xdr:colOff>
      <xdr:row>29</xdr:row>
      <xdr:rowOff>143359</xdr:rowOff>
    </xdr:to>
    <xdr:sp macro="" textlink="">
      <xdr:nvSpPr>
        <xdr:cNvPr id="149" name="楕円 148">
          <a:extLst>
            <a:ext uri="{FF2B5EF4-FFF2-40B4-BE49-F238E27FC236}">
              <a16:creationId xmlns:a16="http://schemas.microsoft.com/office/drawing/2014/main" id="{5CB5434B-1AB1-4F1A-8436-94B4D459D9EC}"/>
            </a:ext>
          </a:extLst>
        </xdr:cNvPr>
        <xdr:cNvSpPr/>
      </xdr:nvSpPr>
      <xdr:spPr>
        <a:xfrm>
          <a:off x="12509500" y="578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92559</xdr:rowOff>
    </xdr:from>
    <xdr:to>
      <xdr:col>68</xdr:col>
      <xdr:colOff>73025</xdr:colOff>
      <xdr:row>29</xdr:row>
      <xdr:rowOff>95232</xdr:rowOff>
    </xdr:to>
    <xdr:cxnSp macro="">
      <xdr:nvCxnSpPr>
        <xdr:cNvPr id="150" name="直線コネクタ 149">
          <a:extLst>
            <a:ext uri="{FF2B5EF4-FFF2-40B4-BE49-F238E27FC236}">
              <a16:creationId xmlns:a16="http://schemas.microsoft.com/office/drawing/2014/main" id="{40B9A7D1-B927-4ED6-8F99-D94797A26839}"/>
            </a:ext>
          </a:extLst>
        </xdr:cNvPr>
        <xdr:cNvCxnSpPr/>
      </xdr:nvCxnSpPr>
      <xdr:spPr>
        <a:xfrm>
          <a:off x="12560300" y="5836134"/>
          <a:ext cx="762000" cy="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22636</xdr:rowOff>
    </xdr:from>
    <xdr:to>
      <xdr:col>60</xdr:col>
      <xdr:colOff>123825</xdr:colOff>
      <xdr:row>29</xdr:row>
      <xdr:rowOff>124236</xdr:rowOff>
    </xdr:to>
    <xdr:sp macro="" textlink="">
      <xdr:nvSpPr>
        <xdr:cNvPr id="151" name="楕円 150">
          <a:extLst>
            <a:ext uri="{FF2B5EF4-FFF2-40B4-BE49-F238E27FC236}">
              <a16:creationId xmlns:a16="http://schemas.microsoft.com/office/drawing/2014/main" id="{F1BF519E-E913-4AEE-BEAD-AE213790A5D0}"/>
            </a:ext>
          </a:extLst>
        </xdr:cNvPr>
        <xdr:cNvSpPr/>
      </xdr:nvSpPr>
      <xdr:spPr>
        <a:xfrm>
          <a:off x="11747500" y="576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73436</xdr:rowOff>
    </xdr:from>
    <xdr:to>
      <xdr:col>64</xdr:col>
      <xdr:colOff>73025</xdr:colOff>
      <xdr:row>29</xdr:row>
      <xdr:rowOff>92559</xdr:rowOff>
    </xdr:to>
    <xdr:cxnSp macro="">
      <xdr:nvCxnSpPr>
        <xdr:cNvPr id="152" name="直線コネクタ 151">
          <a:extLst>
            <a:ext uri="{FF2B5EF4-FFF2-40B4-BE49-F238E27FC236}">
              <a16:creationId xmlns:a16="http://schemas.microsoft.com/office/drawing/2014/main" id="{B19310D1-7C4C-492F-9958-534D3B6A57E5}"/>
            </a:ext>
          </a:extLst>
        </xdr:cNvPr>
        <xdr:cNvCxnSpPr/>
      </xdr:nvCxnSpPr>
      <xdr:spPr>
        <a:xfrm>
          <a:off x="11798300" y="5817011"/>
          <a:ext cx="762000" cy="1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53" name="n_1aveValue債務償還比率">
          <a:extLst>
            <a:ext uri="{FF2B5EF4-FFF2-40B4-BE49-F238E27FC236}">
              <a16:creationId xmlns:a16="http://schemas.microsoft.com/office/drawing/2014/main" id="{A2B39AAD-F3C7-4E47-870B-4F40AF75D527}"/>
            </a:ext>
          </a:extLst>
        </xdr:cNvPr>
        <xdr:cNvSpPr txBox="1"/>
      </xdr:nvSpPr>
      <xdr:spPr>
        <a:xfrm>
          <a:off x="13836727" y="60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54" name="n_2aveValue債務償還比率">
          <a:extLst>
            <a:ext uri="{FF2B5EF4-FFF2-40B4-BE49-F238E27FC236}">
              <a16:creationId xmlns:a16="http://schemas.microsoft.com/office/drawing/2014/main" id="{BDA836C6-CC7F-4579-8E2F-084E78B29C00}"/>
            </a:ext>
          </a:extLst>
        </xdr:cNvPr>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55" name="n_3aveValue債務償還比率">
          <a:extLst>
            <a:ext uri="{FF2B5EF4-FFF2-40B4-BE49-F238E27FC236}">
              <a16:creationId xmlns:a16="http://schemas.microsoft.com/office/drawing/2014/main" id="{1762EF59-BD1B-480D-82C7-29767C972FDE}"/>
            </a:ext>
          </a:extLst>
        </xdr:cNvPr>
        <xdr:cNvSpPr txBox="1"/>
      </xdr:nvSpPr>
      <xdr:spPr>
        <a:xfrm>
          <a:off x="12325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56" name="n_4aveValue債務償還比率">
          <a:extLst>
            <a:ext uri="{FF2B5EF4-FFF2-40B4-BE49-F238E27FC236}">
              <a16:creationId xmlns:a16="http://schemas.microsoft.com/office/drawing/2014/main" id="{DA21AE6F-E985-4C12-AA9B-E6AA20947317}"/>
            </a:ext>
          </a:extLst>
        </xdr:cNvPr>
        <xdr:cNvSpPr txBox="1"/>
      </xdr:nvSpPr>
      <xdr:spPr>
        <a:xfrm>
          <a:off x="11563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137510</xdr:rowOff>
    </xdr:from>
    <xdr:ext cx="469744" cy="259045"/>
    <xdr:sp macro="" textlink="">
      <xdr:nvSpPr>
        <xdr:cNvPr id="157" name="n_1mainValue債務償還比率">
          <a:extLst>
            <a:ext uri="{FF2B5EF4-FFF2-40B4-BE49-F238E27FC236}">
              <a16:creationId xmlns:a16="http://schemas.microsoft.com/office/drawing/2014/main" id="{57ECBCF5-1790-42CD-AF65-BCE087385515}"/>
            </a:ext>
          </a:extLst>
        </xdr:cNvPr>
        <xdr:cNvSpPr txBox="1"/>
      </xdr:nvSpPr>
      <xdr:spPr>
        <a:xfrm>
          <a:off x="13836727" y="570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162559</xdr:rowOff>
    </xdr:from>
    <xdr:ext cx="469744" cy="259045"/>
    <xdr:sp macro="" textlink="">
      <xdr:nvSpPr>
        <xdr:cNvPr id="158" name="n_2mainValue債務償還比率">
          <a:extLst>
            <a:ext uri="{FF2B5EF4-FFF2-40B4-BE49-F238E27FC236}">
              <a16:creationId xmlns:a16="http://schemas.microsoft.com/office/drawing/2014/main" id="{385B17A1-596C-433B-921F-EE0C5F4ABBFC}"/>
            </a:ext>
          </a:extLst>
        </xdr:cNvPr>
        <xdr:cNvSpPr txBox="1"/>
      </xdr:nvSpPr>
      <xdr:spPr>
        <a:xfrm>
          <a:off x="13087427" y="556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159886</xdr:rowOff>
    </xdr:from>
    <xdr:ext cx="469744" cy="259045"/>
    <xdr:sp macro="" textlink="">
      <xdr:nvSpPr>
        <xdr:cNvPr id="159" name="n_3mainValue債務償還比率">
          <a:extLst>
            <a:ext uri="{FF2B5EF4-FFF2-40B4-BE49-F238E27FC236}">
              <a16:creationId xmlns:a16="http://schemas.microsoft.com/office/drawing/2014/main" id="{BA4ED200-577F-4A0F-91E1-67C98CE36D0E}"/>
            </a:ext>
          </a:extLst>
        </xdr:cNvPr>
        <xdr:cNvSpPr txBox="1"/>
      </xdr:nvSpPr>
      <xdr:spPr>
        <a:xfrm>
          <a:off x="12325427" y="556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140763</xdr:rowOff>
    </xdr:from>
    <xdr:ext cx="469744" cy="259045"/>
    <xdr:sp macro="" textlink="">
      <xdr:nvSpPr>
        <xdr:cNvPr id="160" name="n_4mainValue債務償還比率">
          <a:extLst>
            <a:ext uri="{FF2B5EF4-FFF2-40B4-BE49-F238E27FC236}">
              <a16:creationId xmlns:a16="http://schemas.microsoft.com/office/drawing/2014/main" id="{AF20D24C-2D3F-4E33-BF84-D499E77553A3}"/>
            </a:ext>
          </a:extLst>
        </xdr:cNvPr>
        <xdr:cNvSpPr txBox="1"/>
      </xdr:nvSpPr>
      <xdr:spPr>
        <a:xfrm>
          <a:off x="11563427" y="554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8D2C0848-5B09-4107-801D-E6C9A79B044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3E51DF48-0F04-40FB-A5E0-7375F16F42F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B435E237-3975-4088-A0AE-9C46B1D93D4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609CF78F-F19F-4302-9F74-89B45656A72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1BCCF5A1-3113-4D09-A3D2-3D1CC28473A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40A654FD-7052-4FFD-8F1A-FB8EBC9B15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89EE5AB-CCE1-45AD-A36D-38DE617D38A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4ACBDF3-BF4E-4BB2-991F-99744C012D4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18C528B-1027-4B20-BC6D-88CD9134C38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CA2F7D8-F229-41F7-A068-6C2942B8F0D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1677E36-423D-4C60-9D08-38690E10B3D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44E7DAD-F898-4EB0-8A41-8F6EA92C168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534FECF-70A2-467E-A268-E68E90F2CD8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6E2A2AE-D82A-4428-8414-63F83E423B9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5520695-465C-4CF6-BADB-D7EDB31D0DB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321E1FC-9901-42B9-89B9-96047E8AB09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33,094
32,618
357.31
25,376,991
24,447,047
805,433
12,450,445
23,191,004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E1D9FDA-7A9E-463D-9D8A-234554887F8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64FDBCF-4DDA-43DA-8C59-84ED2FB3BCE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2C569CE-BAA4-4DDA-9FD3-BA868DD1246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7F2273D-A13B-43E4-BB1A-76B2F11F7C8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39E0695-4200-4AEC-8880-0FAE4A23AF0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A1702C1-A7AB-45CF-B7AD-2A4815B5676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0E11038-BD18-49AB-8CE7-F5249507ABB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8BDDBA9-AD85-4F22-A796-7630AFBF9F2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201F583-038D-4B43-AD41-CD0403C7E65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36AFBE9-A421-4563-87BD-EA8179A7A1C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98E0A53-1F35-49EF-B67F-B6D4F7EFF9F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C933AD9-0F4D-4518-9F46-8F4228662E2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FD309FE-80E2-4FCB-B23E-44CF8F8F384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9BBC0E7-8216-4E0B-9A8A-B0CFBEB1280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C3C3D87-4B59-4866-B6BC-0DAE23BA0E4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68ECB51-8D17-407A-80B4-EB48A13FDED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D8D32FF-94E8-4805-AA74-BB4C2370368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BDF66D3-09AF-4164-BFE8-B3927D161EB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513AFC1-523E-4DED-8EE4-DBCCF44514B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B253312-02B4-4F25-B49B-3AFDDC1DD28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8B6A262-9009-4888-9192-14132A36549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8B9ACE9-F114-4E61-93A7-19752F1CC62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10668A6-49A7-4D49-A949-1CA9808C37C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B399168-96E6-4307-B6CB-E9C151086AA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6AB3668-7668-4898-83D4-D15C9C1FFC4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EE5E0DC-0AE6-4A48-8FDA-87CD8CB7534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A37F3A6-BD76-446C-9153-1D6C4E91910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40AF2BF-35AE-4D6D-BF4D-25FE33AEC5F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16694B2-E36A-4086-A5FE-DEF92BF2EC4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77B296D-CD4A-4EDA-9049-66DC41B82D2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C611E82-ACCA-4843-AE59-53F7671B580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4B198DD-A7AD-423C-BE14-774625BDE62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60BA66B-5167-462F-92C0-642614D7873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CD54A01-35E8-4E99-A798-D214AC771A0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FF8BE1F-A059-4B74-ACBF-3662AD87984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9259F87-0097-45D5-B2B2-9F3FCD9F76E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50E0471-4993-4374-BFB0-96E4D1392E0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8E49608-3921-4EE8-9E5A-989D4875E7F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F6E4F68-C8B5-4D65-8A49-D578E18386F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2C8B535-800B-4063-9FE9-8CC8E944061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F2030D5-5B0A-49FA-92EE-BA6B2FDA805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1439F5E-9033-4BE9-A4F7-62ACEDB6021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C09301F-0D86-4DEB-98FE-0821F4F6ED4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817D51F-90BF-4B97-A339-ECCBFA45134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229EBCB-EACE-4343-AFC0-865DDC7A108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3C0ED69A-1954-41CC-B357-B08130A58982}"/>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F1E8193E-F18C-46C4-BD0A-72947B5BE76C}"/>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5E9FAF90-388E-4E1E-85DF-FBFDACD94772}"/>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B30C2FF7-5EAF-4F3A-9424-A2E5386487CE}"/>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DDD27BBD-129C-49E4-8257-28139FB95992}"/>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118C8629-5D9C-4761-B8D1-AFA77CBCF9A1}"/>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D029532C-3F9F-4F6B-98D3-CCEAD3129935}"/>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14ADFE55-90FA-4E87-B991-101DE03E4515}"/>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3DDEEE9A-6FA3-49FC-B08C-57C7EF3677AB}"/>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2BCF0874-FC74-4F60-902C-A0FDFE844143}"/>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3A9346FF-BE94-4230-ABB6-D595D48BE827}"/>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3BBFB68-8DCD-4CFA-B0A9-A7AF7713836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41DC67C-18A3-4C4E-9E4B-7E034647124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4C15154-45AD-4FA4-AB9D-48FFF6BEC8A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86C93F5-A833-4F68-BC3D-48C3C9430AA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182D13A-660F-409F-AF54-31788B0BFEA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73" name="楕円 72">
          <a:extLst>
            <a:ext uri="{FF2B5EF4-FFF2-40B4-BE49-F238E27FC236}">
              <a16:creationId xmlns:a16="http://schemas.microsoft.com/office/drawing/2014/main" id="{D31EF844-F814-4EE6-A098-1A5DD68264DA}"/>
            </a:ext>
          </a:extLst>
        </xdr:cNvPr>
        <xdr:cNvSpPr/>
      </xdr:nvSpPr>
      <xdr:spPr>
        <a:xfrm>
          <a:off x="45847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126382</xdr:rowOff>
    </xdr:from>
    <xdr:ext cx="405111" cy="259045"/>
    <xdr:sp macro="" textlink="">
      <xdr:nvSpPr>
        <xdr:cNvPr id="74" name="【道路】&#10;有形固定資産減価償却率該当値テキスト">
          <a:extLst>
            <a:ext uri="{FF2B5EF4-FFF2-40B4-BE49-F238E27FC236}">
              <a16:creationId xmlns:a16="http://schemas.microsoft.com/office/drawing/2014/main" id="{DDA49921-5910-4721-9EF7-8194ED8CD768}"/>
            </a:ext>
          </a:extLst>
        </xdr:cNvPr>
        <xdr:cNvSpPr txBox="1"/>
      </xdr:nvSpPr>
      <xdr:spPr>
        <a:xfrm>
          <a:off x="4673600"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33020</xdr:rowOff>
    </xdr:from>
    <xdr:to>
      <xdr:col>20</xdr:col>
      <xdr:colOff>38100</xdr:colOff>
      <xdr:row>37</xdr:row>
      <xdr:rowOff>134620</xdr:rowOff>
    </xdr:to>
    <xdr:sp macro="" textlink="">
      <xdr:nvSpPr>
        <xdr:cNvPr id="75" name="楕円 74">
          <a:extLst>
            <a:ext uri="{FF2B5EF4-FFF2-40B4-BE49-F238E27FC236}">
              <a16:creationId xmlns:a16="http://schemas.microsoft.com/office/drawing/2014/main" id="{F8D323D4-4E44-4B2D-9EF5-2BBA6DFD072E}"/>
            </a:ext>
          </a:extLst>
        </xdr:cNvPr>
        <xdr:cNvSpPr/>
      </xdr:nvSpPr>
      <xdr:spPr>
        <a:xfrm>
          <a:off x="3746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83820</xdr:rowOff>
    </xdr:from>
    <xdr:to>
      <xdr:col>24</xdr:col>
      <xdr:colOff>63500</xdr:colOff>
      <xdr:row>37</xdr:row>
      <xdr:rowOff>154305</xdr:rowOff>
    </xdr:to>
    <xdr:cxnSp macro="">
      <xdr:nvCxnSpPr>
        <xdr:cNvPr id="76" name="直線コネクタ 75">
          <a:extLst>
            <a:ext uri="{FF2B5EF4-FFF2-40B4-BE49-F238E27FC236}">
              <a16:creationId xmlns:a16="http://schemas.microsoft.com/office/drawing/2014/main" id="{725E8688-4EE5-4D71-AFE8-8103FEAC2A3B}"/>
            </a:ext>
          </a:extLst>
        </xdr:cNvPr>
        <xdr:cNvCxnSpPr/>
      </xdr:nvCxnSpPr>
      <xdr:spPr>
        <a:xfrm>
          <a:off x="3797300" y="642747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80645</xdr:rowOff>
    </xdr:from>
    <xdr:to>
      <xdr:col>15</xdr:col>
      <xdr:colOff>101600</xdr:colOff>
      <xdr:row>38</xdr:row>
      <xdr:rowOff>10795</xdr:rowOff>
    </xdr:to>
    <xdr:sp macro="" textlink="">
      <xdr:nvSpPr>
        <xdr:cNvPr id="77" name="楕円 76">
          <a:extLst>
            <a:ext uri="{FF2B5EF4-FFF2-40B4-BE49-F238E27FC236}">
              <a16:creationId xmlns:a16="http://schemas.microsoft.com/office/drawing/2014/main" id="{D3E71A02-2D22-4137-BC62-21603954B4D9}"/>
            </a:ext>
          </a:extLst>
        </xdr:cNvPr>
        <xdr:cNvSpPr/>
      </xdr:nvSpPr>
      <xdr:spPr>
        <a:xfrm>
          <a:off x="2857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83820</xdr:rowOff>
    </xdr:from>
    <xdr:to>
      <xdr:col>19</xdr:col>
      <xdr:colOff>177800</xdr:colOff>
      <xdr:row>37</xdr:row>
      <xdr:rowOff>131445</xdr:rowOff>
    </xdr:to>
    <xdr:cxnSp macro="">
      <xdr:nvCxnSpPr>
        <xdr:cNvPr id="78" name="直線コネクタ 77">
          <a:extLst>
            <a:ext uri="{FF2B5EF4-FFF2-40B4-BE49-F238E27FC236}">
              <a16:creationId xmlns:a16="http://schemas.microsoft.com/office/drawing/2014/main" id="{28C3FACD-7628-4179-8419-3DD7466BA40F}"/>
            </a:ext>
          </a:extLst>
        </xdr:cNvPr>
        <xdr:cNvCxnSpPr/>
      </xdr:nvCxnSpPr>
      <xdr:spPr>
        <a:xfrm flipV="1">
          <a:off x="2908300" y="64274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46355</xdr:rowOff>
    </xdr:from>
    <xdr:to>
      <xdr:col>10</xdr:col>
      <xdr:colOff>165100</xdr:colOff>
      <xdr:row>37</xdr:row>
      <xdr:rowOff>147955</xdr:rowOff>
    </xdr:to>
    <xdr:sp macro="" textlink="">
      <xdr:nvSpPr>
        <xdr:cNvPr id="79" name="楕円 78">
          <a:extLst>
            <a:ext uri="{FF2B5EF4-FFF2-40B4-BE49-F238E27FC236}">
              <a16:creationId xmlns:a16="http://schemas.microsoft.com/office/drawing/2014/main" id="{631E3770-363D-469F-B2B2-72A8040B9470}"/>
            </a:ext>
          </a:extLst>
        </xdr:cNvPr>
        <xdr:cNvSpPr/>
      </xdr:nvSpPr>
      <xdr:spPr>
        <a:xfrm>
          <a:off x="1968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97155</xdr:rowOff>
    </xdr:from>
    <xdr:to>
      <xdr:col>15</xdr:col>
      <xdr:colOff>50800</xdr:colOff>
      <xdr:row>37</xdr:row>
      <xdr:rowOff>131445</xdr:rowOff>
    </xdr:to>
    <xdr:cxnSp macro="">
      <xdr:nvCxnSpPr>
        <xdr:cNvPr id="80" name="直線コネクタ 79">
          <a:extLst>
            <a:ext uri="{FF2B5EF4-FFF2-40B4-BE49-F238E27FC236}">
              <a16:creationId xmlns:a16="http://schemas.microsoft.com/office/drawing/2014/main" id="{108B9165-DFAA-4E0D-9C15-3A738804916A}"/>
            </a:ext>
          </a:extLst>
        </xdr:cNvPr>
        <xdr:cNvCxnSpPr/>
      </xdr:nvCxnSpPr>
      <xdr:spPr>
        <a:xfrm>
          <a:off x="2019300" y="64408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10160</xdr:rowOff>
    </xdr:from>
    <xdr:to>
      <xdr:col>6</xdr:col>
      <xdr:colOff>38100</xdr:colOff>
      <xdr:row>37</xdr:row>
      <xdr:rowOff>111760</xdr:rowOff>
    </xdr:to>
    <xdr:sp macro="" textlink="">
      <xdr:nvSpPr>
        <xdr:cNvPr id="81" name="楕円 80">
          <a:extLst>
            <a:ext uri="{FF2B5EF4-FFF2-40B4-BE49-F238E27FC236}">
              <a16:creationId xmlns:a16="http://schemas.microsoft.com/office/drawing/2014/main" id="{805F2747-220E-4587-9C27-4A09FAEF782E}"/>
            </a:ext>
          </a:extLst>
        </xdr:cNvPr>
        <xdr:cNvSpPr/>
      </xdr:nvSpPr>
      <xdr:spPr>
        <a:xfrm>
          <a:off x="1079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60960</xdr:rowOff>
    </xdr:from>
    <xdr:to>
      <xdr:col>10</xdr:col>
      <xdr:colOff>114300</xdr:colOff>
      <xdr:row>37</xdr:row>
      <xdr:rowOff>97155</xdr:rowOff>
    </xdr:to>
    <xdr:cxnSp macro="">
      <xdr:nvCxnSpPr>
        <xdr:cNvPr id="82" name="直線コネクタ 81">
          <a:extLst>
            <a:ext uri="{FF2B5EF4-FFF2-40B4-BE49-F238E27FC236}">
              <a16:creationId xmlns:a16="http://schemas.microsoft.com/office/drawing/2014/main" id="{A7E81866-0D9B-4BEB-8D86-1207D5F4A865}"/>
            </a:ext>
          </a:extLst>
        </xdr:cNvPr>
        <xdr:cNvCxnSpPr/>
      </xdr:nvCxnSpPr>
      <xdr:spPr>
        <a:xfrm>
          <a:off x="1130300" y="64046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a:extLst>
            <a:ext uri="{FF2B5EF4-FFF2-40B4-BE49-F238E27FC236}">
              <a16:creationId xmlns:a16="http://schemas.microsoft.com/office/drawing/2014/main" id="{B4DE92EE-CCF2-4B07-9924-658E89F39591}"/>
            </a:ext>
          </a:extLst>
        </xdr:cNvPr>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a:extLst>
            <a:ext uri="{FF2B5EF4-FFF2-40B4-BE49-F238E27FC236}">
              <a16:creationId xmlns:a16="http://schemas.microsoft.com/office/drawing/2014/main" id="{0538553E-6BAB-4E4B-A6FF-01DD5074F246}"/>
            </a:ext>
          </a:extLst>
        </xdr:cNvPr>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a:extLst>
            <a:ext uri="{FF2B5EF4-FFF2-40B4-BE49-F238E27FC236}">
              <a16:creationId xmlns:a16="http://schemas.microsoft.com/office/drawing/2014/main" id="{E1AB1B69-4846-4663-B028-12C1F9B85819}"/>
            </a:ext>
          </a:extLst>
        </xdr:cNvPr>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a:extLst>
            <a:ext uri="{FF2B5EF4-FFF2-40B4-BE49-F238E27FC236}">
              <a16:creationId xmlns:a16="http://schemas.microsoft.com/office/drawing/2014/main" id="{3C2E0C73-A549-4E06-98E6-FCD765513195}"/>
            </a:ext>
          </a:extLst>
        </xdr:cNvPr>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151147</xdr:rowOff>
    </xdr:from>
    <xdr:ext cx="405111" cy="259045"/>
    <xdr:sp macro="" textlink="">
      <xdr:nvSpPr>
        <xdr:cNvPr id="87" name="n_1mainValue【道路】&#10;有形固定資産減価償却率">
          <a:extLst>
            <a:ext uri="{FF2B5EF4-FFF2-40B4-BE49-F238E27FC236}">
              <a16:creationId xmlns:a16="http://schemas.microsoft.com/office/drawing/2014/main" id="{E8158766-43FA-417C-8DFF-BA84AAC103DF}"/>
            </a:ext>
          </a:extLst>
        </xdr:cNvPr>
        <xdr:cNvSpPr txBox="1"/>
      </xdr:nvSpPr>
      <xdr:spPr>
        <a:xfrm>
          <a:off x="3582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27322</xdr:rowOff>
    </xdr:from>
    <xdr:ext cx="405111" cy="259045"/>
    <xdr:sp macro="" textlink="">
      <xdr:nvSpPr>
        <xdr:cNvPr id="88" name="n_2mainValue【道路】&#10;有形固定資産減価償却率">
          <a:extLst>
            <a:ext uri="{FF2B5EF4-FFF2-40B4-BE49-F238E27FC236}">
              <a16:creationId xmlns:a16="http://schemas.microsoft.com/office/drawing/2014/main" id="{9BD798A3-E3D0-42A0-BCA9-B26D5A5F01A6}"/>
            </a:ext>
          </a:extLst>
        </xdr:cNvPr>
        <xdr:cNvSpPr txBox="1"/>
      </xdr:nvSpPr>
      <xdr:spPr>
        <a:xfrm>
          <a:off x="2705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164482</xdr:rowOff>
    </xdr:from>
    <xdr:ext cx="405111" cy="259045"/>
    <xdr:sp macro="" textlink="">
      <xdr:nvSpPr>
        <xdr:cNvPr id="89" name="n_3mainValue【道路】&#10;有形固定資産減価償却率">
          <a:extLst>
            <a:ext uri="{FF2B5EF4-FFF2-40B4-BE49-F238E27FC236}">
              <a16:creationId xmlns:a16="http://schemas.microsoft.com/office/drawing/2014/main" id="{5DF4AE99-42A0-4AFB-BA77-6DC553E3AA1E}"/>
            </a:ext>
          </a:extLst>
        </xdr:cNvPr>
        <xdr:cNvSpPr txBox="1"/>
      </xdr:nvSpPr>
      <xdr:spPr>
        <a:xfrm>
          <a:off x="1816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90" name="n_4mainValue【道路】&#10;有形固定資産減価償却率">
          <a:extLst>
            <a:ext uri="{FF2B5EF4-FFF2-40B4-BE49-F238E27FC236}">
              <a16:creationId xmlns:a16="http://schemas.microsoft.com/office/drawing/2014/main" id="{9A647B4E-309F-48FB-A5D5-6BBFAC181E62}"/>
            </a:ext>
          </a:extLst>
        </xdr:cNvPr>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EDB9CC31-9C6B-4B6E-B24C-77D9DA2E9F6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87A6B6A6-D173-4AE9-A7CC-752D8FDF09F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BE47DB0-F030-453B-90E5-6B65AA54964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7434B88-1A0B-4BC5-91B9-B9D3779B0D8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117DB3F7-D3B3-41E7-A50B-F3A6565818B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DC6D59E-F951-4B15-8BC8-AA15C445435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FD69E75-C64F-4FFE-8F38-584D73E6BC9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BCB2D73-AE9C-4C2E-B8CF-CB72A8C319E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CE03C288-C196-4F3A-BC4E-FA9112478AA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EDAE855-4344-4C35-AAA6-0531274C83A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88059549-1225-4A92-81E6-CBD5840B3315}"/>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A3F857D6-1C99-4CE9-A575-5BA6AC5F2F6D}"/>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C3627188-0086-4A36-A951-A18010E4CD73}"/>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578F46AF-1749-42D7-8BA3-3EEDF65456BF}"/>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6211C1D-3794-49F3-BA65-B0E72C898ED3}"/>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648FE90F-355E-4927-8053-CF10A8F3ADA4}"/>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18B139C2-DA14-416E-98D1-FB21EAFDECF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A1FBD323-B2DE-43F9-9939-B93937DFF166}"/>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69E1DFF7-CDBB-4A84-A8AD-C55E719E4551}"/>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AA20A74F-3F00-42CB-9456-BBDABA2310F8}"/>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5DD772B6-ED6A-4558-B268-F7EDA2080CFD}"/>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7A919631-2369-46D5-A15A-CF3CAB3F67AB}"/>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B0387C9B-1663-4F82-8A9F-6CA63D407C9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D276E43-5025-4AAA-ACEA-AECD06B996A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58636140-3023-4450-BF14-AE373418249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9A503A88-ECD7-4234-BF77-07AC8D5158B0}"/>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199048DB-18A7-4EC5-875F-ED182AB7D997}"/>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2CC090DC-588F-4556-AD3F-FA6B6591F702}"/>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721FA2FC-34EC-41C4-AF60-D39BC7D0D4DA}"/>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C1DC3AE8-0947-4541-9E8D-89B45430BC4A}"/>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a:extLst>
            <a:ext uri="{FF2B5EF4-FFF2-40B4-BE49-F238E27FC236}">
              <a16:creationId xmlns:a16="http://schemas.microsoft.com/office/drawing/2014/main" id="{2B4D4B45-6CD0-4928-AD96-7D35CE2D2D18}"/>
            </a:ext>
          </a:extLst>
        </xdr:cNvPr>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DD952ED9-FB18-47F0-B5CD-96881F33498D}"/>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40434E71-DBF8-4ED2-A154-FFEA4F5360A2}"/>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C6E15BFA-274B-4B22-A7F0-8B34993BB860}"/>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6A4B8675-C794-4130-B934-C802231DB73F}"/>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93480053-66E8-43BB-A41C-F72C399F1AB1}"/>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4464E81-A3A6-4B1C-B7BA-ACAC2CFBD02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E99464C-94AA-42A1-9A28-7B345EE2D84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4123462-4B72-446A-9A17-D560A1A2873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5ED1018-02EA-4BB6-8583-C0162CBEF3D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A64983B4-BDC2-40A1-9AFF-3BB00618D01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52277</xdr:rowOff>
    </xdr:from>
    <xdr:to>
      <xdr:col>55</xdr:col>
      <xdr:colOff>50800</xdr:colOff>
      <xdr:row>40</xdr:row>
      <xdr:rowOff>153877</xdr:rowOff>
    </xdr:to>
    <xdr:sp macro="" textlink="">
      <xdr:nvSpPr>
        <xdr:cNvPr id="132" name="楕円 131">
          <a:extLst>
            <a:ext uri="{FF2B5EF4-FFF2-40B4-BE49-F238E27FC236}">
              <a16:creationId xmlns:a16="http://schemas.microsoft.com/office/drawing/2014/main" id="{75818FD2-05BF-4F08-B5F6-A37111827D81}"/>
            </a:ext>
          </a:extLst>
        </xdr:cNvPr>
        <xdr:cNvSpPr/>
      </xdr:nvSpPr>
      <xdr:spPr>
        <a:xfrm>
          <a:off x="10426700" y="69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75154</xdr:rowOff>
    </xdr:from>
    <xdr:ext cx="534377" cy="259045"/>
    <xdr:sp macro="" textlink="">
      <xdr:nvSpPr>
        <xdr:cNvPr id="133" name="【道路】&#10;一人当たり延長該当値テキスト">
          <a:extLst>
            <a:ext uri="{FF2B5EF4-FFF2-40B4-BE49-F238E27FC236}">
              <a16:creationId xmlns:a16="http://schemas.microsoft.com/office/drawing/2014/main" id="{BA76E823-BE43-43B5-8FB8-BE8D9101A4E2}"/>
            </a:ext>
          </a:extLst>
        </xdr:cNvPr>
        <xdr:cNvSpPr txBox="1"/>
      </xdr:nvSpPr>
      <xdr:spPr>
        <a:xfrm>
          <a:off x="10515600" y="676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56979</xdr:rowOff>
    </xdr:from>
    <xdr:to>
      <xdr:col>50</xdr:col>
      <xdr:colOff>165100</xdr:colOff>
      <xdr:row>40</xdr:row>
      <xdr:rowOff>158579</xdr:rowOff>
    </xdr:to>
    <xdr:sp macro="" textlink="">
      <xdr:nvSpPr>
        <xdr:cNvPr id="134" name="楕円 133">
          <a:extLst>
            <a:ext uri="{FF2B5EF4-FFF2-40B4-BE49-F238E27FC236}">
              <a16:creationId xmlns:a16="http://schemas.microsoft.com/office/drawing/2014/main" id="{65AFF7F0-7267-4AE8-9A8C-90A1FE82AF79}"/>
            </a:ext>
          </a:extLst>
        </xdr:cNvPr>
        <xdr:cNvSpPr/>
      </xdr:nvSpPr>
      <xdr:spPr>
        <a:xfrm>
          <a:off x="9588500" y="691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103077</xdr:rowOff>
    </xdr:from>
    <xdr:to>
      <xdr:col>55</xdr:col>
      <xdr:colOff>0</xdr:colOff>
      <xdr:row>40</xdr:row>
      <xdr:rowOff>107779</xdr:rowOff>
    </xdr:to>
    <xdr:cxnSp macro="">
      <xdr:nvCxnSpPr>
        <xdr:cNvPr id="135" name="直線コネクタ 134">
          <a:extLst>
            <a:ext uri="{FF2B5EF4-FFF2-40B4-BE49-F238E27FC236}">
              <a16:creationId xmlns:a16="http://schemas.microsoft.com/office/drawing/2014/main" id="{B59B45C9-2121-4979-9F88-EE481F26C970}"/>
            </a:ext>
          </a:extLst>
        </xdr:cNvPr>
        <xdr:cNvCxnSpPr/>
      </xdr:nvCxnSpPr>
      <xdr:spPr>
        <a:xfrm flipV="1">
          <a:off x="9639300" y="6961077"/>
          <a:ext cx="8382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63642</xdr:rowOff>
    </xdr:from>
    <xdr:to>
      <xdr:col>46</xdr:col>
      <xdr:colOff>38100</xdr:colOff>
      <xdr:row>40</xdr:row>
      <xdr:rowOff>165242</xdr:rowOff>
    </xdr:to>
    <xdr:sp macro="" textlink="">
      <xdr:nvSpPr>
        <xdr:cNvPr id="136" name="楕円 135">
          <a:extLst>
            <a:ext uri="{FF2B5EF4-FFF2-40B4-BE49-F238E27FC236}">
              <a16:creationId xmlns:a16="http://schemas.microsoft.com/office/drawing/2014/main" id="{FF0D2E39-FC09-46FE-829D-280AB7B07407}"/>
            </a:ext>
          </a:extLst>
        </xdr:cNvPr>
        <xdr:cNvSpPr/>
      </xdr:nvSpPr>
      <xdr:spPr>
        <a:xfrm>
          <a:off x="8699500" y="692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107779</xdr:rowOff>
    </xdr:from>
    <xdr:to>
      <xdr:col>50</xdr:col>
      <xdr:colOff>114300</xdr:colOff>
      <xdr:row>40</xdr:row>
      <xdr:rowOff>114442</xdr:rowOff>
    </xdr:to>
    <xdr:cxnSp macro="">
      <xdr:nvCxnSpPr>
        <xdr:cNvPr id="137" name="直線コネクタ 136">
          <a:extLst>
            <a:ext uri="{FF2B5EF4-FFF2-40B4-BE49-F238E27FC236}">
              <a16:creationId xmlns:a16="http://schemas.microsoft.com/office/drawing/2014/main" id="{BD817E32-9615-405D-B312-76B4B69A3327}"/>
            </a:ext>
          </a:extLst>
        </xdr:cNvPr>
        <xdr:cNvCxnSpPr/>
      </xdr:nvCxnSpPr>
      <xdr:spPr>
        <a:xfrm flipV="1">
          <a:off x="8750300" y="6965779"/>
          <a:ext cx="889000" cy="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69128</xdr:rowOff>
    </xdr:from>
    <xdr:to>
      <xdr:col>41</xdr:col>
      <xdr:colOff>101600</xdr:colOff>
      <xdr:row>40</xdr:row>
      <xdr:rowOff>170728</xdr:rowOff>
    </xdr:to>
    <xdr:sp macro="" textlink="">
      <xdr:nvSpPr>
        <xdr:cNvPr id="138" name="楕円 137">
          <a:extLst>
            <a:ext uri="{FF2B5EF4-FFF2-40B4-BE49-F238E27FC236}">
              <a16:creationId xmlns:a16="http://schemas.microsoft.com/office/drawing/2014/main" id="{185AB409-6724-4C69-81D8-246DD236E947}"/>
            </a:ext>
          </a:extLst>
        </xdr:cNvPr>
        <xdr:cNvSpPr/>
      </xdr:nvSpPr>
      <xdr:spPr>
        <a:xfrm>
          <a:off x="7810500" y="69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114442</xdr:rowOff>
    </xdr:from>
    <xdr:to>
      <xdr:col>45</xdr:col>
      <xdr:colOff>177800</xdr:colOff>
      <xdr:row>40</xdr:row>
      <xdr:rowOff>119928</xdr:rowOff>
    </xdr:to>
    <xdr:cxnSp macro="">
      <xdr:nvCxnSpPr>
        <xdr:cNvPr id="139" name="直線コネクタ 138">
          <a:extLst>
            <a:ext uri="{FF2B5EF4-FFF2-40B4-BE49-F238E27FC236}">
              <a16:creationId xmlns:a16="http://schemas.microsoft.com/office/drawing/2014/main" id="{0F3CF4A6-474A-4167-9B15-A57F4FBAA834}"/>
            </a:ext>
          </a:extLst>
        </xdr:cNvPr>
        <xdr:cNvCxnSpPr/>
      </xdr:nvCxnSpPr>
      <xdr:spPr>
        <a:xfrm flipV="1">
          <a:off x="7861300" y="697244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75300</xdr:rowOff>
    </xdr:from>
    <xdr:to>
      <xdr:col>36</xdr:col>
      <xdr:colOff>165100</xdr:colOff>
      <xdr:row>41</xdr:row>
      <xdr:rowOff>5450</xdr:rowOff>
    </xdr:to>
    <xdr:sp macro="" textlink="">
      <xdr:nvSpPr>
        <xdr:cNvPr id="140" name="楕円 139">
          <a:extLst>
            <a:ext uri="{FF2B5EF4-FFF2-40B4-BE49-F238E27FC236}">
              <a16:creationId xmlns:a16="http://schemas.microsoft.com/office/drawing/2014/main" id="{CCF2C56E-0D5E-409C-9414-DC4ED7FF7CDC}"/>
            </a:ext>
          </a:extLst>
        </xdr:cNvPr>
        <xdr:cNvSpPr/>
      </xdr:nvSpPr>
      <xdr:spPr>
        <a:xfrm>
          <a:off x="6921500" y="693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119928</xdr:rowOff>
    </xdr:from>
    <xdr:to>
      <xdr:col>41</xdr:col>
      <xdr:colOff>50800</xdr:colOff>
      <xdr:row>40</xdr:row>
      <xdr:rowOff>126100</xdr:rowOff>
    </xdr:to>
    <xdr:cxnSp macro="">
      <xdr:nvCxnSpPr>
        <xdr:cNvPr id="141" name="直線コネクタ 140">
          <a:extLst>
            <a:ext uri="{FF2B5EF4-FFF2-40B4-BE49-F238E27FC236}">
              <a16:creationId xmlns:a16="http://schemas.microsoft.com/office/drawing/2014/main" id="{EFE471BF-9A9A-4D03-8BB5-406C27B6736D}"/>
            </a:ext>
          </a:extLst>
        </xdr:cNvPr>
        <xdr:cNvCxnSpPr/>
      </xdr:nvCxnSpPr>
      <xdr:spPr>
        <a:xfrm flipV="1">
          <a:off x="6972300" y="6977928"/>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a:extLst>
            <a:ext uri="{FF2B5EF4-FFF2-40B4-BE49-F238E27FC236}">
              <a16:creationId xmlns:a16="http://schemas.microsoft.com/office/drawing/2014/main" id="{1F7BD483-D019-448F-9A69-0950CE4F487B}"/>
            </a:ext>
          </a:extLst>
        </xdr:cNvPr>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a:extLst>
            <a:ext uri="{FF2B5EF4-FFF2-40B4-BE49-F238E27FC236}">
              <a16:creationId xmlns:a16="http://schemas.microsoft.com/office/drawing/2014/main" id="{834802C0-E63D-4B2A-A331-AD7211E25FA0}"/>
            </a:ext>
          </a:extLst>
        </xdr:cNvPr>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a:extLst>
            <a:ext uri="{FF2B5EF4-FFF2-40B4-BE49-F238E27FC236}">
              <a16:creationId xmlns:a16="http://schemas.microsoft.com/office/drawing/2014/main" id="{6935972F-D321-44C0-ACB9-D179AA4E10B0}"/>
            </a:ext>
          </a:extLst>
        </xdr:cNvPr>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a:extLst>
            <a:ext uri="{FF2B5EF4-FFF2-40B4-BE49-F238E27FC236}">
              <a16:creationId xmlns:a16="http://schemas.microsoft.com/office/drawing/2014/main" id="{0427A30E-D0DF-4C90-A4F3-831180B2AB25}"/>
            </a:ext>
          </a:extLst>
        </xdr:cNvPr>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3656</xdr:rowOff>
    </xdr:from>
    <xdr:ext cx="534377" cy="259045"/>
    <xdr:sp macro="" textlink="">
      <xdr:nvSpPr>
        <xdr:cNvPr id="146" name="n_1mainValue【道路】&#10;一人当たり延長">
          <a:extLst>
            <a:ext uri="{FF2B5EF4-FFF2-40B4-BE49-F238E27FC236}">
              <a16:creationId xmlns:a16="http://schemas.microsoft.com/office/drawing/2014/main" id="{6AEAF28F-C09E-4509-9DCF-075FB6989744}"/>
            </a:ext>
          </a:extLst>
        </xdr:cNvPr>
        <xdr:cNvSpPr txBox="1"/>
      </xdr:nvSpPr>
      <xdr:spPr>
        <a:xfrm>
          <a:off x="9359411" y="669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10319</xdr:rowOff>
    </xdr:from>
    <xdr:ext cx="534377" cy="259045"/>
    <xdr:sp macro="" textlink="">
      <xdr:nvSpPr>
        <xdr:cNvPr id="147" name="n_2mainValue【道路】&#10;一人当たり延長">
          <a:extLst>
            <a:ext uri="{FF2B5EF4-FFF2-40B4-BE49-F238E27FC236}">
              <a16:creationId xmlns:a16="http://schemas.microsoft.com/office/drawing/2014/main" id="{EE53346B-A7EA-4539-A8EE-42207752B3CE}"/>
            </a:ext>
          </a:extLst>
        </xdr:cNvPr>
        <xdr:cNvSpPr txBox="1"/>
      </xdr:nvSpPr>
      <xdr:spPr>
        <a:xfrm>
          <a:off x="8483111" y="66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15805</xdr:rowOff>
    </xdr:from>
    <xdr:ext cx="534377" cy="259045"/>
    <xdr:sp macro="" textlink="">
      <xdr:nvSpPr>
        <xdr:cNvPr id="148" name="n_3mainValue【道路】&#10;一人当たり延長">
          <a:extLst>
            <a:ext uri="{FF2B5EF4-FFF2-40B4-BE49-F238E27FC236}">
              <a16:creationId xmlns:a16="http://schemas.microsoft.com/office/drawing/2014/main" id="{2536C557-9C2E-49D6-BBF0-C1DF55D4386E}"/>
            </a:ext>
          </a:extLst>
        </xdr:cNvPr>
        <xdr:cNvSpPr txBox="1"/>
      </xdr:nvSpPr>
      <xdr:spPr>
        <a:xfrm>
          <a:off x="7594111" y="670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21977</xdr:rowOff>
    </xdr:from>
    <xdr:ext cx="534377" cy="259045"/>
    <xdr:sp macro="" textlink="">
      <xdr:nvSpPr>
        <xdr:cNvPr id="149" name="n_4mainValue【道路】&#10;一人当たり延長">
          <a:extLst>
            <a:ext uri="{FF2B5EF4-FFF2-40B4-BE49-F238E27FC236}">
              <a16:creationId xmlns:a16="http://schemas.microsoft.com/office/drawing/2014/main" id="{4BD1B001-6B8B-4F18-9B1C-48BDB4977E88}"/>
            </a:ext>
          </a:extLst>
        </xdr:cNvPr>
        <xdr:cNvSpPr txBox="1"/>
      </xdr:nvSpPr>
      <xdr:spPr>
        <a:xfrm>
          <a:off x="6705111" y="670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F2D3869A-FAAF-4D69-9B12-1099E300961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6F9F5841-0279-41D0-9B02-8E1B1968BA8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C596BBB0-2825-4127-BA7C-22D6C525AB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3B753C02-D776-4599-802E-D3ADFFC9F0E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4A2B3F51-57AC-4FD4-B9C9-832AA50D3CF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68C784A8-2665-476D-ABFC-37A84265469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2936A837-67C4-418B-A148-0A7743CE0E8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F22623DE-63FF-42CC-A332-23096B2A44B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8A40FBDE-D3DB-4071-9C7A-D7CEF727FDE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5C20BF57-92B7-49B5-8915-602F4DD5E98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D65A2B14-A6D9-4819-97C2-36DD63443B0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55AC5DA4-3D0E-49DD-B642-65D28990E3E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C61578E-D9A8-4E9D-B11F-FBC603B77C79}"/>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46C5E4DC-6A28-42BF-A68A-F77B240C32B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9DDE9E05-DB84-4461-9029-ABA565D2B53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DC943769-AF45-47F1-AEC5-EC80726DCE5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D8587CF8-0295-463B-9B5D-B80C0ECE1FE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F670923B-35D3-47FF-9A6A-0440C3CB144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70F1C63F-3D86-4B67-A7FC-1B4CB7B7D7F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F298B5E5-42EF-45B8-96F3-FE016665E5B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BAC31B28-BF32-47CA-9983-E92D127C5527}"/>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69705DB1-A70B-4910-B092-49CD922B519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96F39335-442A-4E71-8C72-B72B7CFE50C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A4008461-66F7-4AE6-9BB3-214E6CE32D02}"/>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CDD8665-9196-4A3F-A08B-A0B0266B115E}"/>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6B062319-2C89-470B-8CCB-A3B097D98112}"/>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BB425046-C4D1-4E26-B88F-FCE99F27A866}"/>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02773893-9176-4020-8B22-B9AA60B61E9F}"/>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1DDFA909-4B6F-4063-8D14-5DCD1CB1039E}"/>
            </a:ext>
          </a:extLst>
        </xdr:cNvPr>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EB018249-3C5E-4EDB-AFBC-DC4EFDD9517E}"/>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27F0C09E-BBB7-4B1A-BD95-25631733FA2E}"/>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952FDE11-8A28-44A6-BD60-43A69EDBB77F}"/>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D8BF273C-6640-4000-905C-4DE65DD78F0B}"/>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8D208182-1345-40CF-BF0A-725C2EFF9ADB}"/>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9D8B2C6-27A9-4F99-9398-E00C72D70BF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DC84BE5-8229-4013-8FB7-BD1517B70B2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9FC3BF5-A4B8-4DFF-8B2D-492533CF280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325C6F6-E0B9-4C65-AD65-969010F8F52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2C5DC39-A9EA-47D6-9E74-74A68A6E660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154940</xdr:rowOff>
    </xdr:from>
    <xdr:to>
      <xdr:col>24</xdr:col>
      <xdr:colOff>114300</xdr:colOff>
      <xdr:row>63</xdr:row>
      <xdr:rowOff>85090</xdr:rowOff>
    </xdr:to>
    <xdr:sp macro="" textlink="">
      <xdr:nvSpPr>
        <xdr:cNvPr id="189" name="楕円 188">
          <a:extLst>
            <a:ext uri="{FF2B5EF4-FFF2-40B4-BE49-F238E27FC236}">
              <a16:creationId xmlns:a16="http://schemas.microsoft.com/office/drawing/2014/main" id="{ED3BFF65-49FE-43A8-8EB8-673FC92C2CE4}"/>
            </a:ext>
          </a:extLst>
        </xdr:cNvPr>
        <xdr:cNvSpPr/>
      </xdr:nvSpPr>
      <xdr:spPr>
        <a:xfrm>
          <a:off x="4584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133367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86A7187F-B87F-4230-93E0-A13E10E850B5}"/>
            </a:ext>
          </a:extLst>
        </xdr:cNvPr>
        <xdr:cNvSpPr txBox="1"/>
      </xdr:nvSpPr>
      <xdr:spPr>
        <a:xfrm>
          <a:off x="4673600"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145415</xdr:rowOff>
    </xdr:from>
    <xdr:to>
      <xdr:col>20</xdr:col>
      <xdr:colOff>38100</xdr:colOff>
      <xdr:row>63</xdr:row>
      <xdr:rowOff>75565</xdr:rowOff>
    </xdr:to>
    <xdr:sp macro="" textlink="">
      <xdr:nvSpPr>
        <xdr:cNvPr id="191" name="楕円 190">
          <a:extLst>
            <a:ext uri="{FF2B5EF4-FFF2-40B4-BE49-F238E27FC236}">
              <a16:creationId xmlns:a16="http://schemas.microsoft.com/office/drawing/2014/main" id="{DFDA6B9F-66AA-42A3-B3C7-B7A2590EA42C}"/>
            </a:ext>
          </a:extLst>
        </xdr:cNvPr>
        <xdr:cNvSpPr/>
      </xdr:nvSpPr>
      <xdr:spPr>
        <a:xfrm>
          <a:off x="3746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24765</xdr:rowOff>
    </xdr:from>
    <xdr:to>
      <xdr:col>24</xdr:col>
      <xdr:colOff>63500</xdr:colOff>
      <xdr:row>63</xdr:row>
      <xdr:rowOff>34290</xdr:rowOff>
    </xdr:to>
    <xdr:cxnSp macro="">
      <xdr:nvCxnSpPr>
        <xdr:cNvPr id="192" name="直線コネクタ 191">
          <a:extLst>
            <a:ext uri="{FF2B5EF4-FFF2-40B4-BE49-F238E27FC236}">
              <a16:creationId xmlns:a16="http://schemas.microsoft.com/office/drawing/2014/main" id="{895CD89F-2AAD-4C31-A04D-3BBE90196D7E}"/>
            </a:ext>
          </a:extLst>
        </xdr:cNvPr>
        <xdr:cNvCxnSpPr/>
      </xdr:nvCxnSpPr>
      <xdr:spPr>
        <a:xfrm>
          <a:off x="3797300" y="1082611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139700</xdr:rowOff>
    </xdr:from>
    <xdr:to>
      <xdr:col>15</xdr:col>
      <xdr:colOff>101600</xdr:colOff>
      <xdr:row>63</xdr:row>
      <xdr:rowOff>69850</xdr:rowOff>
    </xdr:to>
    <xdr:sp macro="" textlink="">
      <xdr:nvSpPr>
        <xdr:cNvPr id="193" name="楕円 192">
          <a:extLst>
            <a:ext uri="{FF2B5EF4-FFF2-40B4-BE49-F238E27FC236}">
              <a16:creationId xmlns:a16="http://schemas.microsoft.com/office/drawing/2014/main" id="{9DBAE7FA-8057-40E3-93C6-E399F8315062}"/>
            </a:ext>
          </a:extLst>
        </xdr:cNvPr>
        <xdr:cNvSpPr/>
      </xdr:nvSpPr>
      <xdr:spPr>
        <a:xfrm>
          <a:off x="2857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19050</xdr:rowOff>
    </xdr:from>
    <xdr:to>
      <xdr:col>19</xdr:col>
      <xdr:colOff>177800</xdr:colOff>
      <xdr:row>63</xdr:row>
      <xdr:rowOff>24765</xdr:rowOff>
    </xdr:to>
    <xdr:cxnSp macro="">
      <xdr:nvCxnSpPr>
        <xdr:cNvPr id="194" name="直線コネクタ 193">
          <a:extLst>
            <a:ext uri="{FF2B5EF4-FFF2-40B4-BE49-F238E27FC236}">
              <a16:creationId xmlns:a16="http://schemas.microsoft.com/office/drawing/2014/main" id="{B7E86D71-E966-49A2-A0FA-31984889226B}"/>
            </a:ext>
          </a:extLst>
        </xdr:cNvPr>
        <xdr:cNvCxnSpPr/>
      </xdr:nvCxnSpPr>
      <xdr:spPr>
        <a:xfrm>
          <a:off x="2908300" y="108204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120650</xdr:rowOff>
    </xdr:from>
    <xdr:to>
      <xdr:col>10</xdr:col>
      <xdr:colOff>165100</xdr:colOff>
      <xdr:row>63</xdr:row>
      <xdr:rowOff>50800</xdr:rowOff>
    </xdr:to>
    <xdr:sp macro="" textlink="">
      <xdr:nvSpPr>
        <xdr:cNvPr id="195" name="楕円 194">
          <a:extLst>
            <a:ext uri="{FF2B5EF4-FFF2-40B4-BE49-F238E27FC236}">
              <a16:creationId xmlns:a16="http://schemas.microsoft.com/office/drawing/2014/main" id="{BE4EBB7C-7A34-48D9-B596-2A872F14AF35}"/>
            </a:ext>
          </a:extLst>
        </xdr:cNvPr>
        <xdr:cNvSpPr/>
      </xdr:nvSpPr>
      <xdr:spPr>
        <a:xfrm>
          <a:off x="196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0</xdr:rowOff>
    </xdr:from>
    <xdr:to>
      <xdr:col>15</xdr:col>
      <xdr:colOff>50800</xdr:colOff>
      <xdr:row>63</xdr:row>
      <xdr:rowOff>19050</xdr:rowOff>
    </xdr:to>
    <xdr:cxnSp macro="">
      <xdr:nvCxnSpPr>
        <xdr:cNvPr id="196" name="直線コネクタ 195">
          <a:extLst>
            <a:ext uri="{FF2B5EF4-FFF2-40B4-BE49-F238E27FC236}">
              <a16:creationId xmlns:a16="http://schemas.microsoft.com/office/drawing/2014/main" id="{4EB8E1FB-CC58-4029-A98D-E5C7588811E7}"/>
            </a:ext>
          </a:extLst>
        </xdr:cNvPr>
        <xdr:cNvCxnSpPr/>
      </xdr:nvCxnSpPr>
      <xdr:spPr>
        <a:xfrm>
          <a:off x="2019300" y="10801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93980</xdr:rowOff>
    </xdr:from>
    <xdr:to>
      <xdr:col>6</xdr:col>
      <xdr:colOff>38100</xdr:colOff>
      <xdr:row>63</xdr:row>
      <xdr:rowOff>24130</xdr:rowOff>
    </xdr:to>
    <xdr:sp macro="" textlink="">
      <xdr:nvSpPr>
        <xdr:cNvPr id="197" name="楕円 196">
          <a:extLst>
            <a:ext uri="{FF2B5EF4-FFF2-40B4-BE49-F238E27FC236}">
              <a16:creationId xmlns:a16="http://schemas.microsoft.com/office/drawing/2014/main" id="{36489066-C82D-4712-AFE9-E932A39C8EBD}"/>
            </a:ext>
          </a:extLst>
        </xdr:cNvPr>
        <xdr:cNvSpPr/>
      </xdr:nvSpPr>
      <xdr:spPr>
        <a:xfrm>
          <a:off x="1079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144780</xdr:rowOff>
    </xdr:from>
    <xdr:to>
      <xdr:col>10</xdr:col>
      <xdr:colOff>114300</xdr:colOff>
      <xdr:row>63</xdr:row>
      <xdr:rowOff>0</xdr:rowOff>
    </xdr:to>
    <xdr:cxnSp macro="">
      <xdr:nvCxnSpPr>
        <xdr:cNvPr id="198" name="直線コネクタ 197">
          <a:extLst>
            <a:ext uri="{FF2B5EF4-FFF2-40B4-BE49-F238E27FC236}">
              <a16:creationId xmlns:a16="http://schemas.microsoft.com/office/drawing/2014/main" id="{71B54852-5066-4426-94AC-5775E79A98F7}"/>
            </a:ext>
          </a:extLst>
        </xdr:cNvPr>
        <xdr:cNvCxnSpPr/>
      </xdr:nvCxnSpPr>
      <xdr:spPr>
        <a:xfrm>
          <a:off x="1130300" y="107746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4CEB0FA3-96DD-4AE8-97A8-F8D5AED786C4}"/>
            </a:ext>
          </a:extLst>
        </xdr:cNvPr>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BAA229E5-BCF3-4B24-8385-AD222D073866}"/>
            </a:ext>
          </a:extLst>
        </xdr:cNvPr>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BCE5F7DA-E2E9-43C9-8ACB-D5BC85B03F61}"/>
            </a:ext>
          </a:extLst>
        </xdr:cNvPr>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D19974CD-5EFB-4E3A-9151-F548E3976F6E}"/>
            </a:ext>
          </a:extLst>
        </xdr:cNvPr>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66692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8C05D056-EBE3-47BC-A13C-2B49989B45FC}"/>
            </a:ext>
          </a:extLst>
        </xdr:cNvPr>
        <xdr:cNvSpPr txBox="1"/>
      </xdr:nvSpPr>
      <xdr:spPr>
        <a:xfrm>
          <a:off x="3582044"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60977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75BCB57D-4DA9-40A0-985F-9F8F3A834BC4}"/>
            </a:ext>
          </a:extLst>
        </xdr:cNvPr>
        <xdr:cNvSpPr txBox="1"/>
      </xdr:nvSpPr>
      <xdr:spPr>
        <a:xfrm>
          <a:off x="27057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41927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8710D15E-9CAE-427B-82A7-924F416EE174}"/>
            </a:ext>
          </a:extLst>
        </xdr:cNvPr>
        <xdr:cNvSpPr txBox="1"/>
      </xdr:nvSpPr>
      <xdr:spPr>
        <a:xfrm>
          <a:off x="1816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15257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3335706B-875E-4162-8E6E-0C4460A75A09}"/>
            </a:ext>
          </a:extLst>
        </xdr:cNvPr>
        <xdr:cNvSpPr txBox="1"/>
      </xdr:nvSpPr>
      <xdr:spPr>
        <a:xfrm>
          <a:off x="9277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45884034-84EE-473F-94DC-B3E01C09415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B99FE6A3-E365-4AC4-A406-430C04DCD70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1B1A9D75-752F-4A10-B6A2-37231041361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390F6D63-287C-428F-8F3A-00E80F2B3D7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6A7F0213-D152-471B-B347-BE48EEF0F5E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5207F8CA-E36D-4571-B78C-5B6FCD5DB13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2AFA3C3-C817-4C97-AC34-8660616D930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510B8763-2316-4D8D-84D6-D71D992EF85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9DC6713-866F-4C11-9F71-CCD98D55719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74CB4771-B993-4CB2-9D15-2826CBBB287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40139D09-53BD-46C0-B18A-C44F5F3E391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7CF19826-9721-4CC4-A1CF-A2BFED71B84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83F804E5-EAB3-4AC0-8B93-9ADA713B86A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4CBC02D5-C57B-4A61-A033-0EE79FFB3BF5}"/>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1E5084FB-FC46-4C7B-BAA6-B7CB7C2B860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F7E82072-EB2B-4B38-B056-398031B66AF9}"/>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7645C16B-CB8E-47C5-8F99-A0E98ADC899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702A1E97-1D42-4CD0-A246-A5276C8CC52B}"/>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8C478DA5-6A52-451F-95B6-7AEB68A82CF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744CE8A5-8992-414F-A7BD-321ECB98926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483D6F6B-94D6-40FA-9C3E-2EC5DC9D236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364EC9D2-0FC9-4AF0-9526-BBF132AC6FE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C644468B-D308-47A4-80BF-21A34AA58DA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CFB3EA60-E2DD-47A1-A0FB-67E85DCAE3C6}"/>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BEBA7BCC-5E0E-498A-BB47-9F346A1D23FA}"/>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63012F91-DA9C-4272-8D1C-BC2377D42720}"/>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E6CF5DF1-3AD6-45BC-A0BF-52C38E3FAA31}"/>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CA1623AB-A0C5-4758-95F8-0C85A7F946A6}"/>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65F78C3-BF7A-4AA2-AF60-984EAAEBE60D}"/>
            </a:ext>
          </a:extLst>
        </xdr:cNvPr>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3D0F82CD-370A-4EAF-BE9C-3A50751E6DD3}"/>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2AED8A17-DFBB-4968-BDCB-148A0145DAA5}"/>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C153A5D8-9790-4583-9A12-2B773494356C}"/>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A3BD7276-5E6C-47D0-B9BD-AD24450BFBBA}"/>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409D7BB0-0495-4230-B7FB-43116A3F80B9}"/>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D5B7875-2F17-490B-8D27-87291CA5D5D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45CA3BA-2C67-4F8F-B42D-6F02C7E2E5D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A6F86E7-8D02-48AA-8EE5-7BF9AB7EF0E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34B6D69-D5B5-427C-AD32-53060C4D7A7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22EBB40-A145-4CAA-BB95-E31F18C87C1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97756</xdr:rowOff>
    </xdr:from>
    <xdr:to>
      <xdr:col>55</xdr:col>
      <xdr:colOff>50800</xdr:colOff>
      <xdr:row>63</xdr:row>
      <xdr:rowOff>27906</xdr:rowOff>
    </xdr:to>
    <xdr:sp macro="" textlink="">
      <xdr:nvSpPr>
        <xdr:cNvPr id="246" name="楕円 245">
          <a:extLst>
            <a:ext uri="{FF2B5EF4-FFF2-40B4-BE49-F238E27FC236}">
              <a16:creationId xmlns:a16="http://schemas.microsoft.com/office/drawing/2014/main" id="{E49D0856-D216-44AE-AE18-726CDDDC327C}"/>
            </a:ext>
          </a:extLst>
        </xdr:cNvPr>
        <xdr:cNvSpPr/>
      </xdr:nvSpPr>
      <xdr:spPr>
        <a:xfrm>
          <a:off x="10426700" y="1072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76183</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DF9C5264-36A9-469F-9E6C-80BE4E771189}"/>
            </a:ext>
          </a:extLst>
        </xdr:cNvPr>
        <xdr:cNvSpPr txBox="1"/>
      </xdr:nvSpPr>
      <xdr:spPr>
        <a:xfrm>
          <a:off x="10515600" y="1070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105321</xdr:rowOff>
    </xdr:from>
    <xdr:to>
      <xdr:col>50</xdr:col>
      <xdr:colOff>165100</xdr:colOff>
      <xdr:row>63</xdr:row>
      <xdr:rowOff>35471</xdr:rowOff>
    </xdr:to>
    <xdr:sp macro="" textlink="">
      <xdr:nvSpPr>
        <xdr:cNvPr id="248" name="楕円 247">
          <a:extLst>
            <a:ext uri="{FF2B5EF4-FFF2-40B4-BE49-F238E27FC236}">
              <a16:creationId xmlns:a16="http://schemas.microsoft.com/office/drawing/2014/main" id="{EF7989E7-FCA2-4467-9A8F-DF5FE419F630}"/>
            </a:ext>
          </a:extLst>
        </xdr:cNvPr>
        <xdr:cNvSpPr/>
      </xdr:nvSpPr>
      <xdr:spPr>
        <a:xfrm>
          <a:off x="9588500" y="1073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148556</xdr:rowOff>
    </xdr:from>
    <xdr:to>
      <xdr:col>55</xdr:col>
      <xdr:colOff>0</xdr:colOff>
      <xdr:row>62</xdr:row>
      <xdr:rowOff>156121</xdr:rowOff>
    </xdr:to>
    <xdr:cxnSp macro="">
      <xdr:nvCxnSpPr>
        <xdr:cNvPr id="249" name="直線コネクタ 248">
          <a:extLst>
            <a:ext uri="{FF2B5EF4-FFF2-40B4-BE49-F238E27FC236}">
              <a16:creationId xmlns:a16="http://schemas.microsoft.com/office/drawing/2014/main" id="{914B6FB7-D337-49C1-A6E4-50944F985A7F}"/>
            </a:ext>
          </a:extLst>
        </xdr:cNvPr>
        <xdr:cNvCxnSpPr/>
      </xdr:nvCxnSpPr>
      <xdr:spPr>
        <a:xfrm flipV="1">
          <a:off x="9639300" y="10778456"/>
          <a:ext cx="838200" cy="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110326</xdr:rowOff>
    </xdr:from>
    <xdr:to>
      <xdr:col>46</xdr:col>
      <xdr:colOff>38100</xdr:colOff>
      <xdr:row>63</xdr:row>
      <xdr:rowOff>40476</xdr:rowOff>
    </xdr:to>
    <xdr:sp macro="" textlink="">
      <xdr:nvSpPr>
        <xdr:cNvPr id="250" name="楕円 249">
          <a:extLst>
            <a:ext uri="{FF2B5EF4-FFF2-40B4-BE49-F238E27FC236}">
              <a16:creationId xmlns:a16="http://schemas.microsoft.com/office/drawing/2014/main" id="{3AE3FE0C-6679-4330-8646-E646F1ABC3BD}"/>
            </a:ext>
          </a:extLst>
        </xdr:cNvPr>
        <xdr:cNvSpPr/>
      </xdr:nvSpPr>
      <xdr:spPr>
        <a:xfrm>
          <a:off x="8699500" y="107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156121</xdr:rowOff>
    </xdr:from>
    <xdr:to>
      <xdr:col>50</xdr:col>
      <xdr:colOff>114300</xdr:colOff>
      <xdr:row>62</xdr:row>
      <xdr:rowOff>161126</xdr:rowOff>
    </xdr:to>
    <xdr:cxnSp macro="">
      <xdr:nvCxnSpPr>
        <xdr:cNvPr id="251" name="直線コネクタ 250">
          <a:extLst>
            <a:ext uri="{FF2B5EF4-FFF2-40B4-BE49-F238E27FC236}">
              <a16:creationId xmlns:a16="http://schemas.microsoft.com/office/drawing/2014/main" id="{1A816377-D664-420C-81ED-11404AFCF9E7}"/>
            </a:ext>
          </a:extLst>
        </xdr:cNvPr>
        <xdr:cNvCxnSpPr/>
      </xdr:nvCxnSpPr>
      <xdr:spPr>
        <a:xfrm flipV="1">
          <a:off x="8750300" y="10786021"/>
          <a:ext cx="88900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116480</xdr:rowOff>
    </xdr:from>
    <xdr:to>
      <xdr:col>41</xdr:col>
      <xdr:colOff>101600</xdr:colOff>
      <xdr:row>63</xdr:row>
      <xdr:rowOff>46630</xdr:rowOff>
    </xdr:to>
    <xdr:sp macro="" textlink="">
      <xdr:nvSpPr>
        <xdr:cNvPr id="252" name="楕円 251">
          <a:extLst>
            <a:ext uri="{FF2B5EF4-FFF2-40B4-BE49-F238E27FC236}">
              <a16:creationId xmlns:a16="http://schemas.microsoft.com/office/drawing/2014/main" id="{7ADFF688-2D34-49E9-891B-575829E5E1B3}"/>
            </a:ext>
          </a:extLst>
        </xdr:cNvPr>
        <xdr:cNvSpPr/>
      </xdr:nvSpPr>
      <xdr:spPr>
        <a:xfrm>
          <a:off x="7810500" y="107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161126</xdr:rowOff>
    </xdr:from>
    <xdr:to>
      <xdr:col>45</xdr:col>
      <xdr:colOff>177800</xdr:colOff>
      <xdr:row>62</xdr:row>
      <xdr:rowOff>167280</xdr:rowOff>
    </xdr:to>
    <xdr:cxnSp macro="">
      <xdr:nvCxnSpPr>
        <xdr:cNvPr id="253" name="直線コネクタ 252">
          <a:extLst>
            <a:ext uri="{FF2B5EF4-FFF2-40B4-BE49-F238E27FC236}">
              <a16:creationId xmlns:a16="http://schemas.microsoft.com/office/drawing/2014/main" id="{FC8BD123-02D7-4A3F-8993-609CFB6EEDFD}"/>
            </a:ext>
          </a:extLst>
        </xdr:cNvPr>
        <xdr:cNvCxnSpPr/>
      </xdr:nvCxnSpPr>
      <xdr:spPr>
        <a:xfrm flipV="1">
          <a:off x="7861300" y="10791026"/>
          <a:ext cx="889000" cy="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121858</xdr:rowOff>
    </xdr:from>
    <xdr:to>
      <xdr:col>36</xdr:col>
      <xdr:colOff>165100</xdr:colOff>
      <xdr:row>63</xdr:row>
      <xdr:rowOff>52008</xdr:rowOff>
    </xdr:to>
    <xdr:sp macro="" textlink="">
      <xdr:nvSpPr>
        <xdr:cNvPr id="254" name="楕円 253">
          <a:extLst>
            <a:ext uri="{FF2B5EF4-FFF2-40B4-BE49-F238E27FC236}">
              <a16:creationId xmlns:a16="http://schemas.microsoft.com/office/drawing/2014/main" id="{B5AC6121-D2A6-4206-A3B4-A8C9821FB5D9}"/>
            </a:ext>
          </a:extLst>
        </xdr:cNvPr>
        <xdr:cNvSpPr/>
      </xdr:nvSpPr>
      <xdr:spPr>
        <a:xfrm>
          <a:off x="6921500" y="1075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167280</xdr:rowOff>
    </xdr:from>
    <xdr:to>
      <xdr:col>41</xdr:col>
      <xdr:colOff>50800</xdr:colOff>
      <xdr:row>63</xdr:row>
      <xdr:rowOff>1208</xdr:rowOff>
    </xdr:to>
    <xdr:cxnSp macro="">
      <xdr:nvCxnSpPr>
        <xdr:cNvPr id="255" name="直線コネクタ 254">
          <a:extLst>
            <a:ext uri="{FF2B5EF4-FFF2-40B4-BE49-F238E27FC236}">
              <a16:creationId xmlns:a16="http://schemas.microsoft.com/office/drawing/2014/main" id="{5C5EA4D7-7160-4DFD-AADD-3FE8DB8F2B21}"/>
            </a:ext>
          </a:extLst>
        </xdr:cNvPr>
        <xdr:cNvCxnSpPr/>
      </xdr:nvCxnSpPr>
      <xdr:spPr>
        <a:xfrm flipV="1">
          <a:off x="6972300" y="10797180"/>
          <a:ext cx="889000" cy="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EAAF37A1-6B59-41FC-8445-93509D8EBF82}"/>
            </a:ext>
          </a:extLst>
        </xdr:cNvPr>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B70BA1BE-2977-4416-A35C-CC4AED5E83E1}"/>
            </a:ext>
          </a:extLst>
        </xdr:cNvPr>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4D5C15B3-A773-4D32-85FA-13245F77A949}"/>
            </a:ext>
          </a:extLst>
        </xdr:cNvPr>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2D89EA47-5634-4223-8E16-4D4BCA4B933C}"/>
            </a:ext>
          </a:extLst>
        </xdr:cNvPr>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26598</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EC80E9A9-D1AE-4D92-B4A0-FFE81E70FF37}"/>
            </a:ext>
          </a:extLst>
        </xdr:cNvPr>
        <xdr:cNvSpPr txBox="1"/>
      </xdr:nvSpPr>
      <xdr:spPr>
        <a:xfrm>
          <a:off x="9327095" y="1082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31603</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327F256D-D177-416E-AA54-AF22E8A6CA41}"/>
            </a:ext>
          </a:extLst>
        </xdr:cNvPr>
        <xdr:cNvSpPr txBox="1"/>
      </xdr:nvSpPr>
      <xdr:spPr>
        <a:xfrm>
          <a:off x="8450795" y="10832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37757</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FA8D76BD-99A7-492C-A41E-27AEF7B85695}"/>
            </a:ext>
          </a:extLst>
        </xdr:cNvPr>
        <xdr:cNvSpPr txBox="1"/>
      </xdr:nvSpPr>
      <xdr:spPr>
        <a:xfrm>
          <a:off x="7561795" y="1083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43135</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8B89B8C8-4EEC-4002-BE5A-308A5ED2F076}"/>
            </a:ext>
          </a:extLst>
        </xdr:cNvPr>
        <xdr:cNvSpPr txBox="1"/>
      </xdr:nvSpPr>
      <xdr:spPr>
        <a:xfrm>
          <a:off x="6672795" y="1084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8C4D5DA2-133A-456F-8E4A-C53F2315AAE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17A8E582-2EEC-4872-8B41-D66737D7130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5DBAFE5D-6257-47B2-AF1B-08AAEE1592E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73134176-D118-4D8B-9811-0905AA31B54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1C282352-6D8E-4568-B1F2-7DD6EB17A68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1666417A-B8CF-400D-82BE-C9004E4CAD9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5C5AD469-053E-4412-8C42-E2263606769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82DC1669-A29B-4DBC-9FA0-E2E6A0FF3D1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24A4C1BA-7511-47AC-80AF-1AB8B5D444F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A7500673-CD15-4818-B4DE-FC9E226D827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91195C3B-68B4-490B-87B1-0C4D1EB9EFE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C938F091-7986-4897-8FB5-332909508AA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96C8DCFA-0282-44A2-A534-4D6D333E704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E602B61C-9E3A-498F-9315-30C0270E9FA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946C53B4-04E1-4851-B13A-011E7AD7D1D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4672A2C6-4C91-41CD-A8DE-D547C716083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6C7D7F2E-0375-4985-8B8F-6AFC38773C6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A0D03B50-FFFE-4963-B7FE-900F588DB11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E4545B20-BF85-40F7-A2A0-3803E5BCC11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69758C33-154B-40C6-A6AE-D9AE7BD720F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66753B35-16D6-4528-ABE3-83482AA2089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90C4F777-833A-41B9-9B11-1EA8C41C3A4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1EFB651D-EDB5-458B-A82C-A656302F39F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1D02A666-AED6-4CBF-9E1B-552D73B207B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B361A1E3-0F48-4684-80DC-B9D579322A43}"/>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78684A61-3B23-4475-80C3-770852A4539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ACFDBC7D-CB2E-434A-9C17-296F0399113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C0E780F4-C01D-416D-A98D-B6CB4DA3896A}"/>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6E2515DC-B2CD-43CC-BACB-EDD6F837588F}"/>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7378E0B9-2E62-4042-B22F-B70CB8834956}"/>
            </a:ext>
          </a:extLst>
        </xdr:cNvPr>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7D8F93FC-2F27-4B99-9C2C-D2586F86B4AF}"/>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16DA0296-DBF2-4980-9F4B-753FF56E491D}"/>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AE45C7A2-E1AF-4D23-9A89-F11F966EF1DE}"/>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8EA7D87B-CF2A-46CB-955F-A6F20D63D3DE}"/>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A9ED64E1-573A-40BA-BEC7-82909FF45A13}"/>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417DE48-2517-44B9-B81A-CE3423ADDEC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3A02482-F2E2-4060-8FF6-52F96884EC4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5804D0C-94E3-4440-9A76-88AA602C9D6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603699A-D9FA-428C-823A-34D0C650B6E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BAAB929-0064-425D-96BF-63734CC78E9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304" name="楕円 303">
          <a:extLst>
            <a:ext uri="{FF2B5EF4-FFF2-40B4-BE49-F238E27FC236}">
              <a16:creationId xmlns:a16="http://schemas.microsoft.com/office/drawing/2014/main" id="{ECCF8B5C-C17C-4F15-8C4E-0AD5DE6654E7}"/>
            </a:ext>
          </a:extLst>
        </xdr:cNvPr>
        <xdr:cNvSpPr/>
      </xdr:nvSpPr>
      <xdr:spPr>
        <a:xfrm>
          <a:off x="45847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71138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BDC10CE1-9A9A-423B-97F2-B19EECB7D064}"/>
            </a:ext>
          </a:extLst>
        </xdr:cNvPr>
        <xdr:cNvSpPr txBox="1"/>
      </xdr:nvSpPr>
      <xdr:spPr>
        <a:xfrm>
          <a:off x="4673600"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19686</xdr:rowOff>
    </xdr:from>
    <xdr:to>
      <xdr:col>20</xdr:col>
      <xdr:colOff>38100</xdr:colOff>
      <xdr:row>82</xdr:row>
      <xdr:rowOff>121286</xdr:rowOff>
    </xdr:to>
    <xdr:sp macro="" textlink="">
      <xdr:nvSpPr>
        <xdr:cNvPr id="306" name="楕円 305">
          <a:extLst>
            <a:ext uri="{FF2B5EF4-FFF2-40B4-BE49-F238E27FC236}">
              <a16:creationId xmlns:a16="http://schemas.microsoft.com/office/drawing/2014/main" id="{26E43CD0-4C60-4D9D-97FD-AB80D1238681}"/>
            </a:ext>
          </a:extLst>
        </xdr:cNvPr>
        <xdr:cNvSpPr/>
      </xdr:nvSpPr>
      <xdr:spPr>
        <a:xfrm>
          <a:off x="3746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70486</xdr:rowOff>
    </xdr:from>
    <xdr:to>
      <xdr:col>24</xdr:col>
      <xdr:colOff>63500</xdr:colOff>
      <xdr:row>82</xdr:row>
      <xdr:rowOff>99061</xdr:rowOff>
    </xdr:to>
    <xdr:cxnSp macro="">
      <xdr:nvCxnSpPr>
        <xdr:cNvPr id="307" name="直線コネクタ 306">
          <a:extLst>
            <a:ext uri="{FF2B5EF4-FFF2-40B4-BE49-F238E27FC236}">
              <a16:creationId xmlns:a16="http://schemas.microsoft.com/office/drawing/2014/main" id="{D13A0ED0-62D6-4FE1-950C-C35BF1F7D671}"/>
            </a:ext>
          </a:extLst>
        </xdr:cNvPr>
        <xdr:cNvCxnSpPr/>
      </xdr:nvCxnSpPr>
      <xdr:spPr>
        <a:xfrm>
          <a:off x="3797300" y="1412938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151130</xdr:rowOff>
    </xdr:from>
    <xdr:to>
      <xdr:col>15</xdr:col>
      <xdr:colOff>101600</xdr:colOff>
      <xdr:row>82</xdr:row>
      <xdr:rowOff>81280</xdr:rowOff>
    </xdr:to>
    <xdr:sp macro="" textlink="">
      <xdr:nvSpPr>
        <xdr:cNvPr id="308" name="楕円 307">
          <a:extLst>
            <a:ext uri="{FF2B5EF4-FFF2-40B4-BE49-F238E27FC236}">
              <a16:creationId xmlns:a16="http://schemas.microsoft.com/office/drawing/2014/main" id="{6CEA91B7-CA2E-4A38-B893-2FF0EFF28DA5}"/>
            </a:ext>
          </a:extLst>
        </xdr:cNvPr>
        <xdr:cNvSpPr/>
      </xdr:nvSpPr>
      <xdr:spPr>
        <a:xfrm>
          <a:off x="2857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30480</xdr:rowOff>
    </xdr:from>
    <xdr:to>
      <xdr:col>19</xdr:col>
      <xdr:colOff>177800</xdr:colOff>
      <xdr:row>82</xdr:row>
      <xdr:rowOff>70486</xdr:rowOff>
    </xdr:to>
    <xdr:cxnSp macro="">
      <xdr:nvCxnSpPr>
        <xdr:cNvPr id="309" name="直線コネクタ 308">
          <a:extLst>
            <a:ext uri="{FF2B5EF4-FFF2-40B4-BE49-F238E27FC236}">
              <a16:creationId xmlns:a16="http://schemas.microsoft.com/office/drawing/2014/main" id="{7F827C25-9440-4492-9970-864FAC7FBD2C}"/>
            </a:ext>
          </a:extLst>
        </xdr:cNvPr>
        <xdr:cNvCxnSpPr/>
      </xdr:nvCxnSpPr>
      <xdr:spPr>
        <a:xfrm>
          <a:off x="2908300" y="140893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109220</xdr:rowOff>
    </xdr:from>
    <xdr:to>
      <xdr:col>10</xdr:col>
      <xdr:colOff>165100</xdr:colOff>
      <xdr:row>82</xdr:row>
      <xdr:rowOff>39370</xdr:rowOff>
    </xdr:to>
    <xdr:sp macro="" textlink="">
      <xdr:nvSpPr>
        <xdr:cNvPr id="310" name="楕円 309">
          <a:extLst>
            <a:ext uri="{FF2B5EF4-FFF2-40B4-BE49-F238E27FC236}">
              <a16:creationId xmlns:a16="http://schemas.microsoft.com/office/drawing/2014/main" id="{7313A12C-8C67-47FA-96E8-55BD37B21A8D}"/>
            </a:ext>
          </a:extLst>
        </xdr:cNvPr>
        <xdr:cNvSpPr/>
      </xdr:nvSpPr>
      <xdr:spPr>
        <a:xfrm>
          <a:off x="1968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160020</xdr:rowOff>
    </xdr:from>
    <xdr:to>
      <xdr:col>15</xdr:col>
      <xdr:colOff>50800</xdr:colOff>
      <xdr:row>82</xdr:row>
      <xdr:rowOff>30480</xdr:rowOff>
    </xdr:to>
    <xdr:cxnSp macro="">
      <xdr:nvCxnSpPr>
        <xdr:cNvPr id="311" name="直線コネクタ 310">
          <a:extLst>
            <a:ext uri="{FF2B5EF4-FFF2-40B4-BE49-F238E27FC236}">
              <a16:creationId xmlns:a16="http://schemas.microsoft.com/office/drawing/2014/main" id="{A6EBB1EB-5F02-4E05-81D5-78669FD4BF9D}"/>
            </a:ext>
          </a:extLst>
        </xdr:cNvPr>
        <xdr:cNvCxnSpPr/>
      </xdr:nvCxnSpPr>
      <xdr:spPr>
        <a:xfrm>
          <a:off x="2019300" y="14047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65405</xdr:rowOff>
    </xdr:from>
    <xdr:to>
      <xdr:col>6</xdr:col>
      <xdr:colOff>38100</xdr:colOff>
      <xdr:row>81</xdr:row>
      <xdr:rowOff>167005</xdr:rowOff>
    </xdr:to>
    <xdr:sp macro="" textlink="">
      <xdr:nvSpPr>
        <xdr:cNvPr id="312" name="楕円 311">
          <a:extLst>
            <a:ext uri="{FF2B5EF4-FFF2-40B4-BE49-F238E27FC236}">
              <a16:creationId xmlns:a16="http://schemas.microsoft.com/office/drawing/2014/main" id="{30B6A3AD-3B47-47A9-8A93-26DF33691E29}"/>
            </a:ext>
          </a:extLst>
        </xdr:cNvPr>
        <xdr:cNvSpPr/>
      </xdr:nvSpPr>
      <xdr:spPr>
        <a:xfrm>
          <a:off x="1079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116205</xdr:rowOff>
    </xdr:from>
    <xdr:to>
      <xdr:col>10</xdr:col>
      <xdr:colOff>114300</xdr:colOff>
      <xdr:row>81</xdr:row>
      <xdr:rowOff>160020</xdr:rowOff>
    </xdr:to>
    <xdr:cxnSp macro="">
      <xdr:nvCxnSpPr>
        <xdr:cNvPr id="313" name="直線コネクタ 312">
          <a:extLst>
            <a:ext uri="{FF2B5EF4-FFF2-40B4-BE49-F238E27FC236}">
              <a16:creationId xmlns:a16="http://schemas.microsoft.com/office/drawing/2014/main" id="{46A6F9D9-5459-45FB-950A-1844BB88BC60}"/>
            </a:ext>
          </a:extLst>
        </xdr:cNvPr>
        <xdr:cNvCxnSpPr/>
      </xdr:nvCxnSpPr>
      <xdr:spPr>
        <a:xfrm>
          <a:off x="1130300" y="140036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a:extLst>
            <a:ext uri="{FF2B5EF4-FFF2-40B4-BE49-F238E27FC236}">
              <a16:creationId xmlns:a16="http://schemas.microsoft.com/office/drawing/2014/main" id="{7AFB7325-6013-4E80-9938-E57BCD2D7637}"/>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a:extLst>
            <a:ext uri="{FF2B5EF4-FFF2-40B4-BE49-F238E27FC236}">
              <a16:creationId xmlns:a16="http://schemas.microsoft.com/office/drawing/2014/main" id="{F0A0AC38-087D-4A26-8877-A5489D6D81C2}"/>
            </a:ext>
          </a:extLst>
        </xdr:cNvPr>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a:extLst>
            <a:ext uri="{FF2B5EF4-FFF2-40B4-BE49-F238E27FC236}">
              <a16:creationId xmlns:a16="http://schemas.microsoft.com/office/drawing/2014/main" id="{30558A4E-3212-49BC-A892-C12A2F38E620}"/>
            </a:ext>
          </a:extLst>
        </xdr:cNvPr>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17" name="n_4aveValue【公営住宅】&#10;有形固定資産減価償却率">
          <a:extLst>
            <a:ext uri="{FF2B5EF4-FFF2-40B4-BE49-F238E27FC236}">
              <a16:creationId xmlns:a16="http://schemas.microsoft.com/office/drawing/2014/main" id="{791B7562-BBA7-444D-9606-6B0A07EF9D80}"/>
            </a:ext>
          </a:extLst>
        </xdr:cNvPr>
        <xdr:cNvSpPr txBox="1"/>
      </xdr:nvSpPr>
      <xdr:spPr>
        <a:xfrm>
          <a:off x="927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137813</xdr:rowOff>
    </xdr:from>
    <xdr:ext cx="405111" cy="259045"/>
    <xdr:sp macro="" textlink="">
      <xdr:nvSpPr>
        <xdr:cNvPr id="318" name="n_1mainValue【公営住宅】&#10;有形固定資産減価償却率">
          <a:extLst>
            <a:ext uri="{FF2B5EF4-FFF2-40B4-BE49-F238E27FC236}">
              <a16:creationId xmlns:a16="http://schemas.microsoft.com/office/drawing/2014/main" id="{C21991C3-283D-4821-8823-6E8447E9751B}"/>
            </a:ext>
          </a:extLst>
        </xdr:cNvPr>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19" name="n_2mainValue【公営住宅】&#10;有形固定資産減価償却率">
          <a:extLst>
            <a:ext uri="{FF2B5EF4-FFF2-40B4-BE49-F238E27FC236}">
              <a16:creationId xmlns:a16="http://schemas.microsoft.com/office/drawing/2014/main" id="{54ABA806-546B-42AD-BC30-89E394CB2547}"/>
            </a:ext>
          </a:extLst>
        </xdr:cNvPr>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55897</xdr:rowOff>
    </xdr:from>
    <xdr:ext cx="405111" cy="259045"/>
    <xdr:sp macro="" textlink="">
      <xdr:nvSpPr>
        <xdr:cNvPr id="320" name="n_3mainValue【公営住宅】&#10;有形固定資産減価償却率">
          <a:extLst>
            <a:ext uri="{FF2B5EF4-FFF2-40B4-BE49-F238E27FC236}">
              <a16:creationId xmlns:a16="http://schemas.microsoft.com/office/drawing/2014/main" id="{3891CF59-DDEB-41BB-8AC8-CB029E91AF1D}"/>
            </a:ext>
          </a:extLst>
        </xdr:cNvPr>
        <xdr:cNvSpPr txBox="1"/>
      </xdr:nvSpPr>
      <xdr:spPr>
        <a:xfrm>
          <a:off x="1816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12082</xdr:rowOff>
    </xdr:from>
    <xdr:ext cx="405111" cy="259045"/>
    <xdr:sp macro="" textlink="">
      <xdr:nvSpPr>
        <xdr:cNvPr id="321" name="n_4mainValue【公営住宅】&#10;有形固定資産減価償却率">
          <a:extLst>
            <a:ext uri="{FF2B5EF4-FFF2-40B4-BE49-F238E27FC236}">
              <a16:creationId xmlns:a16="http://schemas.microsoft.com/office/drawing/2014/main" id="{B79CB183-F961-4238-A9BE-435453F1D369}"/>
            </a:ext>
          </a:extLst>
        </xdr:cNvPr>
        <xdr:cNvSpPr txBox="1"/>
      </xdr:nvSpPr>
      <xdr:spPr>
        <a:xfrm>
          <a:off x="9277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951B8E4D-34A6-444B-A55E-4B2B1ABBB90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CC581143-1E0E-4A26-8D0F-CA13A01EB9B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ED01D71D-EDD0-4479-A31F-C4E3019DA63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8BA2E2C4-EA15-4534-B9CF-533EC0DD44B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89544183-5231-4D90-95FA-4FE83FC5D18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480F37C-4760-4021-8C27-6F2CC0D72EC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685B578B-2FC3-44C7-B72A-038B311FEA5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924BFF1F-BAD8-4C81-B8C2-48516C8B68A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C0E53A98-7BD0-4B14-AF2D-36591602398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75C4DA80-A115-4D78-B2E8-4C116DC1731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DEF28A38-F70D-41D2-9A68-041316E67BB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96F6D763-A13C-44C9-AA07-DE40C2701E9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4B398E3B-7783-4984-874D-53D8E3FE298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B235EA19-EFE0-41FD-85E4-29D5D4AF3D08}"/>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C027775D-B100-4409-BF0A-D10FA2B0713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0F4C4B9A-2C9E-4CD2-B75D-EE6F5FB57084}"/>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8419825D-B150-48C7-B0B9-8243B31F106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1DBBE6AA-F181-4E7A-8934-0FD681F4F0C1}"/>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9D7F5A0-1DCE-4D20-A189-A2CEB4D3D28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2E47E3D4-5E10-44A9-B7C8-BCD63759DB39}"/>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75C67E3D-17CF-4694-AD69-38E19A631AF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F7B22DFD-18DB-4D66-B95C-5557E1AD67DA}"/>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938F7FA0-250A-4674-8F80-C35B9AF3ABE3}"/>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015F90A7-A55C-4048-A1F0-BF2C952FF6CA}"/>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5DCBE160-5739-4FF8-9C89-85C84154B257}"/>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4AD453A1-9847-41AD-A77A-B9CAEA6AE562}"/>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a:extLst>
            <a:ext uri="{FF2B5EF4-FFF2-40B4-BE49-F238E27FC236}">
              <a16:creationId xmlns:a16="http://schemas.microsoft.com/office/drawing/2014/main" id="{D4936974-E128-480D-AF11-57DD454F670A}"/>
            </a:ext>
          </a:extLst>
        </xdr:cNvPr>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606D04A2-D278-435E-9575-DC34CD375B77}"/>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EC144C30-7C27-4CE7-B06E-20F456F7CCC8}"/>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2ECD4CD7-6330-45D4-8EC2-6FDDFF4B6536}"/>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3E9097BA-D97E-4666-AE91-7CD015BD89D0}"/>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EAE8AE1D-64C0-4D4E-97FF-889CBA0E9136}"/>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EDDB677B-F715-4A02-AF07-938F06AE4D6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4CBE4586-1C4D-43C4-942A-E508F9B0C5F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F1D18ED-B586-418E-B518-8B7AFFB5A2F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9E03FD9-E3B6-4888-A467-F7CE2F63585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9E58843-1373-423D-B023-532E0A12282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107497</xdr:rowOff>
    </xdr:from>
    <xdr:to>
      <xdr:col>55</xdr:col>
      <xdr:colOff>50800</xdr:colOff>
      <xdr:row>86</xdr:row>
      <xdr:rowOff>37647</xdr:rowOff>
    </xdr:to>
    <xdr:sp macro="" textlink="">
      <xdr:nvSpPr>
        <xdr:cNvPr id="359" name="楕円 358">
          <a:extLst>
            <a:ext uri="{FF2B5EF4-FFF2-40B4-BE49-F238E27FC236}">
              <a16:creationId xmlns:a16="http://schemas.microsoft.com/office/drawing/2014/main" id="{89C1ACDA-02D7-4B6B-AF25-AF606BB28ECF}"/>
            </a:ext>
          </a:extLst>
        </xdr:cNvPr>
        <xdr:cNvSpPr/>
      </xdr:nvSpPr>
      <xdr:spPr>
        <a:xfrm>
          <a:off x="10426700" y="1468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79935</xdr:rowOff>
    </xdr:from>
    <xdr:ext cx="469744" cy="259045"/>
    <xdr:sp macro="" textlink="">
      <xdr:nvSpPr>
        <xdr:cNvPr id="360" name="【公営住宅】&#10;一人当たり面積該当値テキスト">
          <a:extLst>
            <a:ext uri="{FF2B5EF4-FFF2-40B4-BE49-F238E27FC236}">
              <a16:creationId xmlns:a16="http://schemas.microsoft.com/office/drawing/2014/main" id="{FA80E43C-3848-4491-9D81-88B46476591C}"/>
            </a:ext>
          </a:extLst>
        </xdr:cNvPr>
        <xdr:cNvSpPr txBox="1"/>
      </xdr:nvSpPr>
      <xdr:spPr>
        <a:xfrm>
          <a:off x="10515600" y="146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107910</xdr:rowOff>
    </xdr:from>
    <xdr:to>
      <xdr:col>50</xdr:col>
      <xdr:colOff>165100</xdr:colOff>
      <xdr:row>86</xdr:row>
      <xdr:rowOff>38060</xdr:rowOff>
    </xdr:to>
    <xdr:sp macro="" textlink="">
      <xdr:nvSpPr>
        <xdr:cNvPr id="361" name="楕円 360">
          <a:extLst>
            <a:ext uri="{FF2B5EF4-FFF2-40B4-BE49-F238E27FC236}">
              <a16:creationId xmlns:a16="http://schemas.microsoft.com/office/drawing/2014/main" id="{155E979F-DF5F-49DA-B890-E45F39B43E8E}"/>
            </a:ext>
          </a:extLst>
        </xdr:cNvPr>
        <xdr:cNvSpPr/>
      </xdr:nvSpPr>
      <xdr:spPr>
        <a:xfrm>
          <a:off x="9588500" y="146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158297</xdr:rowOff>
    </xdr:from>
    <xdr:to>
      <xdr:col>55</xdr:col>
      <xdr:colOff>0</xdr:colOff>
      <xdr:row>85</xdr:row>
      <xdr:rowOff>158710</xdr:rowOff>
    </xdr:to>
    <xdr:cxnSp macro="">
      <xdr:nvCxnSpPr>
        <xdr:cNvPr id="362" name="直線コネクタ 361">
          <a:extLst>
            <a:ext uri="{FF2B5EF4-FFF2-40B4-BE49-F238E27FC236}">
              <a16:creationId xmlns:a16="http://schemas.microsoft.com/office/drawing/2014/main" id="{63B54749-39F2-4310-AE0D-E28FD1B1132A}"/>
            </a:ext>
          </a:extLst>
        </xdr:cNvPr>
        <xdr:cNvCxnSpPr/>
      </xdr:nvCxnSpPr>
      <xdr:spPr>
        <a:xfrm flipV="1">
          <a:off x="9639300" y="14731547"/>
          <a:ext cx="8382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108733</xdr:rowOff>
    </xdr:from>
    <xdr:to>
      <xdr:col>46</xdr:col>
      <xdr:colOff>38100</xdr:colOff>
      <xdr:row>86</xdr:row>
      <xdr:rowOff>38883</xdr:rowOff>
    </xdr:to>
    <xdr:sp macro="" textlink="">
      <xdr:nvSpPr>
        <xdr:cNvPr id="363" name="楕円 362">
          <a:extLst>
            <a:ext uri="{FF2B5EF4-FFF2-40B4-BE49-F238E27FC236}">
              <a16:creationId xmlns:a16="http://schemas.microsoft.com/office/drawing/2014/main" id="{C69E822B-29B5-44D2-A094-D4DA7714AD0E}"/>
            </a:ext>
          </a:extLst>
        </xdr:cNvPr>
        <xdr:cNvSpPr/>
      </xdr:nvSpPr>
      <xdr:spPr>
        <a:xfrm>
          <a:off x="8699500" y="1468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158710</xdr:rowOff>
    </xdr:from>
    <xdr:to>
      <xdr:col>50</xdr:col>
      <xdr:colOff>114300</xdr:colOff>
      <xdr:row>85</xdr:row>
      <xdr:rowOff>159533</xdr:rowOff>
    </xdr:to>
    <xdr:cxnSp macro="">
      <xdr:nvCxnSpPr>
        <xdr:cNvPr id="364" name="直線コネクタ 363">
          <a:extLst>
            <a:ext uri="{FF2B5EF4-FFF2-40B4-BE49-F238E27FC236}">
              <a16:creationId xmlns:a16="http://schemas.microsoft.com/office/drawing/2014/main" id="{D6323829-0F78-45E5-AAFC-B1E392856138}"/>
            </a:ext>
          </a:extLst>
        </xdr:cNvPr>
        <xdr:cNvCxnSpPr/>
      </xdr:nvCxnSpPr>
      <xdr:spPr>
        <a:xfrm flipV="1">
          <a:off x="8750300" y="14731960"/>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109875</xdr:rowOff>
    </xdr:from>
    <xdr:to>
      <xdr:col>41</xdr:col>
      <xdr:colOff>101600</xdr:colOff>
      <xdr:row>86</xdr:row>
      <xdr:rowOff>40025</xdr:rowOff>
    </xdr:to>
    <xdr:sp macro="" textlink="">
      <xdr:nvSpPr>
        <xdr:cNvPr id="365" name="楕円 364">
          <a:extLst>
            <a:ext uri="{FF2B5EF4-FFF2-40B4-BE49-F238E27FC236}">
              <a16:creationId xmlns:a16="http://schemas.microsoft.com/office/drawing/2014/main" id="{BE41C9DF-F971-4906-96B8-B090E5C86C48}"/>
            </a:ext>
          </a:extLst>
        </xdr:cNvPr>
        <xdr:cNvSpPr/>
      </xdr:nvSpPr>
      <xdr:spPr>
        <a:xfrm>
          <a:off x="7810500" y="1468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159533</xdr:rowOff>
    </xdr:from>
    <xdr:to>
      <xdr:col>45</xdr:col>
      <xdr:colOff>177800</xdr:colOff>
      <xdr:row>85</xdr:row>
      <xdr:rowOff>160675</xdr:rowOff>
    </xdr:to>
    <xdr:cxnSp macro="">
      <xdr:nvCxnSpPr>
        <xdr:cNvPr id="366" name="直線コネクタ 365">
          <a:extLst>
            <a:ext uri="{FF2B5EF4-FFF2-40B4-BE49-F238E27FC236}">
              <a16:creationId xmlns:a16="http://schemas.microsoft.com/office/drawing/2014/main" id="{B374D6E5-A72E-4213-8A5B-13922192B488}"/>
            </a:ext>
          </a:extLst>
        </xdr:cNvPr>
        <xdr:cNvCxnSpPr/>
      </xdr:nvCxnSpPr>
      <xdr:spPr>
        <a:xfrm flipV="1">
          <a:off x="7861300" y="14732783"/>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109829</xdr:rowOff>
    </xdr:from>
    <xdr:to>
      <xdr:col>36</xdr:col>
      <xdr:colOff>165100</xdr:colOff>
      <xdr:row>86</xdr:row>
      <xdr:rowOff>39979</xdr:rowOff>
    </xdr:to>
    <xdr:sp macro="" textlink="">
      <xdr:nvSpPr>
        <xdr:cNvPr id="367" name="楕円 366">
          <a:extLst>
            <a:ext uri="{FF2B5EF4-FFF2-40B4-BE49-F238E27FC236}">
              <a16:creationId xmlns:a16="http://schemas.microsoft.com/office/drawing/2014/main" id="{90ECDCDB-9218-48F9-9F89-FA0732C7FB47}"/>
            </a:ext>
          </a:extLst>
        </xdr:cNvPr>
        <xdr:cNvSpPr/>
      </xdr:nvSpPr>
      <xdr:spPr>
        <a:xfrm>
          <a:off x="6921500" y="146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160629</xdr:rowOff>
    </xdr:from>
    <xdr:to>
      <xdr:col>41</xdr:col>
      <xdr:colOff>50800</xdr:colOff>
      <xdr:row>85</xdr:row>
      <xdr:rowOff>160675</xdr:rowOff>
    </xdr:to>
    <xdr:cxnSp macro="">
      <xdr:nvCxnSpPr>
        <xdr:cNvPr id="368" name="直線コネクタ 367">
          <a:extLst>
            <a:ext uri="{FF2B5EF4-FFF2-40B4-BE49-F238E27FC236}">
              <a16:creationId xmlns:a16="http://schemas.microsoft.com/office/drawing/2014/main" id="{AC692176-B500-402E-BBA0-09FA971C76FE}"/>
            </a:ext>
          </a:extLst>
        </xdr:cNvPr>
        <xdr:cNvCxnSpPr/>
      </xdr:nvCxnSpPr>
      <xdr:spPr>
        <a:xfrm>
          <a:off x="6972300" y="14733879"/>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a:extLst>
            <a:ext uri="{FF2B5EF4-FFF2-40B4-BE49-F238E27FC236}">
              <a16:creationId xmlns:a16="http://schemas.microsoft.com/office/drawing/2014/main" id="{4673E65A-DB9D-45E3-A5FE-C9A5DE53192D}"/>
            </a:ext>
          </a:extLst>
        </xdr:cNvPr>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a:extLst>
            <a:ext uri="{FF2B5EF4-FFF2-40B4-BE49-F238E27FC236}">
              <a16:creationId xmlns:a16="http://schemas.microsoft.com/office/drawing/2014/main" id="{4BBB051F-03F6-4955-BC62-B6E9787BEF9A}"/>
            </a:ext>
          </a:extLst>
        </xdr:cNvPr>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a:extLst>
            <a:ext uri="{FF2B5EF4-FFF2-40B4-BE49-F238E27FC236}">
              <a16:creationId xmlns:a16="http://schemas.microsoft.com/office/drawing/2014/main" id="{7404FA25-AD07-4505-A862-950F49E43A90}"/>
            </a:ext>
          </a:extLst>
        </xdr:cNvPr>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a:extLst>
            <a:ext uri="{FF2B5EF4-FFF2-40B4-BE49-F238E27FC236}">
              <a16:creationId xmlns:a16="http://schemas.microsoft.com/office/drawing/2014/main" id="{EC59FD43-8E54-47D8-8421-9234D918AF4A}"/>
            </a:ext>
          </a:extLst>
        </xdr:cNvPr>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29187</xdr:rowOff>
    </xdr:from>
    <xdr:ext cx="469744" cy="259045"/>
    <xdr:sp macro="" textlink="">
      <xdr:nvSpPr>
        <xdr:cNvPr id="373" name="n_1mainValue【公営住宅】&#10;一人当たり面積">
          <a:extLst>
            <a:ext uri="{FF2B5EF4-FFF2-40B4-BE49-F238E27FC236}">
              <a16:creationId xmlns:a16="http://schemas.microsoft.com/office/drawing/2014/main" id="{95DF61CE-C127-4D66-B0DE-984DFB2A1CF8}"/>
            </a:ext>
          </a:extLst>
        </xdr:cNvPr>
        <xdr:cNvSpPr txBox="1"/>
      </xdr:nvSpPr>
      <xdr:spPr>
        <a:xfrm>
          <a:off x="9391727" y="1477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30010</xdr:rowOff>
    </xdr:from>
    <xdr:ext cx="469744" cy="259045"/>
    <xdr:sp macro="" textlink="">
      <xdr:nvSpPr>
        <xdr:cNvPr id="374" name="n_2mainValue【公営住宅】&#10;一人当たり面積">
          <a:extLst>
            <a:ext uri="{FF2B5EF4-FFF2-40B4-BE49-F238E27FC236}">
              <a16:creationId xmlns:a16="http://schemas.microsoft.com/office/drawing/2014/main" id="{4119C518-A1CE-4568-A2EE-DF5DFEB43EB6}"/>
            </a:ext>
          </a:extLst>
        </xdr:cNvPr>
        <xdr:cNvSpPr txBox="1"/>
      </xdr:nvSpPr>
      <xdr:spPr>
        <a:xfrm>
          <a:off x="8515427" y="1477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31152</xdr:rowOff>
    </xdr:from>
    <xdr:ext cx="469744" cy="259045"/>
    <xdr:sp macro="" textlink="">
      <xdr:nvSpPr>
        <xdr:cNvPr id="375" name="n_3mainValue【公営住宅】&#10;一人当たり面積">
          <a:extLst>
            <a:ext uri="{FF2B5EF4-FFF2-40B4-BE49-F238E27FC236}">
              <a16:creationId xmlns:a16="http://schemas.microsoft.com/office/drawing/2014/main" id="{CE711945-379A-4EE3-8C9E-BEA761124849}"/>
            </a:ext>
          </a:extLst>
        </xdr:cNvPr>
        <xdr:cNvSpPr txBox="1"/>
      </xdr:nvSpPr>
      <xdr:spPr>
        <a:xfrm>
          <a:off x="7626427" y="1477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31106</xdr:rowOff>
    </xdr:from>
    <xdr:ext cx="469744" cy="259045"/>
    <xdr:sp macro="" textlink="">
      <xdr:nvSpPr>
        <xdr:cNvPr id="376" name="n_4mainValue【公営住宅】&#10;一人当たり面積">
          <a:extLst>
            <a:ext uri="{FF2B5EF4-FFF2-40B4-BE49-F238E27FC236}">
              <a16:creationId xmlns:a16="http://schemas.microsoft.com/office/drawing/2014/main" id="{B420D631-3A49-45FF-B611-20DB8868C65A}"/>
            </a:ext>
          </a:extLst>
        </xdr:cNvPr>
        <xdr:cNvSpPr txBox="1"/>
      </xdr:nvSpPr>
      <xdr:spPr>
        <a:xfrm>
          <a:off x="6737427" y="1477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F2E157D8-529C-4F60-8A50-21AAE4E07D0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597D1828-9987-4D9C-9564-963213F08BF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7941BD7-87E7-4F7E-A6A8-8E31291997B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BF6AB6EB-2D5C-4F13-A7DF-3670B62B5EA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6A780B27-5F58-4E69-9BEC-DDE39DD357D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5B960268-F9B7-4554-832A-59A25992BB6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8CEF84C6-6D55-495E-8D72-4E379F0C728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9E9BE0D-40C8-43B2-815C-484862E8020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CBE0F32E-1AD1-4EE2-B17E-27C30C57DE1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7411FFB1-3E06-4346-809E-F72EC72E8B2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DBD05925-DC12-43F3-8ADC-E4ACBBC49F5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83ECD412-B53C-49BB-B497-8F90D8A4E5F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4B39287E-9DC2-40B9-A782-A6FAD6EB20B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8B50D8C0-10DD-437E-8113-D9CBE1AFFBE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D442A8A6-8897-4F6A-A1C8-6699190CBC3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D6658AB1-D7A7-43C1-8BC4-96E8C489830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7FB8C131-0E5D-4304-A5A4-2E6649C2BB5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C716654C-9BBC-4ED0-9923-A57086E2EB5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7FF93267-AA27-4851-A568-56E65A11F40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337975B1-C098-48B6-A214-EF0A71B2490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A7E22AE9-8440-47B6-AF78-9528A4A6635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2BBE2CA3-D3CE-44E0-932C-43BBDE6946E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F489974C-FB07-4A58-9480-0BB5010A13BF}"/>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EC417081-7B77-43E6-8A89-173D43624C3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21E7B117-D796-4218-ABC1-E30A3679DC9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2" name="直線コネクタ 401">
          <a:extLst>
            <a:ext uri="{FF2B5EF4-FFF2-40B4-BE49-F238E27FC236}">
              <a16:creationId xmlns:a16="http://schemas.microsoft.com/office/drawing/2014/main" id="{C6433973-1A09-4E4A-A4B0-E0D67533DF01}"/>
            </a:ext>
          </a:extLst>
        </xdr:cNvPr>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a:extLst>
            <a:ext uri="{FF2B5EF4-FFF2-40B4-BE49-F238E27FC236}">
              <a16:creationId xmlns:a16="http://schemas.microsoft.com/office/drawing/2014/main" id="{BF7887C0-D256-453C-8D68-8D418BE36D55}"/>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a:extLst>
            <a:ext uri="{FF2B5EF4-FFF2-40B4-BE49-F238E27FC236}">
              <a16:creationId xmlns:a16="http://schemas.microsoft.com/office/drawing/2014/main" id="{C3F340CA-C8BA-4A5F-BE2E-3E6DBFD094E3}"/>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5" name="【港湾・漁港】&#10;有形固定資産減価償却率最大値テキスト">
          <a:extLst>
            <a:ext uri="{FF2B5EF4-FFF2-40B4-BE49-F238E27FC236}">
              <a16:creationId xmlns:a16="http://schemas.microsoft.com/office/drawing/2014/main" id="{0E3B5F01-1295-4E19-B72D-14548DACF0A8}"/>
            </a:ext>
          </a:extLst>
        </xdr:cNvPr>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6" name="直線コネクタ 405">
          <a:extLst>
            <a:ext uri="{FF2B5EF4-FFF2-40B4-BE49-F238E27FC236}">
              <a16:creationId xmlns:a16="http://schemas.microsoft.com/office/drawing/2014/main" id="{FF211DD5-7215-4FD1-941A-93CDC3B6ABDE}"/>
            </a:ext>
          </a:extLst>
        </xdr:cNvPr>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92618803-4B23-429F-98FE-A69B0D3A692B}"/>
            </a:ext>
          </a:extLst>
        </xdr:cNvPr>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a:extLst>
            <a:ext uri="{FF2B5EF4-FFF2-40B4-BE49-F238E27FC236}">
              <a16:creationId xmlns:a16="http://schemas.microsoft.com/office/drawing/2014/main" id="{081A00F4-F93C-4F55-AA28-671DCF364D6F}"/>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09" name="フローチャート: 判断 408">
          <a:extLst>
            <a:ext uri="{FF2B5EF4-FFF2-40B4-BE49-F238E27FC236}">
              <a16:creationId xmlns:a16="http://schemas.microsoft.com/office/drawing/2014/main" id="{72EC4375-910A-4B4A-969E-DE80B44FA6E7}"/>
            </a:ext>
          </a:extLst>
        </xdr:cNvPr>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0" name="フローチャート: 判断 409">
          <a:extLst>
            <a:ext uri="{FF2B5EF4-FFF2-40B4-BE49-F238E27FC236}">
              <a16:creationId xmlns:a16="http://schemas.microsoft.com/office/drawing/2014/main" id="{E1490BA3-CA0A-4CE7-B369-BD346AC5DFBC}"/>
            </a:ext>
          </a:extLst>
        </xdr:cNvPr>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a:extLst>
            <a:ext uri="{FF2B5EF4-FFF2-40B4-BE49-F238E27FC236}">
              <a16:creationId xmlns:a16="http://schemas.microsoft.com/office/drawing/2014/main" id="{9124AEAB-3AA1-41E1-9B8A-87224EF7C75F}"/>
            </a:ext>
          </a:extLst>
        </xdr:cNvPr>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a:extLst>
            <a:ext uri="{FF2B5EF4-FFF2-40B4-BE49-F238E27FC236}">
              <a16:creationId xmlns:a16="http://schemas.microsoft.com/office/drawing/2014/main" id="{F89E3BF5-F187-4E52-9FBF-976590FCDBDC}"/>
            </a:ext>
          </a:extLst>
        </xdr:cNvPr>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74BD0807-6764-4148-88EE-59E956C0260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432D3DC5-C373-4E7D-875E-4C90117CDA4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6EE7EBBE-9626-44AA-8DC9-349C733EA72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C4173FD-D157-45C3-9A39-3887DA03482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C1CD97F3-2D18-452D-9616-9061B473324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108676</xdr:rowOff>
    </xdr:from>
    <xdr:to>
      <xdr:col>24</xdr:col>
      <xdr:colOff>114300</xdr:colOff>
      <xdr:row>107</xdr:row>
      <xdr:rowOff>38826</xdr:rowOff>
    </xdr:to>
    <xdr:sp macro="" textlink="">
      <xdr:nvSpPr>
        <xdr:cNvPr id="418" name="楕円 417">
          <a:extLst>
            <a:ext uri="{FF2B5EF4-FFF2-40B4-BE49-F238E27FC236}">
              <a16:creationId xmlns:a16="http://schemas.microsoft.com/office/drawing/2014/main" id="{EB73DA3A-0169-4C7C-8D70-936726CDFA72}"/>
            </a:ext>
          </a:extLst>
        </xdr:cNvPr>
        <xdr:cNvSpPr/>
      </xdr:nvSpPr>
      <xdr:spPr>
        <a:xfrm>
          <a:off x="45847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87103</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0E77DF8E-7A4D-4575-A7D6-8E0C61277E92}"/>
            </a:ext>
          </a:extLst>
        </xdr:cNvPr>
        <xdr:cNvSpPr txBox="1"/>
      </xdr:nvSpPr>
      <xdr:spPr>
        <a:xfrm>
          <a:off x="4673600"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79284</xdr:rowOff>
    </xdr:from>
    <xdr:to>
      <xdr:col>20</xdr:col>
      <xdr:colOff>38100</xdr:colOff>
      <xdr:row>107</xdr:row>
      <xdr:rowOff>9434</xdr:rowOff>
    </xdr:to>
    <xdr:sp macro="" textlink="">
      <xdr:nvSpPr>
        <xdr:cNvPr id="420" name="楕円 419">
          <a:extLst>
            <a:ext uri="{FF2B5EF4-FFF2-40B4-BE49-F238E27FC236}">
              <a16:creationId xmlns:a16="http://schemas.microsoft.com/office/drawing/2014/main" id="{FE0F0C47-6616-42D6-8D6C-2CA99B19748B}"/>
            </a:ext>
          </a:extLst>
        </xdr:cNvPr>
        <xdr:cNvSpPr/>
      </xdr:nvSpPr>
      <xdr:spPr>
        <a:xfrm>
          <a:off x="3746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130084</xdr:rowOff>
    </xdr:from>
    <xdr:to>
      <xdr:col>24</xdr:col>
      <xdr:colOff>63500</xdr:colOff>
      <xdr:row>106</xdr:row>
      <xdr:rowOff>159476</xdr:rowOff>
    </xdr:to>
    <xdr:cxnSp macro="">
      <xdr:nvCxnSpPr>
        <xdr:cNvPr id="421" name="直線コネクタ 420">
          <a:extLst>
            <a:ext uri="{FF2B5EF4-FFF2-40B4-BE49-F238E27FC236}">
              <a16:creationId xmlns:a16="http://schemas.microsoft.com/office/drawing/2014/main" id="{B69EABAE-3477-4C30-910B-E0258F8AC944}"/>
            </a:ext>
          </a:extLst>
        </xdr:cNvPr>
        <xdr:cNvCxnSpPr/>
      </xdr:nvCxnSpPr>
      <xdr:spPr>
        <a:xfrm>
          <a:off x="3797300" y="1830378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51526</xdr:rowOff>
    </xdr:from>
    <xdr:to>
      <xdr:col>15</xdr:col>
      <xdr:colOff>101600</xdr:colOff>
      <xdr:row>106</xdr:row>
      <xdr:rowOff>153126</xdr:rowOff>
    </xdr:to>
    <xdr:sp macro="" textlink="">
      <xdr:nvSpPr>
        <xdr:cNvPr id="422" name="楕円 421">
          <a:extLst>
            <a:ext uri="{FF2B5EF4-FFF2-40B4-BE49-F238E27FC236}">
              <a16:creationId xmlns:a16="http://schemas.microsoft.com/office/drawing/2014/main" id="{422A2FBC-C825-4D32-B595-817FEEB5A9F4}"/>
            </a:ext>
          </a:extLst>
        </xdr:cNvPr>
        <xdr:cNvSpPr/>
      </xdr:nvSpPr>
      <xdr:spPr>
        <a:xfrm>
          <a:off x="2857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102326</xdr:rowOff>
    </xdr:from>
    <xdr:to>
      <xdr:col>19</xdr:col>
      <xdr:colOff>177800</xdr:colOff>
      <xdr:row>106</xdr:row>
      <xdr:rowOff>130084</xdr:rowOff>
    </xdr:to>
    <xdr:cxnSp macro="">
      <xdr:nvCxnSpPr>
        <xdr:cNvPr id="423" name="直線コネクタ 422">
          <a:extLst>
            <a:ext uri="{FF2B5EF4-FFF2-40B4-BE49-F238E27FC236}">
              <a16:creationId xmlns:a16="http://schemas.microsoft.com/office/drawing/2014/main" id="{642925B0-337E-49BB-B986-81C0943F1690}"/>
            </a:ext>
          </a:extLst>
        </xdr:cNvPr>
        <xdr:cNvCxnSpPr/>
      </xdr:nvCxnSpPr>
      <xdr:spPr>
        <a:xfrm>
          <a:off x="2908300" y="182760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18869</xdr:rowOff>
    </xdr:from>
    <xdr:to>
      <xdr:col>10</xdr:col>
      <xdr:colOff>165100</xdr:colOff>
      <xdr:row>106</xdr:row>
      <xdr:rowOff>120469</xdr:rowOff>
    </xdr:to>
    <xdr:sp macro="" textlink="">
      <xdr:nvSpPr>
        <xdr:cNvPr id="424" name="楕円 423">
          <a:extLst>
            <a:ext uri="{FF2B5EF4-FFF2-40B4-BE49-F238E27FC236}">
              <a16:creationId xmlns:a16="http://schemas.microsoft.com/office/drawing/2014/main" id="{B8EEBBE9-2AD2-4137-B6A8-65B2094EE106}"/>
            </a:ext>
          </a:extLst>
        </xdr:cNvPr>
        <xdr:cNvSpPr/>
      </xdr:nvSpPr>
      <xdr:spPr>
        <a:xfrm>
          <a:off x="1968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69669</xdr:rowOff>
    </xdr:from>
    <xdr:to>
      <xdr:col>15</xdr:col>
      <xdr:colOff>50800</xdr:colOff>
      <xdr:row>106</xdr:row>
      <xdr:rowOff>102326</xdr:rowOff>
    </xdr:to>
    <xdr:cxnSp macro="">
      <xdr:nvCxnSpPr>
        <xdr:cNvPr id="425" name="直線コネクタ 424">
          <a:extLst>
            <a:ext uri="{FF2B5EF4-FFF2-40B4-BE49-F238E27FC236}">
              <a16:creationId xmlns:a16="http://schemas.microsoft.com/office/drawing/2014/main" id="{E1EB9D55-ADB0-4887-84D9-606271EBCF5B}"/>
            </a:ext>
          </a:extLst>
        </xdr:cNvPr>
        <xdr:cNvCxnSpPr/>
      </xdr:nvCxnSpPr>
      <xdr:spPr>
        <a:xfrm>
          <a:off x="2019300" y="182433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156029</xdr:rowOff>
    </xdr:from>
    <xdr:to>
      <xdr:col>6</xdr:col>
      <xdr:colOff>38100</xdr:colOff>
      <xdr:row>106</xdr:row>
      <xdr:rowOff>86179</xdr:rowOff>
    </xdr:to>
    <xdr:sp macro="" textlink="">
      <xdr:nvSpPr>
        <xdr:cNvPr id="426" name="楕円 425">
          <a:extLst>
            <a:ext uri="{FF2B5EF4-FFF2-40B4-BE49-F238E27FC236}">
              <a16:creationId xmlns:a16="http://schemas.microsoft.com/office/drawing/2014/main" id="{6F8CC42C-2CF0-4405-A348-6F0A681FCBC3}"/>
            </a:ext>
          </a:extLst>
        </xdr:cNvPr>
        <xdr:cNvSpPr/>
      </xdr:nvSpPr>
      <xdr:spPr>
        <a:xfrm>
          <a:off x="1079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35379</xdr:rowOff>
    </xdr:from>
    <xdr:to>
      <xdr:col>10</xdr:col>
      <xdr:colOff>114300</xdr:colOff>
      <xdr:row>106</xdr:row>
      <xdr:rowOff>69669</xdr:rowOff>
    </xdr:to>
    <xdr:cxnSp macro="">
      <xdr:nvCxnSpPr>
        <xdr:cNvPr id="427" name="直線コネクタ 426">
          <a:extLst>
            <a:ext uri="{FF2B5EF4-FFF2-40B4-BE49-F238E27FC236}">
              <a16:creationId xmlns:a16="http://schemas.microsoft.com/office/drawing/2014/main" id="{FE30B668-3847-4469-9B73-EBE51D18F926}"/>
            </a:ext>
          </a:extLst>
        </xdr:cNvPr>
        <xdr:cNvCxnSpPr/>
      </xdr:nvCxnSpPr>
      <xdr:spPr>
        <a:xfrm>
          <a:off x="1130300" y="182090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68415</xdr:rowOff>
    </xdr:from>
    <xdr:ext cx="405111" cy="259045"/>
    <xdr:sp macro="" textlink="">
      <xdr:nvSpPr>
        <xdr:cNvPr id="428" name="n_1aveValue【港湾・漁港】&#10;有形固定資産減価償却率">
          <a:extLst>
            <a:ext uri="{FF2B5EF4-FFF2-40B4-BE49-F238E27FC236}">
              <a16:creationId xmlns:a16="http://schemas.microsoft.com/office/drawing/2014/main" id="{E0A32180-79E8-46B0-AA62-1E0C54049037}"/>
            </a:ext>
          </a:extLst>
        </xdr:cNvPr>
        <xdr:cNvSpPr txBox="1"/>
      </xdr:nvSpPr>
      <xdr:spPr>
        <a:xfrm>
          <a:off x="35820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42290</xdr:rowOff>
    </xdr:from>
    <xdr:ext cx="405111" cy="259045"/>
    <xdr:sp macro="" textlink="">
      <xdr:nvSpPr>
        <xdr:cNvPr id="429" name="n_2aveValue【港湾・漁港】&#10;有形固定資産減価償却率">
          <a:extLst>
            <a:ext uri="{FF2B5EF4-FFF2-40B4-BE49-F238E27FC236}">
              <a16:creationId xmlns:a16="http://schemas.microsoft.com/office/drawing/2014/main" id="{89762554-30BD-4545-AA16-24C720367F6C}"/>
            </a:ext>
          </a:extLst>
        </xdr:cNvPr>
        <xdr:cNvSpPr txBox="1"/>
      </xdr:nvSpPr>
      <xdr:spPr>
        <a:xfrm>
          <a:off x="2705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430" name="n_3aveValue【港湾・漁港】&#10;有形固定資産減価償却率">
          <a:extLst>
            <a:ext uri="{FF2B5EF4-FFF2-40B4-BE49-F238E27FC236}">
              <a16:creationId xmlns:a16="http://schemas.microsoft.com/office/drawing/2014/main" id="{150347A6-8B64-4160-B0B1-7B787AFF688B}"/>
            </a:ext>
          </a:extLst>
        </xdr:cNvPr>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24328</xdr:rowOff>
    </xdr:from>
    <xdr:ext cx="405111" cy="259045"/>
    <xdr:sp macro="" textlink="">
      <xdr:nvSpPr>
        <xdr:cNvPr id="431" name="n_4aveValue【港湾・漁港】&#10;有形固定資産減価償却率">
          <a:extLst>
            <a:ext uri="{FF2B5EF4-FFF2-40B4-BE49-F238E27FC236}">
              <a16:creationId xmlns:a16="http://schemas.microsoft.com/office/drawing/2014/main" id="{B0384626-051D-4771-ADCB-5F28CB2287C0}"/>
            </a:ext>
          </a:extLst>
        </xdr:cNvPr>
        <xdr:cNvSpPr txBox="1"/>
      </xdr:nvSpPr>
      <xdr:spPr>
        <a:xfrm>
          <a:off x="927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561</xdr:rowOff>
    </xdr:from>
    <xdr:ext cx="405111" cy="259045"/>
    <xdr:sp macro="" textlink="">
      <xdr:nvSpPr>
        <xdr:cNvPr id="432" name="n_1mainValue【港湾・漁港】&#10;有形固定資産減価償却率">
          <a:extLst>
            <a:ext uri="{FF2B5EF4-FFF2-40B4-BE49-F238E27FC236}">
              <a16:creationId xmlns:a16="http://schemas.microsoft.com/office/drawing/2014/main" id="{76FD1AF3-D12F-4F93-BCB4-D88D2305033B}"/>
            </a:ext>
          </a:extLst>
        </xdr:cNvPr>
        <xdr:cNvSpPr txBox="1"/>
      </xdr:nvSpPr>
      <xdr:spPr>
        <a:xfrm>
          <a:off x="35820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144253</xdr:rowOff>
    </xdr:from>
    <xdr:ext cx="405111" cy="259045"/>
    <xdr:sp macro="" textlink="">
      <xdr:nvSpPr>
        <xdr:cNvPr id="433" name="n_2mainValue【港湾・漁港】&#10;有形固定資産減価償却率">
          <a:extLst>
            <a:ext uri="{FF2B5EF4-FFF2-40B4-BE49-F238E27FC236}">
              <a16:creationId xmlns:a16="http://schemas.microsoft.com/office/drawing/2014/main" id="{FE74007D-54A8-4690-97E7-D868226370B2}"/>
            </a:ext>
          </a:extLst>
        </xdr:cNvPr>
        <xdr:cNvSpPr txBox="1"/>
      </xdr:nvSpPr>
      <xdr:spPr>
        <a:xfrm>
          <a:off x="2705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111596</xdr:rowOff>
    </xdr:from>
    <xdr:ext cx="405111" cy="259045"/>
    <xdr:sp macro="" textlink="">
      <xdr:nvSpPr>
        <xdr:cNvPr id="434" name="n_3mainValue【港湾・漁港】&#10;有形固定資産減価償却率">
          <a:extLst>
            <a:ext uri="{FF2B5EF4-FFF2-40B4-BE49-F238E27FC236}">
              <a16:creationId xmlns:a16="http://schemas.microsoft.com/office/drawing/2014/main" id="{C3B688C4-6491-4A5D-84BD-C5CEFC70E845}"/>
            </a:ext>
          </a:extLst>
        </xdr:cNvPr>
        <xdr:cNvSpPr txBox="1"/>
      </xdr:nvSpPr>
      <xdr:spPr>
        <a:xfrm>
          <a:off x="18167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77306</xdr:rowOff>
    </xdr:from>
    <xdr:ext cx="405111" cy="259045"/>
    <xdr:sp macro="" textlink="">
      <xdr:nvSpPr>
        <xdr:cNvPr id="435" name="n_4mainValue【港湾・漁港】&#10;有形固定資産減価償却率">
          <a:extLst>
            <a:ext uri="{FF2B5EF4-FFF2-40B4-BE49-F238E27FC236}">
              <a16:creationId xmlns:a16="http://schemas.microsoft.com/office/drawing/2014/main" id="{C591E223-97D7-46EE-9341-76A0B31804BE}"/>
            </a:ext>
          </a:extLst>
        </xdr:cNvPr>
        <xdr:cNvSpPr txBox="1"/>
      </xdr:nvSpPr>
      <xdr:spPr>
        <a:xfrm>
          <a:off x="927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5380F7CC-0250-4B04-8010-FD455A68E1B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EF0986C1-66BD-4ED0-9F89-9BC17C3E6C6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9B3F177F-0329-4491-95DE-FCAF2FFC19D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6E10FA88-E223-444D-AF71-D40E7C4AC46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89F21CD1-2003-42F9-AFEB-82C69715B1A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B38226B8-9CED-4800-9133-CE7F534AEED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F960C46-BAB5-4396-B6B8-DEBAAB1AAD8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AF09900-7765-4DA7-9C6B-D8AFB15F32B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3429DF25-0FFD-40BF-AE40-88FCCC3AEB4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294FE618-B1E2-456C-8934-22436A2E64D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51C99D5D-1468-42C9-B283-D34276D1106D}"/>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a:extLst>
            <a:ext uri="{FF2B5EF4-FFF2-40B4-BE49-F238E27FC236}">
              <a16:creationId xmlns:a16="http://schemas.microsoft.com/office/drawing/2014/main" id="{79B84A26-A458-461B-814E-0B987539A6FC}"/>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407250DA-2796-4142-BEBB-4D5515CD9C8C}"/>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a:extLst>
            <a:ext uri="{FF2B5EF4-FFF2-40B4-BE49-F238E27FC236}">
              <a16:creationId xmlns:a16="http://schemas.microsoft.com/office/drawing/2014/main" id="{0A059C44-0C77-407D-9F47-0D1691E0A581}"/>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88984FC6-18B1-472A-A9E5-001F8D078FEE}"/>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a:extLst>
            <a:ext uri="{FF2B5EF4-FFF2-40B4-BE49-F238E27FC236}">
              <a16:creationId xmlns:a16="http://schemas.microsoft.com/office/drawing/2014/main" id="{C86E6EB3-BB49-44AA-9BF8-A1A981550543}"/>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E43ED4FC-0531-4283-8390-6C1F8BC3E4AE}"/>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a:extLst>
            <a:ext uri="{FF2B5EF4-FFF2-40B4-BE49-F238E27FC236}">
              <a16:creationId xmlns:a16="http://schemas.microsoft.com/office/drawing/2014/main" id="{AF200D2C-162C-41AE-84AC-80F03858DB18}"/>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56C92ABC-8304-4F53-87D7-FE18C92129B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a:extLst>
            <a:ext uri="{FF2B5EF4-FFF2-40B4-BE49-F238E27FC236}">
              <a16:creationId xmlns:a16="http://schemas.microsoft.com/office/drawing/2014/main" id="{45007903-04BD-4A8D-BEE1-FAB8E3E1AE0F}"/>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471C36F8-4B33-4E9C-8EF6-00F7A7CA0AC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7" name="直線コネクタ 456">
          <a:extLst>
            <a:ext uri="{FF2B5EF4-FFF2-40B4-BE49-F238E27FC236}">
              <a16:creationId xmlns:a16="http://schemas.microsoft.com/office/drawing/2014/main" id="{B1C5FEB9-175D-4DB0-8CC4-F1D56E6C66CD}"/>
            </a:ext>
          </a:extLst>
        </xdr:cNvPr>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8" name="【港湾・漁港】&#10;一人当たり有形固定資産（償却資産）額最小値テキスト">
          <a:extLst>
            <a:ext uri="{FF2B5EF4-FFF2-40B4-BE49-F238E27FC236}">
              <a16:creationId xmlns:a16="http://schemas.microsoft.com/office/drawing/2014/main" id="{A54C7D89-E5BB-4106-9621-4E7967932672}"/>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9" name="直線コネクタ 458">
          <a:extLst>
            <a:ext uri="{FF2B5EF4-FFF2-40B4-BE49-F238E27FC236}">
              <a16:creationId xmlns:a16="http://schemas.microsoft.com/office/drawing/2014/main" id="{DA3CD299-E7D6-45B2-B679-2CBBB4692EB2}"/>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0" name="【港湾・漁港】&#10;一人当たり有形固定資産（償却資産）額最大値テキスト">
          <a:extLst>
            <a:ext uri="{FF2B5EF4-FFF2-40B4-BE49-F238E27FC236}">
              <a16:creationId xmlns:a16="http://schemas.microsoft.com/office/drawing/2014/main" id="{B99B2EDB-6C69-4CD2-87F8-1D42D2FAA9F8}"/>
            </a:ext>
          </a:extLst>
        </xdr:cNvPr>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1" name="直線コネクタ 460">
          <a:extLst>
            <a:ext uri="{FF2B5EF4-FFF2-40B4-BE49-F238E27FC236}">
              <a16:creationId xmlns:a16="http://schemas.microsoft.com/office/drawing/2014/main" id="{6C3ED0D0-DB66-49C0-A99E-9817AFB6E42B}"/>
            </a:ext>
          </a:extLst>
        </xdr:cNvPr>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20139</xdr:rowOff>
    </xdr:from>
    <xdr:ext cx="599010" cy="259045"/>
    <xdr:sp macro="" textlink="">
      <xdr:nvSpPr>
        <xdr:cNvPr id="462" name="【港湾・漁港】&#10;一人当たり有形固定資産（償却資産）額平均値テキスト">
          <a:extLst>
            <a:ext uri="{FF2B5EF4-FFF2-40B4-BE49-F238E27FC236}">
              <a16:creationId xmlns:a16="http://schemas.microsoft.com/office/drawing/2014/main" id="{A5C2CA23-0D30-409B-835F-1C723AA49B34}"/>
            </a:ext>
          </a:extLst>
        </xdr:cNvPr>
        <xdr:cNvSpPr txBox="1"/>
      </xdr:nvSpPr>
      <xdr:spPr>
        <a:xfrm>
          <a:off x="10515600" y="18365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3" name="フローチャート: 判断 462">
          <a:extLst>
            <a:ext uri="{FF2B5EF4-FFF2-40B4-BE49-F238E27FC236}">
              <a16:creationId xmlns:a16="http://schemas.microsoft.com/office/drawing/2014/main" id="{97BC91B8-B333-4D91-AFD0-BF8C8C1E6520}"/>
            </a:ext>
          </a:extLst>
        </xdr:cNvPr>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4" name="フローチャート: 判断 463">
          <a:extLst>
            <a:ext uri="{FF2B5EF4-FFF2-40B4-BE49-F238E27FC236}">
              <a16:creationId xmlns:a16="http://schemas.microsoft.com/office/drawing/2014/main" id="{16B28207-E028-421D-AE36-BDD76CCA2120}"/>
            </a:ext>
          </a:extLst>
        </xdr:cNvPr>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5" name="フローチャート: 判断 464">
          <a:extLst>
            <a:ext uri="{FF2B5EF4-FFF2-40B4-BE49-F238E27FC236}">
              <a16:creationId xmlns:a16="http://schemas.microsoft.com/office/drawing/2014/main" id="{BB76B7CA-9D7D-49E8-A08F-22E010E55112}"/>
            </a:ext>
          </a:extLst>
        </xdr:cNvPr>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6" name="フローチャート: 判断 465">
          <a:extLst>
            <a:ext uri="{FF2B5EF4-FFF2-40B4-BE49-F238E27FC236}">
              <a16:creationId xmlns:a16="http://schemas.microsoft.com/office/drawing/2014/main" id="{3D60EE96-38E9-400F-AAC3-F61B539F036F}"/>
            </a:ext>
          </a:extLst>
        </xdr:cNvPr>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7" name="フローチャート: 判断 466">
          <a:extLst>
            <a:ext uri="{FF2B5EF4-FFF2-40B4-BE49-F238E27FC236}">
              <a16:creationId xmlns:a16="http://schemas.microsoft.com/office/drawing/2014/main" id="{6F1ED54C-267A-467E-B73D-58EA6CE56926}"/>
            </a:ext>
          </a:extLst>
        </xdr:cNvPr>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948A187D-2F49-4619-A4B9-CDAFDFC4A58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99ECAF72-83A8-4D5A-918C-79C49CA92D4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BA2879EE-AB76-43A2-B02B-7F938AE046D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55DF9D73-1452-4276-8D62-6571A33B01C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804D584D-77F3-4F9A-B7AC-961AB631D44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1632</xdr:rowOff>
    </xdr:from>
    <xdr:to>
      <xdr:col>55</xdr:col>
      <xdr:colOff>50800</xdr:colOff>
      <xdr:row>106</xdr:row>
      <xdr:rowOff>103232</xdr:rowOff>
    </xdr:to>
    <xdr:sp macro="" textlink="">
      <xdr:nvSpPr>
        <xdr:cNvPr id="473" name="楕円 472">
          <a:extLst>
            <a:ext uri="{FF2B5EF4-FFF2-40B4-BE49-F238E27FC236}">
              <a16:creationId xmlns:a16="http://schemas.microsoft.com/office/drawing/2014/main" id="{20403D30-BBA5-48C0-B9C5-7838DA3F2221}"/>
            </a:ext>
          </a:extLst>
        </xdr:cNvPr>
        <xdr:cNvSpPr/>
      </xdr:nvSpPr>
      <xdr:spPr>
        <a:xfrm>
          <a:off x="10426700" y="181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24509</xdr:rowOff>
    </xdr:from>
    <xdr:ext cx="599010" cy="259045"/>
    <xdr:sp macro="" textlink="">
      <xdr:nvSpPr>
        <xdr:cNvPr id="474" name="【港湾・漁港】&#10;一人当たり有形固定資産（償却資産）額該当値テキスト">
          <a:extLst>
            <a:ext uri="{FF2B5EF4-FFF2-40B4-BE49-F238E27FC236}">
              <a16:creationId xmlns:a16="http://schemas.microsoft.com/office/drawing/2014/main" id="{688C01C0-B31E-4656-8668-53B9E9E373F2}"/>
            </a:ext>
          </a:extLst>
        </xdr:cNvPr>
        <xdr:cNvSpPr txBox="1"/>
      </xdr:nvSpPr>
      <xdr:spPr>
        <a:xfrm>
          <a:off x="10515600" y="18026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7155</xdr:rowOff>
    </xdr:from>
    <xdr:to>
      <xdr:col>50</xdr:col>
      <xdr:colOff>165100</xdr:colOff>
      <xdr:row>106</xdr:row>
      <xdr:rowOff>108755</xdr:rowOff>
    </xdr:to>
    <xdr:sp macro="" textlink="">
      <xdr:nvSpPr>
        <xdr:cNvPr id="475" name="楕円 474">
          <a:extLst>
            <a:ext uri="{FF2B5EF4-FFF2-40B4-BE49-F238E27FC236}">
              <a16:creationId xmlns:a16="http://schemas.microsoft.com/office/drawing/2014/main" id="{9828F329-C4AD-4FDA-A195-B3243FDFD98F}"/>
            </a:ext>
          </a:extLst>
        </xdr:cNvPr>
        <xdr:cNvSpPr/>
      </xdr:nvSpPr>
      <xdr:spPr>
        <a:xfrm>
          <a:off x="9588500" y="1818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52432</xdr:rowOff>
    </xdr:from>
    <xdr:to>
      <xdr:col>55</xdr:col>
      <xdr:colOff>0</xdr:colOff>
      <xdr:row>106</xdr:row>
      <xdr:rowOff>57955</xdr:rowOff>
    </xdr:to>
    <xdr:cxnSp macro="">
      <xdr:nvCxnSpPr>
        <xdr:cNvPr id="476" name="直線コネクタ 475">
          <a:extLst>
            <a:ext uri="{FF2B5EF4-FFF2-40B4-BE49-F238E27FC236}">
              <a16:creationId xmlns:a16="http://schemas.microsoft.com/office/drawing/2014/main" id="{00B2A70B-F49B-457E-BAC6-48F7DC5205FA}"/>
            </a:ext>
          </a:extLst>
        </xdr:cNvPr>
        <xdr:cNvCxnSpPr/>
      </xdr:nvCxnSpPr>
      <xdr:spPr>
        <a:xfrm flipV="1">
          <a:off x="9639300" y="18226132"/>
          <a:ext cx="838200" cy="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166346</xdr:rowOff>
    </xdr:from>
    <xdr:to>
      <xdr:col>46</xdr:col>
      <xdr:colOff>38100</xdr:colOff>
      <xdr:row>106</xdr:row>
      <xdr:rowOff>96496</xdr:rowOff>
    </xdr:to>
    <xdr:sp macro="" textlink="">
      <xdr:nvSpPr>
        <xdr:cNvPr id="477" name="楕円 476">
          <a:extLst>
            <a:ext uri="{FF2B5EF4-FFF2-40B4-BE49-F238E27FC236}">
              <a16:creationId xmlns:a16="http://schemas.microsoft.com/office/drawing/2014/main" id="{49BE108E-030D-475A-9C8A-1B51E0A1B5E3}"/>
            </a:ext>
          </a:extLst>
        </xdr:cNvPr>
        <xdr:cNvSpPr/>
      </xdr:nvSpPr>
      <xdr:spPr>
        <a:xfrm>
          <a:off x="8699500" y="1816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45696</xdr:rowOff>
    </xdr:from>
    <xdr:to>
      <xdr:col>50</xdr:col>
      <xdr:colOff>114300</xdr:colOff>
      <xdr:row>106</xdr:row>
      <xdr:rowOff>57955</xdr:rowOff>
    </xdr:to>
    <xdr:cxnSp macro="">
      <xdr:nvCxnSpPr>
        <xdr:cNvPr id="478" name="直線コネクタ 477">
          <a:extLst>
            <a:ext uri="{FF2B5EF4-FFF2-40B4-BE49-F238E27FC236}">
              <a16:creationId xmlns:a16="http://schemas.microsoft.com/office/drawing/2014/main" id="{3D674C45-7DAC-46A1-8E28-C3950D5B932A}"/>
            </a:ext>
          </a:extLst>
        </xdr:cNvPr>
        <xdr:cNvCxnSpPr/>
      </xdr:nvCxnSpPr>
      <xdr:spPr>
        <a:xfrm>
          <a:off x="8750300" y="18219396"/>
          <a:ext cx="889000" cy="1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1189</xdr:rowOff>
    </xdr:from>
    <xdr:to>
      <xdr:col>41</xdr:col>
      <xdr:colOff>101600</xdr:colOff>
      <xdr:row>106</xdr:row>
      <xdr:rowOff>102789</xdr:rowOff>
    </xdr:to>
    <xdr:sp macro="" textlink="">
      <xdr:nvSpPr>
        <xdr:cNvPr id="479" name="楕円 478">
          <a:extLst>
            <a:ext uri="{FF2B5EF4-FFF2-40B4-BE49-F238E27FC236}">
              <a16:creationId xmlns:a16="http://schemas.microsoft.com/office/drawing/2014/main" id="{E754E0D4-3A3D-4FE7-8F92-7835CD4E4959}"/>
            </a:ext>
          </a:extLst>
        </xdr:cNvPr>
        <xdr:cNvSpPr/>
      </xdr:nvSpPr>
      <xdr:spPr>
        <a:xfrm>
          <a:off x="7810500" y="1817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45696</xdr:rowOff>
    </xdr:from>
    <xdr:to>
      <xdr:col>45</xdr:col>
      <xdr:colOff>177800</xdr:colOff>
      <xdr:row>106</xdr:row>
      <xdr:rowOff>51989</xdr:rowOff>
    </xdr:to>
    <xdr:cxnSp macro="">
      <xdr:nvCxnSpPr>
        <xdr:cNvPr id="480" name="直線コネクタ 479">
          <a:extLst>
            <a:ext uri="{FF2B5EF4-FFF2-40B4-BE49-F238E27FC236}">
              <a16:creationId xmlns:a16="http://schemas.microsoft.com/office/drawing/2014/main" id="{FFA7AF62-25CF-4672-86D4-20894628FCE3}"/>
            </a:ext>
          </a:extLst>
        </xdr:cNvPr>
        <xdr:cNvCxnSpPr/>
      </xdr:nvCxnSpPr>
      <xdr:spPr>
        <a:xfrm flipV="1">
          <a:off x="7861300" y="18219396"/>
          <a:ext cx="889000" cy="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8080</xdr:rowOff>
    </xdr:from>
    <xdr:to>
      <xdr:col>36</xdr:col>
      <xdr:colOff>165100</xdr:colOff>
      <xdr:row>106</xdr:row>
      <xdr:rowOff>109680</xdr:rowOff>
    </xdr:to>
    <xdr:sp macro="" textlink="">
      <xdr:nvSpPr>
        <xdr:cNvPr id="481" name="楕円 480">
          <a:extLst>
            <a:ext uri="{FF2B5EF4-FFF2-40B4-BE49-F238E27FC236}">
              <a16:creationId xmlns:a16="http://schemas.microsoft.com/office/drawing/2014/main" id="{8BB12DE4-4EEB-4FDE-9CB0-9A8E7D0C125B}"/>
            </a:ext>
          </a:extLst>
        </xdr:cNvPr>
        <xdr:cNvSpPr/>
      </xdr:nvSpPr>
      <xdr:spPr>
        <a:xfrm>
          <a:off x="6921500" y="181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51989</xdr:rowOff>
    </xdr:from>
    <xdr:to>
      <xdr:col>41</xdr:col>
      <xdr:colOff>50800</xdr:colOff>
      <xdr:row>106</xdr:row>
      <xdr:rowOff>58880</xdr:rowOff>
    </xdr:to>
    <xdr:cxnSp macro="">
      <xdr:nvCxnSpPr>
        <xdr:cNvPr id="482" name="直線コネクタ 481">
          <a:extLst>
            <a:ext uri="{FF2B5EF4-FFF2-40B4-BE49-F238E27FC236}">
              <a16:creationId xmlns:a16="http://schemas.microsoft.com/office/drawing/2014/main" id="{BDCF3F54-4373-452B-9BF2-70CF1445D829}"/>
            </a:ext>
          </a:extLst>
        </xdr:cNvPr>
        <xdr:cNvCxnSpPr/>
      </xdr:nvCxnSpPr>
      <xdr:spPr>
        <a:xfrm flipV="1">
          <a:off x="6972300" y="18225689"/>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140509</xdr:rowOff>
    </xdr:from>
    <xdr:ext cx="599010" cy="259045"/>
    <xdr:sp macro="" textlink="">
      <xdr:nvSpPr>
        <xdr:cNvPr id="483" name="n_1aveValue【港湾・漁港】&#10;一人当たり有形固定資産（償却資産）額">
          <a:extLst>
            <a:ext uri="{FF2B5EF4-FFF2-40B4-BE49-F238E27FC236}">
              <a16:creationId xmlns:a16="http://schemas.microsoft.com/office/drawing/2014/main" id="{191E8468-610C-4C8D-8A7D-8618C71997CD}"/>
            </a:ext>
          </a:extLst>
        </xdr:cNvPr>
        <xdr:cNvSpPr txBox="1"/>
      </xdr:nvSpPr>
      <xdr:spPr>
        <a:xfrm>
          <a:off x="9327095" y="1848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126230</xdr:rowOff>
    </xdr:from>
    <xdr:ext cx="599010" cy="259045"/>
    <xdr:sp macro="" textlink="">
      <xdr:nvSpPr>
        <xdr:cNvPr id="484" name="n_2aveValue【港湾・漁港】&#10;一人当たり有形固定資産（償却資産）額">
          <a:extLst>
            <a:ext uri="{FF2B5EF4-FFF2-40B4-BE49-F238E27FC236}">
              <a16:creationId xmlns:a16="http://schemas.microsoft.com/office/drawing/2014/main" id="{17A4C29D-D50A-4314-B9EF-7494A9A63E3E}"/>
            </a:ext>
          </a:extLst>
        </xdr:cNvPr>
        <xdr:cNvSpPr txBox="1"/>
      </xdr:nvSpPr>
      <xdr:spPr>
        <a:xfrm>
          <a:off x="8450795" y="184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143950</xdr:rowOff>
    </xdr:from>
    <xdr:ext cx="599010" cy="259045"/>
    <xdr:sp macro="" textlink="">
      <xdr:nvSpPr>
        <xdr:cNvPr id="485" name="n_3aveValue【港湾・漁港】&#10;一人当たり有形固定資産（償却資産）額">
          <a:extLst>
            <a:ext uri="{FF2B5EF4-FFF2-40B4-BE49-F238E27FC236}">
              <a16:creationId xmlns:a16="http://schemas.microsoft.com/office/drawing/2014/main" id="{60BDD98A-62FE-4215-8DFF-BAE10A596589}"/>
            </a:ext>
          </a:extLst>
        </xdr:cNvPr>
        <xdr:cNvSpPr txBox="1"/>
      </xdr:nvSpPr>
      <xdr:spPr>
        <a:xfrm>
          <a:off x="75617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144415</xdr:rowOff>
    </xdr:from>
    <xdr:ext cx="599010" cy="259045"/>
    <xdr:sp macro="" textlink="">
      <xdr:nvSpPr>
        <xdr:cNvPr id="486" name="n_4aveValue【港湾・漁港】&#10;一人当たり有形固定資産（償却資産）額">
          <a:extLst>
            <a:ext uri="{FF2B5EF4-FFF2-40B4-BE49-F238E27FC236}">
              <a16:creationId xmlns:a16="http://schemas.microsoft.com/office/drawing/2014/main" id="{F257A0B8-3565-4AFE-B7FC-FE282CB5EC57}"/>
            </a:ext>
          </a:extLst>
        </xdr:cNvPr>
        <xdr:cNvSpPr txBox="1"/>
      </xdr:nvSpPr>
      <xdr:spPr>
        <a:xfrm>
          <a:off x="6672795" y="1848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125282</xdr:rowOff>
    </xdr:from>
    <xdr:ext cx="599010" cy="259045"/>
    <xdr:sp macro="" textlink="">
      <xdr:nvSpPr>
        <xdr:cNvPr id="487" name="n_1mainValue【港湾・漁港】&#10;一人当たり有形固定資産（償却資産）額">
          <a:extLst>
            <a:ext uri="{FF2B5EF4-FFF2-40B4-BE49-F238E27FC236}">
              <a16:creationId xmlns:a16="http://schemas.microsoft.com/office/drawing/2014/main" id="{D1F9DB44-B776-4BFF-A3A4-0DE4E24EAF81}"/>
            </a:ext>
          </a:extLst>
        </xdr:cNvPr>
        <xdr:cNvSpPr txBox="1"/>
      </xdr:nvSpPr>
      <xdr:spPr>
        <a:xfrm>
          <a:off x="9327095" y="1795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113023</xdr:rowOff>
    </xdr:from>
    <xdr:ext cx="599010" cy="259045"/>
    <xdr:sp macro="" textlink="">
      <xdr:nvSpPr>
        <xdr:cNvPr id="488" name="n_2mainValue【港湾・漁港】&#10;一人当たり有形固定資産（償却資産）額">
          <a:extLst>
            <a:ext uri="{FF2B5EF4-FFF2-40B4-BE49-F238E27FC236}">
              <a16:creationId xmlns:a16="http://schemas.microsoft.com/office/drawing/2014/main" id="{72119F4A-6340-461C-9653-011E69FCA795}"/>
            </a:ext>
          </a:extLst>
        </xdr:cNvPr>
        <xdr:cNvSpPr txBox="1"/>
      </xdr:nvSpPr>
      <xdr:spPr>
        <a:xfrm>
          <a:off x="8450795" y="1794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119316</xdr:rowOff>
    </xdr:from>
    <xdr:ext cx="599010" cy="259045"/>
    <xdr:sp macro="" textlink="">
      <xdr:nvSpPr>
        <xdr:cNvPr id="489" name="n_3mainValue【港湾・漁港】&#10;一人当たり有形固定資産（償却資産）額">
          <a:extLst>
            <a:ext uri="{FF2B5EF4-FFF2-40B4-BE49-F238E27FC236}">
              <a16:creationId xmlns:a16="http://schemas.microsoft.com/office/drawing/2014/main" id="{5D4713E2-E435-481F-8326-221F5ACBB57B}"/>
            </a:ext>
          </a:extLst>
        </xdr:cNvPr>
        <xdr:cNvSpPr txBox="1"/>
      </xdr:nvSpPr>
      <xdr:spPr>
        <a:xfrm>
          <a:off x="7561795" y="1795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126207</xdr:rowOff>
    </xdr:from>
    <xdr:ext cx="599010" cy="259045"/>
    <xdr:sp macro="" textlink="">
      <xdr:nvSpPr>
        <xdr:cNvPr id="490" name="n_4mainValue【港湾・漁港】&#10;一人当たり有形固定資産（償却資産）額">
          <a:extLst>
            <a:ext uri="{FF2B5EF4-FFF2-40B4-BE49-F238E27FC236}">
              <a16:creationId xmlns:a16="http://schemas.microsoft.com/office/drawing/2014/main" id="{9C4D558C-5497-49CA-8C93-4762A2A11E6E}"/>
            </a:ext>
          </a:extLst>
        </xdr:cNvPr>
        <xdr:cNvSpPr txBox="1"/>
      </xdr:nvSpPr>
      <xdr:spPr>
        <a:xfrm>
          <a:off x="6672795" y="179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BD2FE3F9-5E32-4558-9829-8A4A6EE0A1D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EC01BAD6-7F60-4AE6-AB76-B44B3EEC9EC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428B1A3B-823F-4BB9-A9B6-8402168E74F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C6870158-B2B4-4746-B5E8-3439DFEBA03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513AAF05-C83C-448D-88DC-76620E77775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BBF9B481-03EB-4E59-A9B6-AF0B5FF8069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8CEAB20C-678C-4722-A22F-52D107FC4F4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7EC21E23-A67D-4C5D-8EA7-EE927ACEB8D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296DC8DF-7996-4E2E-A7C1-3EBE4DC5B10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BEA97D01-E0B7-4D6A-A277-4F5FC037F01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BF7B55AB-29B9-47BB-9A79-8220F92FA19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id="{831779A1-9B1B-406F-84A5-2DA1B15AF51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id="{36F86FB5-C98B-4136-8C33-EC0811C1681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id="{02ECE695-C722-4CB1-AE12-A21E2BE84F0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id="{6E49E941-69A7-451B-AF86-D5BA6EB7D8B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id="{C3602E7E-775F-4ECE-9583-115A0D5F6AA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id="{532497A6-3824-4623-A365-F0954B8EF9E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id="{DB46A25B-C617-4B39-B8A5-BC040CF8B83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id="{BDFDE3C0-B1D8-4565-B9BA-3E156565D7E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id="{E63AE2B0-2777-43B1-9A97-DFAA932D339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id="{85B01D4D-9121-495C-AD8E-2C349AEE94D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id="{ED87844E-16B6-4E94-BC9B-0A135B02D34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id="{26DF3A57-073E-45C4-848A-0D3A86CABA7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D35B819C-9932-4C21-92FE-62766581690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a16="http://schemas.microsoft.com/office/drawing/2014/main" id="{54241532-E841-41C3-831E-96A482702AB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516" name="直線コネクタ 515">
          <a:extLst>
            <a:ext uri="{FF2B5EF4-FFF2-40B4-BE49-F238E27FC236}">
              <a16:creationId xmlns:a16="http://schemas.microsoft.com/office/drawing/2014/main" id="{7AA4B2BE-82EE-421E-BD8C-3B9FEAD021E0}"/>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a:extLst>
            <a:ext uri="{FF2B5EF4-FFF2-40B4-BE49-F238E27FC236}">
              <a16:creationId xmlns:a16="http://schemas.microsoft.com/office/drawing/2014/main" id="{B86AC972-455A-4849-98D7-807794828E2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a:extLst>
            <a:ext uri="{FF2B5EF4-FFF2-40B4-BE49-F238E27FC236}">
              <a16:creationId xmlns:a16="http://schemas.microsoft.com/office/drawing/2014/main" id="{0E8662D5-3950-455D-A31F-B56D21BB947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19" name="【認定こども園・幼稚園・保育所】&#10;有形固定資産減価償却率最大値テキスト">
          <a:extLst>
            <a:ext uri="{FF2B5EF4-FFF2-40B4-BE49-F238E27FC236}">
              <a16:creationId xmlns:a16="http://schemas.microsoft.com/office/drawing/2014/main" id="{EF667603-A80F-4FAE-B1DF-125244A4BEDD}"/>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0" name="直線コネクタ 519">
          <a:extLst>
            <a:ext uri="{FF2B5EF4-FFF2-40B4-BE49-F238E27FC236}">
              <a16:creationId xmlns:a16="http://schemas.microsoft.com/office/drawing/2014/main" id="{6D52BD84-19B3-407B-A061-FD8434535556}"/>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1" name="【認定こども園・幼稚園・保育所】&#10;有形固定資産減価償却率平均値テキスト">
          <a:extLst>
            <a:ext uri="{FF2B5EF4-FFF2-40B4-BE49-F238E27FC236}">
              <a16:creationId xmlns:a16="http://schemas.microsoft.com/office/drawing/2014/main" id="{F064FE03-B008-4EE3-A384-9A0F5D9EFCDD}"/>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2" name="フローチャート: 判断 521">
          <a:extLst>
            <a:ext uri="{FF2B5EF4-FFF2-40B4-BE49-F238E27FC236}">
              <a16:creationId xmlns:a16="http://schemas.microsoft.com/office/drawing/2014/main" id="{B90C64B5-CBB9-4641-AFB6-26A364BDBF12}"/>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523" name="フローチャート: 判断 522">
          <a:extLst>
            <a:ext uri="{FF2B5EF4-FFF2-40B4-BE49-F238E27FC236}">
              <a16:creationId xmlns:a16="http://schemas.microsoft.com/office/drawing/2014/main" id="{22CA4E68-C462-43A5-A0AC-364D334D04D3}"/>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524" name="フローチャート: 判断 523">
          <a:extLst>
            <a:ext uri="{FF2B5EF4-FFF2-40B4-BE49-F238E27FC236}">
              <a16:creationId xmlns:a16="http://schemas.microsoft.com/office/drawing/2014/main" id="{04B519DF-3FC3-40EA-9BD3-A99249332992}"/>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5" name="フローチャート: 判断 524">
          <a:extLst>
            <a:ext uri="{FF2B5EF4-FFF2-40B4-BE49-F238E27FC236}">
              <a16:creationId xmlns:a16="http://schemas.microsoft.com/office/drawing/2014/main" id="{F622E8B3-5492-4D16-81BB-69CE405CDB84}"/>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526" name="フローチャート: 判断 525">
          <a:extLst>
            <a:ext uri="{FF2B5EF4-FFF2-40B4-BE49-F238E27FC236}">
              <a16:creationId xmlns:a16="http://schemas.microsoft.com/office/drawing/2014/main" id="{C1FC3FBE-B859-43D3-BEB0-C131209B624E}"/>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1F517022-DE82-475B-A69F-24E43C542A4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179DF23C-451A-4EB8-BCCB-46B9DDFEC02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820D56A-EECA-400F-98EA-AB3031F7EE2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C02D11A-0B0A-4531-8571-857909D100C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3FD01E03-9478-47D3-AE29-80359CDF9A2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66222</xdr:rowOff>
    </xdr:from>
    <xdr:to>
      <xdr:col>85</xdr:col>
      <xdr:colOff>177800</xdr:colOff>
      <xdr:row>38</xdr:row>
      <xdr:rowOff>167822</xdr:rowOff>
    </xdr:to>
    <xdr:sp macro="" textlink="">
      <xdr:nvSpPr>
        <xdr:cNvPr id="532" name="楕円 531">
          <a:extLst>
            <a:ext uri="{FF2B5EF4-FFF2-40B4-BE49-F238E27FC236}">
              <a16:creationId xmlns:a16="http://schemas.microsoft.com/office/drawing/2014/main" id="{492191A1-4CE5-49ED-AB6E-ECE56719ADF9}"/>
            </a:ext>
          </a:extLst>
        </xdr:cNvPr>
        <xdr:cNvSpPr/>
      </xdr:nvSpPr>
      <xdr:spPr>
        <a:xfrm>
          <a:off x="162687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44649</xdr:rowOff>
    </xdr:from>
    <xdr:ext cx="405111" cy="259045"/>
    <xdr:sp macro="" textlink="">
      <xdr:nvSpPr>
        <xdr:cNvPr id="533" name="【認定こども園・幼稚園・保育所】&#10;有形固定資産減価償却率該当値テキスト">
          <a:extLst>
            <a:ext uri="{FF2B5EF4-FFF2-40B4-BE49-F238E27FC236}">
              <a16:creationId xmlns:a16="http://schemas.microsoft.com/office/drawing/2014/main" id="{B07F7674-8E7B-448A-B26C-8F1576BF1195}"/>
            </a:ext>
          </a:extLst>
        </xdr:cNvPr>
        <xdr:cNvSpPr txBox="1"/>
      </xdr:nvSpPr>
      <xdr:spPr>
        <a:xfrm>
          <a:off x="16357600"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44994</xdr:rowOff>
    </xdr:from>
    <xdr:to>
      <xdr:col>81</xdr:col>
      <xdr:colOff>101600</xdr:colOff>
      <xdr:row>38</xdr:row>
      <xdr:rowOff>146594</xdr:rowOff>
    </xdr:to>
    <xdr:sp macro="" textlink="">
      <xdr:nvSpPr>
        <xdr:cNvPr id="534" name="楕円 533">
          <a:extLst>
            <a:ext uri="{FF2B5EF4-FFF2-40B4-BE49-F238E27FC236}">
              <a16:creationId xmlns:a16="http://schemas.microsoft.com/office/drawing/2014/main" id="{E859930C-1F90-4140-A2DB-ABA888D59127}"/>
            </a:ext>
          </a:extLst>
        </xdr:cNvPr>
        <xdr:cNvSpPr/>
      </xdr:nvSpPr>
      <xdr:spPr>
        <a:xfrm>
          <a:off x="15430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95794</xdr:rowOff>
    </xdr:from>
    <xdr:to>
      <xdr:col>85</xdr:col>
      <xdr:colOff>127000</xdr:colOff>
      <xdr:row>38</xdr:row>
      <xdr:rowOff>117022</xdr:rowOff>
    </xdr:to>
    <xdr:cxnSp macro="">
      <xdr:nvCxnSpPr>
        <xdr:cNvPr id="535" name="直線コネクタ 534">
          <a:extLst>
            <a:ext uri="{FF2B5EF4-FFF2-40B4-BE49-F238E27FC236}">
              <a16:creationId xmlns:a16="http://schemas.microsoft.com/office/drawing/2014/main" id="{03B00A75-7868-4BB5-9F14-4E18D28154BB}"/>
            </a:ext>
          </a:extLst>
        </xdr:cNvPr>
        <xdr:cNvCxnSpPr/>
      </xdr:nvCxnSpPr>
      <xdr:spPr>
        <a:xfrm>
          <a:off x="15481300" y="661089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4173</xdr:rowOff>
    </xdr:from>
    <xdr:to>
      <xdr:col>76</xdr:col>
      <xdr:colOff>165100</xdr:colOff>
      <xdr:row>38</xdr:row>
      <xdr:rowOff>105773</xdr:rowOff>
    </xdr:to>
    <xdr:sp macro="" textlink="">
      <xdr:nvSpPr>
        <xdr:cNvPr id="536" name="楕円 535">
          <a:extLst>
            <a:ext uri="{FF2B5EF4-FFF2-40B4-BE49-F238E27FC236}">
              <a16:creationId xmlns:a16="http://schemas.microsoft.com/office/drawing/2014/main" id="{0A1708E8-79D5-4084-86F1-5CD3D3F2DCB2}"/>
            </a:ext>
          </a:extLst>
        </xdr:cNvPr>
        <xdr:cNvSpPr/>
      </xdr:nvSpPr>
      <xdr:spPr>
        <a:xfrm>
          <a:off x="14541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54973</xdr:rowOff>
    </xdr:from>
    <xdr:to>
      <xdr:col>81</xdr:col>
      <xdr:colOff>50800</xdr:colOff>
      <xdr:row>38</xdr:row>
      <xdr:rowOff>95794</xdr:rowOff>
    </xdr:to>
    <xdr:cxnSp macro="">
      <xdr:nvCxnSpPr>
        <xdr:cNvPr id="537" name="直線コネクタ 536">
          <a:extLst>
            <a:ext uri="{FF2B5EF4-FFF2-40B4-BE49-F238E27FC236}">
              <a16:creationId xmlns:a16="http://schemas.microsoft.com/office/drawing/2014/main" id="{BB56B79C-F239-4D3F-8CD1-6FE80E60FE96}"/>
            </a:ext>
          </a:extLst>
        </xdr:cNvPr>
        <xdr:cNvCxnSpPr/>
      </xdr:nvCxnSpPr>
      <xdr:spPr>
        <a:xfrm>
          <a:off x="14592300" y="657007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121738</xdr:rowOff>
    </xdr:from>
    <xdr:to>
      <xdr:col>72</xdr:col>
      <xdr:colOff>38100</xdr:colOff>
      <xdr:row>39</xdr:row>
      <xdr:rowOff>51888</xdr:rowOff>
    </xdr:to>
    <xdr:sp macro="" textlink="">
      <xdr:nvSpPr>
        <xdr:cNvPr id="538" name="楕円 537">
          <a:extLst>
            <a:ext uri="{FF2B5EF4-FFF2-40B4-BE49-F238E27FC236}">
              <a16:creationId xmlns:a16="http://schemas.microsoft.com/office/drawing/2014/main" id="{F2D6DF3C-A7AB-46EF-AC03-2875ADF02B55}"/>
            </a:ext>
          </a:extLst>
        </xdr:cNvPr>
        <xdr:cNvSpPr/>
      </xdr:nvSpPr>
      <xdr:spPr>
        <a:xfrm>
          <a:off x="13652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54973</xdr:rowOff>
    </xdr:from>
    <xdr:to>
      <xdr:col>76</xdr:col>
      <xdr:colOff>114300</xdr:colOff>
      <xdr:row>39</xdr:row>
      <xdr:rowOff>1088</xdr:rowOff>
    </xdr:to>
    <xdr:cxnSp macro="">
      <xdr:nvCxnSpPr>
        <xdr:cNvPr id="539" name="直線コネクタ 538">
          <a:extLst>
            <a:ext uri="{FF2B5EF4-FFF2-40B4-BE49-F238E27FC236}">
              <a16:creationId xmlns:a16="http://schemas.microsoft.com/office/drawing/2014/main" id="{6395D808-AB13-44B6-B9EC-445B296068A5}"/>
            </a:ext>
          </a:extLst>
        </xdr:cNvPr>
        <xdr:cNvCxnSpPr/>
      </xdr:nvCxnSpPr>
      <xdr:spPr>
        <a:xfrm flipV="1">
          <a:off x="13703300" y="6570073"/>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69487</xdr:rowOff>
    </xdr:from>
    <xdr:to>
      <xdr:col>67</xdr:col>
      <xdr:colOff>101600</xdr:colOff>
      <xdr:row>38</xdr:row>
      <xdr:rowOff>171087</xdr:rowOff>
    </xdr:to>
    <xdr:sp macro="" textlink="">
      <xdr:nvSpPr>
        <xdr:cNvPr id="540" name="楕円 539">
          <a:extLst>
            <a:ext uri="{FF2B5EF4-FFF2-40B4-BE49-F238E27FC236}">
              <a16:creationId xmlns:a16="http://schemas.microsoft.com/office/drawing/2014/main" id="{10AB5BF2-F1F8-45D2-BE3B-E1C90006D0F8}"/>
            </a:ext>
          </a:extLst>
        </xdr:cNvPr>
        <xdr:cNvSpPr/>
      </xdr:nvSpPr>
      <xdr:spPr>
        <a:xfrm>
          <a:off x="12763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120287</xdr:rowOff>
    </xdr:from>
    <xdr:to>
      <xdr:col>71</xdr:col>
      <xdr:colOff>177800</xdr:colOff>
      <xdr:row>39</xdr:row>
      <xdr:rowOff>1088</xdr:rowOff>
    </xdr:to>
    <xdr:cxnSp macro="">
      <xdr:nvCxnSpPr>
        <xdr:cNvPr id="541" name="直線コネクタ 540">
          <a:extLst>
            <a:ext uri="{FF2B5EF4-FFF2-40B4-BE49-F238E27FC236}">
              <a16:creationId xmlns:a16="http://schemas.microsoft.com/office/drawing/2014/main" id="{3F1EA6F4-F4EB-4A0A-82D7-EE7C23E4F083}"/>
            </a:ext>
          </a:extLst>
        </xdr:cNvPr>
        <xdr:cNvCxnSpPr/>
      </xdr:nvCxnSpPr>
      <xdr:spPr>
        <a:xfrm>
          <a:off x="12814300" y="663538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139354</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EDEC9DEC-5D7C-420D-8006-A7B7769959B2}"/>
            </a:ext>
          </a:extLst>
        </xdr:cNvPr>
        <xdr:cNvSpPr txBox="1"/>
      </xdr:nvSpPr>
      <xdr:spPr>
        <a:xfrm>
          <a:off x="15266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9EB39063-4D77-40C9-9CDB-6703C3D751A0}"/>
            </a:ext>
          </a:extLst>
        </xdr:cNvPr>
        <xdr:cNvSpPr txBox="1"/>
      </xdr:nvSpPr>
      <xdr:spPr>
        <a:xfrm>
          <a:off x="14389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51D52C3D-FE6E-4F5F-92F0-D25DBB0FE721}"/>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786E7E02-7D04-451F-85A0-87A5847BE9C1}"/>
            </a:ext>
          </a:extLst>
        </xdr:cNvPr>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163121</xdr:rowOff>
    </xdr:from>
    <xdr:ext cx="405111" cy="259045"/>
    <xdr:sp macro="" textlink="">
      <xdr:nvSpPr>
        <xdr:cNvPr id="546" name="n_1mainValue【認定こども園・幼稚園・保育所】&#10;有形固定資産減価償却率">
          <a:extLst>
            <a:ext uri="{FF2B5EF4-FFF2-40B4-BE49-F238E27FC236}">
              <a16:creationId xmlns:a16="http://schemas.microsoft.com/office/drawing/2014/main" id="{0E247BB0-2721-47FE-BC99-58339B17B176}"/>
            </a:ext>
          </a:extLst>
        </xdr:cNvPr>
        <xdr:cNvSpPr txBox="1"/>
      </xdr:nvSpPr>
      <xdr:spPr>
        <a:xfrm>
          <a:off x="152660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122300</xdr:rowOff>
    </xdr:from>
    <xdr:ext cx="405111" cy="259045"/>
    <xdr:sp macro="" textlink="">
      <xdr:nvSpPr>
        <xdr:cNvPr id="547" name="n_2mainValue【認定こども園・幼稚園・保育所】&#10;有形固定資産減価償却率">
          <a:extLst>
            <a:ext uri="{FF2B5EF4-FFF2-40B4-BE49-F238E27FC236}">
              <a16:creationId xmlns:a16="http://schemas.microsoft.com/office/drawing/2014/main" id="{BC9E7E5A-166B-43D2-895A-BFDDB2025AAE}"/>
            </a:ext>
          </a:extLst>
        </xdr:cNvPr>
        <xdr:cNvSpPr txBox="1"/>
      </xdr:nvSpPr>
      <xdr:spPr>
        <a:xfrm>
          <a:off x="14389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43015</xdr:rowOff>
    </xdr:from>
    <xdr:ext cx="405111" cy="259045"/>
    <xdr:sp macro="" textlink="">
      <xdr:nvSpPr>
        <xdr:cNvPr id="548" name="n_3mainValue【認定こども園・幼稚園・保育所】&#10;有形固定資産減価償却率">
          <a:extLst>
            <a:ext uri="{FF2B5EF4-FFF2-40B4-BE49-F238E27FC236}">
              <a16:creationId xmlns:a16="http://schemas.microsoft.com/office/drawing/2014/main" id="{24BD9F15-CF05-4A0F-8D7D-59F96502DF0A}"/>
            </a:ext>
          </a:extLst>
        </xdr:cNvPr>
        <xdr:cNvSpPr txBox="1"/>
      </xdr:nvSpPr>
      <xdr:spPr>
        <a:xfrm>
          <a:off x="13500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162214</xdr:rowOff>
    </xdr:from>
    <xdr:ext cx="405111" cy="259045"/>
    <xdr:sp macro="" textlink="">
      <xdr:nvSpPr>
        <xdr:cNvPr id="549" name="n_4mainValue【認定こども園・幼稚園・保育所】&#10;有形固定資産減価償却率">
          <a:extLst>
            <a:ext uri="{FF2B5EF4-FFF2-40B4-BE49-F238E27FC236}">
              <a16:creationId xmlns:a16="http://schemas.microsoft.com/office/drawing/2014/main" id="{C2A4734B-D2B3-48FC-80C4-90D8BF3FDB33}"/>
            </a:ext>
          </a:extLst>
        </xdr:cNvPr>
        <xdr:cNvSpPr txBox="1"/>
      </xdr:nvSpPr>
      <xdr:spPr>
        <a:xfrm>
          <a:off x="12611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2D055DCF-5832-4867-B16F-070443D8A3D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CB9721D6-99DE-45F5-A1F2-0D009081784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A05C972B-3C74-43F4-A094-AE60BC9825E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D7D74D5D-ED21-4EAB-A13C-0D302B9187F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992CB5C6-F0D6-443B-AC38-27C6836694A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BA8FE7E5-8FF3-4DD1-B5FF-7F1F748F11A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4E130F57-6B03-44B7-90AC-6D31908C9AF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0AB030D5-2F53-42E6-8B44-312108F0DD9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11F95250-15FE-4FAD-8E6F-CCF0BD64AC3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0E49FE7F-6FDF-45E0-831A-D79D3943FB9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a:extLst>
            <a:ext uri="{FF2B5EF4-FFF2-40B4-BE49-F238E27FC236}">
              <a16:creationId xmlns:a16="http://schemas.microsoft.com/office/drawing/2014/main" id="{C1CC1C0E-2E79-4176-88A3-ACFA9CDB8FB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a:extLst>
            <a:ext uri="{FF2B5EF4-FFF2-40B4-BE49-F238E27FC236}">
              <a16:creationId xmlns:a16="http://schemas.microsoft.com/office/drawing/2014/main" id="{41ADBDCA-FD17-4B2C-A090-D4DDB699A0D6}"/>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a:extLst>
            <a:ext uri="{FF2B5EF4-FFF2-40B4-BE49-F238E27FC236}">
              <a16:creationId xmlns:a16="http://schemas.microsoft.com/office/drawing/2014/main" id="{23C4DB4F-E562-44F6-B6DE-DE66ADBE242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a:extLst>
            <a:ext uri="{FF2B5EF4-FFF2-40B4-BE49-F238E27FC236}">
              <a16:creationId xmlns:a16="http://schemas.microsoft.com/office/drawing/2014/main" id="{E09B5195-22E3-4A0D-92C6-AEF26E22AEAE}"/>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a:extLst>
            <a:ext uri="{FF2B5EF4-FFF2-40B4-BE49-F238E27FC236}">
              <a16:creationId xmlns:a16="http://schemas.microsoft.com/office/drawing/2014/main" id="{F9CA1C7B-24EE-4D4F-AE85-FF80C84577A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a:extLst>
            <a:ext uri="{FF2B5EF4-FFF2-40B4-BE49-F238E27FC236}">
              <a16:creationId xmlns:a16="http://schemas.microsoft.com/office/drawing/2014/main" id="{F8AAD080-4B49-40CB-91BB-C05D2DFB914C}"/>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a:extLst>
            <a:ext uri="{FF2B5EF4-FFF2-40B4-BE49-F238E27FC236}">
              <a16:creationId xmlns:a16="http://schemas.microsoft.com/office/drawing/2014/main" id="{1C7FDF5E-A215-4274-9F53-E590B82F726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a:extLst>
            <a:ext uri="{FF2B5EF4-FFF2-40B4-BE49-F238E27FC236}">
              <a16:creationId xmlns:a16="http://schemas.microsoft.com/office/drawing/2014/main" id="{AC4BE82C-C4FE-43DA-9E9C-E928340E4E9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a:extLst>
            <a:ext uri="{FF2B5EF4-FFF2-40B4-BE49-F238E27FC236}">
              <a16:creationId xmlns:a16="http://schemas.microsoft.com/office/drawing/2014/main" id="{17275860-5633-42A3-9786-827D8D7FF39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a:extLst>
            <a:ext uri="{FF2B5EF4-FFF2-40B4-BE49-F238E27FC236}">
              <a16:creationId xmlns:a16="http://schemas.microsoft.com/office/drawing/2014/main" id="{4590F690-7BB5-4568-A1A6-703B3D8BD94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a:extLst>
            <a:ext uri="{FF2B5EF4-FFF2-40B4-BE49-F238E27FC236}">
              <a16:creationId xmlns:a16="http://schemas.microsoft.com/office/drawing/2014/main" id="{34AB228B-B37B-4D7E-9E41-A8EBC63F385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a:extLst>
            <a:ext uri="{FF2B5EF4-FFF2-40B4-BE49-F238E27FC236}">
              <a16:creationId xmlns:a16="http://schemas.microsoft.com/office/drawing/2014/main" id="{798C4C23-B914-4061-8B66-CCCD5415816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C5128604-0A3B-47D3-9F0D-03F156B9FB7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B8C2FE74-F0CF-4973-8116-4E8CC4E6DB6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3655E13A-EAF2-4CAB-BE01-ABBA8C6A9E3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575" name="直線コネクタ 574">
          <a:extLst>
            <a:ext uri="{FF2B5EF4-FFF2-40B4-BE49-F238E27FC236}">
              <a16:creationId xmlns:a16="http://schemas.microsoft.com/office/drawing/2014/main" id="{A2337FEB-656F-4B57-8C1F-A39C39F9CD09}"/>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4F27C4DE-64CC-44CB-A91D-440D51F8FDA2}"/>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577" name="直線コネクタ 576">
          <a:extLst>
            <a:ext uri="{FF2B5EF4-FFF2-40B4-BE49-F238E27FC236}">
              <a16:creationId xmlns:a16="http://schemas.microsoft.com/office/drawing/2014/main" id="{1A71EB16-798F-4D92-BE8F-3EE99647AF0B}"/>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F74ACD41-BEDB-4152-8194-B908F0AAAB9A}"/>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579" name="直線コネクタ 578">
          <a:extLst>
            <a:ext uri="{FF2B5EF4-FFF2-40B4-BE49-F238E27FC236}">
              <a16:creationId xmlns:a16="http://schemas.microsoft.com/office/drawing/2014/main" id="{0587DE15-1473-4937-89A8-7232CB7FCEA2}"/>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5B156363-E84F-4B61-B31A-18192CABA9CC}"/>
            </a:ext>
          </a:extLst>
        </xdr:cNvPr>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81" name="フローチャート: 判断 580">
          <a:extLst>
            <a:ext uri="{FF2B5EF4-FFF2-40B4-BE49-F238E27FC236}">
              <a16:creationId xmlns:a16="http://schemas.microsoft.com/office/drawing/2014/main" id="{8F2E5EAB-BEA9-421D-8BA0-FF55296BB73B}"/>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582" name="フローチャート: 判断 581">
          <a:extLst>
            <a:ext uri="{FF2B5EF4-FFF2-40B4-BE49-F238E27FC236}">
              <a16:creationId xmlns:a16="http://schemas.microsoft.com/office/drawing/2014/main" id="{CCAAE9F6-94BF-4A7D-A4FF-B8E0982B93BA}"/>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583" name="フローチャート: 判断 582">
          <a:extLst>
            <a:ext uri="{FF2B5EF4-FFF2-40B4-BE49-F238E27FC236}">
              <a16:creationId xmlns:a16="http://schemas.microsoft.com/office/drawing/2014/main" id="{E5264C05-98F0-4657-B7E6-C6E3ADEE0F38}"/>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584" name="フローチャート: 判断 583">
          <a:extLst>
            <a:ext uri="{FF2B5EF4-FFF2-40B4-BE49-F238E27FC236}">
              <a16:creationId xmlns:a16="http://schemas.microsoft.com/office/drawing/2014/main" id="{F82D27D4-06FF-4EBF-BF6C-25DF30080F2B}"/>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585" name="フローチャート: 判断 584">
          <a:extLst>
            <a:ext uri="{FF2B5EF4-FFF2-40B4-BE49-F238E27FC236}">
              <a16:creationId xmlns:a16="http://schemas.microsoft.com/office/drawing/2014/main" id="{7E75D902-05B6-43C4-9851-3D0B4C59C71C}"/>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D0AF73DB-1115-4449-98F8-5D9A070811E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DAECFEAD-475E-4650-B34A-5B0BBAF9561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C90D4716-0A2D-40B8-AEA8-9FCCEF64491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A2FBA6DD-9DDB-433D-9126-CF9956E982B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33133A2E-DC11-4342-9F62-C8E01225886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7438</xdr:rowOff>
    </xdr:from>
    <xdr:to>
      <xdr:col>116</xdr:col>
      <xdr:colOff>114300</xdr:colOff>
      <xdr:row>40</xdr:row>
      <xdr:rowOff>109038</xdr:rowOff>
    </xdr:to>
    <xdr:sp macro="" textlink="">
      <xdr:nvSpPr>
        <xdr:cNvPr id="591" name="楕円 590">
          <a:extLst>
            <a:ext uri="{FF2B5EF4-FFF2-40B4-BE49-F238E27FC236}">
              <a16:creationId xmlns:a16="http://schemas.microsoft.com/office/drawing/2014/main" id="{15771A07-1C33-4CA2-97FB-AD838323C8D6}"/>
            </a:ext>
          </a:extLst>
        </xdr:cNvPr>
        <xdr:cNvSpPr/>
      </xdr:nvSpPr>
      <xdr:spPr>
        <a:xfrm>
          <a:off x="221107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30315</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B9E21783-B288-4CBB-AC0D-22DF771EDFA4}"/>
            </a:ext>
          </a:extLst>
        </xdr:cNvPr>
        <xdr:cNvSpPr txBox="1"/>
      </xdr:nvSpPr>
      <xdr:spPr>
        <a:xfrm>
          <a:off x="22199600" y="671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144599</xdr:rowOff>
    </xdr:from>
    <xdr:to>
      <xdr:col>112</xdr:col>
      <xdr:colOff>38100</xdr:colOff>
      <xdr:row>40</xdr:row>
      <xdr:rowOff>74749</xdr:rowOff>
    </xdr:to>
    <xdr:sp macro="" textlink="">
      <xdr:nvSpPr>
        <xdr:cNvPr id="593" name="楕円 592">
          <a:extLst>
            <a:ext uri="{FF2B5EF4-FFF2-40B4-BE49-F238E27FC236}">
              <a16:creationId xmlns:a16="http://schemas.microsoft.com/office/drawing/2014/main" id="{7C3F302F-FCF7-4B97-B5C4-2F32A7F9AA98}"/>
            </a:ext>
          </a:extLst>
        </xdr:cNvPr>
        <xdr:cNvSpPr/>
      </xdr:nvSpPr>
      <xdr:spPr>
        <a:xfrm>
          <a:off x="21272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23949</xdr:rowOff>
    </xdr:from>
    <xdr:to>
      <xdr:col>116</xdr:col>
      <xdr:colOff>63500</xdr:colOff>
      <xdr:row>40</xdr:row>
      <xdr:rowOff>58238</xdr:rowOff>
    </xdr:to>
    <xdr:cxnSp macro="">
      <xdr:nvCxnSpPr>
        <xdr:cNvPr id="594" name="直線コネクタ 593">
          <a:extLst>
            <a:ext uri="{FF2B5EF4-FFF2-40B4-BE49-F238E27FC236}">
              <a16:creationId xmlns:a16="http://schemas.microsoft.com/office/drawing/2014/main" id="{A1AB8C90-7692-47C2-82E5-9C4F13475D6D}"/>
            </a:ext>
          </a:extLst>
        </xdr:cNvPr>
        <xdr:cNvCxnSpPr/>
      </xdr:nvCxnSpPr>
      <xdr:spPr>
        <a:xfrm>
          <a:off x="21323300" y="688194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159294</xdr:rowOff>
    </xdr:from>
    <xdr:to>
      <xdr:col>107</xdr:col>
      <xdr:colOff>101600</xdr:colOff>
      <xdr:row>40</xdr:row>
      <xdr:rowOff>89444</xdr:rowOff>
    </xdr:to>
    <xdr:sp macro="" textlink="">
      <xdr:nvSpPr>
        <xdr:cNvPr id="595" name="楕円 594">
          <a:extLst>
            <a:ext uri="{FF2B5EF4-FFF2-40B4-BE49-F238E27FC236}">
              <a16:creationId xmlns:a16="http://schemas.microsoft.com/office/drawing/2014/main" id="{9F319CCA-BDDB-4A1E-BE1E-F1237094F1A0}"/>
            </a:ext>
          </a:extLst>
        </xdr:cNvPr>
        <xdr:cNvSpPr/>
      </xdr:nvSpPr>
      <xdr:spPr>
        <a:xfrm>
          <a:off x="20383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23949</xdr:rowOff>
    </xdr:from>
    <xdr:to>
      <xdr:col>111</xdr:col>
      <xdr:colOff>177800</xdr:colOff>
      <xdr:row>40</xdr:row>
      <xdr:rowOff>38644</xdr:rowOff>
    </xdr:to>
    <xdr:cxnSp macro="">
      <xdr:nvCxnSpPr>
        <xdr:cNvPr id="596" name="直線コネクタ 595">
          <a:extLst>
            <a:ext uri="{FF2B5EF4-FFF2-40B4-BE49-F238E27FC236}">
              <a16:creationId xmlns:a16="http://schemas.microsoft.com/office/drawing/2014/main" id="{5B444A6E-3E02-42D6-B0D3-47EDF636D70B}"/>
            </a:ext>
          </a:extLst>
        </xdr:cNvPr>
        <xdr:cNvCxnSpPr/>
      </xdr:nvCxnSpPr>
      <xdr:spPr>
        <a:xfrm flipV="1">
          <a:off x="20434300" y="688194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36830</xdr:rowOff>
    </xdr:from>
    <xdr:to>
      <xdr:col>102</xdr:col>
      <xdr:colOff>165100</xdr:colOff>
      <xdr:row>40</xdr:row>
      <xdr:rowOff>138430</xdr:rowOff>
    </xdr:to>
    <xdr:sp macro="" textlink="">
      <xdr:nvSpPr>
        <xdr:cNvPr id="597" name="楕円 596">
          <a:extLst>
            <a:ext uri="{FF2B5EF4-FFF2-40B4-BE49-F238E27FC236}">
              <a16:creationId xmlns:a16="http://schemas.microsoft.com/office/drawing/2014/main" id="{CF9204E0-6827-410D-8723-9A9DF73E7529}"/>
            </a:ext>
          </a:extLst>
        </xdr:cNvPr>
        <xdr:cNvSpPr/>
      </xdr:nvSpPr>
      <xdr:spPr>
        <a:xfrm>
          <a:off x="19494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38644</xdr:rowOff>
    </xdr:from>
    <xdr:to>
      <xdr:col>107</xdr:col>
      <xdr:colOff>50800</xdr:colOff>
      <xdr:row>40</xdr:row>
      <xdr:rowOff>87630</xdr:rowOff>
    </xdr:to>
    <xdr:cxnSp macro="">
      <xdr:nvCxnSpPr>
        <xdr:cNvPr id="598" name="直線コネクタ 597">
          <a:extLst>
            <a:ext uri="{FF2B5EF4-FFF2-40B4-BE49-F238E27FC236}">
              <a16:creationId xmlns:a16="http://schemas.microsoft.com/office/drawing/2014/main" id="{C6732D42-E159-4414-8F72-9182FAB19A19}"/>
            </a:ext>
          </a:extLst>
        </xdr:cNvPr>
        <xdr:cNvCxnSpPr/>
      </xdr:nvCxnSpPr>
      <xdr:spPr>
        <a:xfrm flipV="1">
          <a:off x="19545300" y="689664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43362</xdr:rowOff>
    </xdr:from>
    <xdr:to>
      <xdr:col>98</xdr:col>
      <xdr:colOff>38100</xdr:colOff>
      <xdr:row>40</xdr:row>
      <xdr:rowOff>144962</xdr:rowOff>
    </xdr:to>
    <xdr:sp macro="" textlink="">
      <xdr:nvSpPr>
        <xdr:cNvPr id="599" name="楕円 598">
          <a:extLst>
            <a:ext uri="{FF2B5EF4-FFF2-40B4-BE49-F238E27FC236}">
              <a16:creationId xmlns:a16="http://schemas.microsoft.com/office/drawing/2014/main" id="{153B1A7A-1C6F-4838-8071-639CCC30A40A}"/>
            </a:ext>
          </a:extLst>
        </xdr:cNvPr>
        <xdr:cNvSpPr/>
      </xdr:nvSpPr>
      <xdr:spPr>
        <a:xfrm>
          <a:off x="186055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87630</xdr:rowOff>
    </xdr:from>
    <xdr:to>
      <xdr:col>102</xdr:col>
      <xdr:colOff>114300</xdr:colOff>
      <xdr:row>40</xdr:row>
      <xdr:rowOff>94162</xdr:rowOff>
    </xdr:to>
    <xdr:cxnSp macro="">
      <xdr:nvCxnSpPr>
        <xdr:cNvPr id="600" name="直線コネクタ 599">
          <a:extLst>
            <a:ext uri="{FF2B5EF4-FFF2-40B4-BE49-F238E27FC236}">
              <a16:creationId xmlns:a16="http://schemas.microsoft.com/office/drawing/2014/main" id="{C6FE93FB-CDAD-4C37-9DC4-FEF8897639D8}"/>
            </a:ext>
          </a:extLst>
        </xdr:cNvPr>
        <xdr:cNvCxnSpPr/>
      </xdr:nvCxnSpPr>
      <xdr:spPr>
        <a:xfrm flipV="1">
          <a:off x="18656300" y="694563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B40E533B-4C91-4B4C-93D2-21022C1224E6}"/>
            </a:ext>
          </a:extLst>
        </xdr:cNvPr>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29AE1903-5F8D-43AF-91AD-0C30C89F7D92}"/>
            </a:ext>
          </a:extLst>
        </xdr:cNvPr>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DD6934B9-B0A7-42C3-AE89-5BDE594022D5}"/>
            </a:ext>
          </a:extLst>
        </xdr:cNvPr>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4F8A56AD-61C4-4162-B53F-B9E4CA4D5BCD}"/>
            </a:ext>
          </a:extLst>
        </xdr:cNvPr>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91276</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18FAB7F3-33AD-4CB4-929C-E90C821E587A}"/>
            </a:ext>
          </a:extLst>
        </xdr:cNvPr>
        <xdr:cNvSpPr txBox="1"/>
      </xdr:nvSpPr>
      <xdr:spPr>
        <a:xfrm>
          <a:off x="210757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105971</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0FE14654-0881-420E-97D5-A024A4A77192}"/>
            </a:ext>
          </a:extLst>
        </xdr:cNvPr>
        <xdr:cNvSpPr txBox="1"/>
      </xdr:nvSpPr>
      <xdr:spPr>
        <a:xfrm>
          <a:off x="20199427" y="662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154957</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6F294709-1374-469C-9E84-AD25F34CEB89}"/>
            </a:ext>
          </a:extLst>
        </xdr:cNvPr>
        <xdr:cNvSpPr txBox="1"/>
      </xdr:nvSpPr>
      <xdr:spPr>
        <a:xfrm>
          <a:off x="19310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161489</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3C1B4AC4-92A3-4EA3-8E2A-714B09AE0BFF}"/>
            </a:ext>
          </a:extLst>
        </xdr:cNvPr>
        <xdr:cNvSpPr txBox="1"/>
      </xdr:nvSpPr>
      <xdr:spPr>
        <a:xfrm>
          <a:off x="18421427" y="667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07B231E-6383-4D63-B493-0AB68AAB68E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7CFB565D-B738-435B-989C-415284DDA8B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42ECBF14-D33B-4F8A-9732-D18CDB543FA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8E8D9C7F-4550-4311-BA8E-8B03AFF38B3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00D436B9-EA97-42C1-9D36-72165B12EF0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78CF1996-4667-4283-9D9D-5217D5885B2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61DE8E89-DDF0-4A4C-9A88-9455A4DAFE5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FE1B1C96-F0AA-435D-881C-17B38DC3CD8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D9A5F9D2-3761-4302-81E8-3C4D1876E3A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22157244-B828-4531-A2AE-69672FA3752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8E0B368F-427D-40EB-8128-2462C7DB203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a:extLst>
            <a:ext uri="{FF2B5EF4-FFF2-40B4-BE49-F238E27FC236}">
              <a16:creationId xmlns:a16="http://schemas.microsoft.com/office/drawing/2014/main" id="{7DD21AED-817E-410E-8C15-722E7ADB9B1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a:extLst>
            <a:ext uri="{FF2B5EF4-FFF2-40B4-BE49-F238E27FC236}">
              <a16:creationId xmlns:a16="http://schemas.microsoft.com/office/drawing/2014/main" id="{A42A65A6-0ABB-4202-8666-2115BB8EB67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a:extLst>
            <a:ext uri="{FF2B5EF4-FFF2-40B4-BE49-F238E27FC236}">
              <a16:creationId xmlns:a16="http://schemas.microsoft.com/office/drawing/2014/main" id="{3CD02641-F303-4B64-8FB6-965132E9A22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a:extLst>
            <a:ext uri="{FF2B5EF4-FFF2-40B4-BE49-F238E27FC236}">
              <a16:creationId xmlns:a16="http://schemas.microsoft.com/office/drawing/2014/main" id="{0F9B94B4-BA40-44B5-BE3E-6309BC51FCB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a:extLst>
            <a:ext uri="{FF2B5EF4-FFF2-40B4-BE49-F238E27FC236}">
              <a16:creationId xmlns:a16="http://schemas.microsoft.com/office/drawing/2014/main" id="{7004FA26-7A1A-4642-BDBB-A2990E27266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a:extLst>
            <a:ext uri="{FF2B5EF4-FFF2-40B4-BE49-F238E27FC236}">
              <a16:creationId xmlns:a16="http://schemas.microsoft.com/office/drawing/2014/main" id="{5699BD82-0464-410D-A717-FDB932EC6E8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a:extLst>
            <a:ext uri="{FF2B5EF4-FFF2-40B4-BE49-F238E27FC236}">
              <a16:creationId xmlns:a16="http://schemas.microsoft.com/office/drawing/2014/main" id="{94C9889E-652A-4D7F-9D96-58DC840CA78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a:extLst>
            <a:ext uri="{FF2B5EF4-FFF2-40B4-BE49-F238E27FC236}">
              <a16:creationId xmlns:a16="http://schemas.microsoft.com/office/drawing/2014/main" id="{19EDCB24-BDC0-441B-9307-F47D24A9F54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a:extLst>
            <a:ext uri="{FF2B5EF4-FFF2-40B4-BE49-F238E27FC236}">
              <a16:creationId xmlns:a16="http://schemas.microsoft.com/office/drawing/2014/main" id="{94CCF58D-014D-42B4-9C46-E5FB1D54E6E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a:extLst>
            <a:ext uri="{FF2B5EF4-FFF2-40B4-BE49-F238E27FC236}">
              <a16:creationId xmlns:a16="http://schemas.microsoft.com/office/drawing/2014/main" id="{4B06FF11-4228-4BB0-8E7F-95603E02EEB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2B8144BF-0894-4F6F-9492-C714087E402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a:extLst>
            <a:ext uri="{FF2B5EF4-FFF2-40B4-BE49-F238E27FC236}">
              <a16:creationId xmlns:a16="http://schemas.microsoft.com/office/drawing/2014/main" id="{118E656B-AC6B-42D0-93CF-1189D9F1CB3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4B1268E6-7BCB-46FF-8D20-AF2D7471036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633" name="直線コネクタ 632">
          <a:extLst>
            <a:ext uri="{FF2B5EF4-FFF2-40B4-BE49-F238E27FC236}">
              <a16:creationId xmlns:a16="http://schemas.microsoft.com/office/drawing/2014/main" id="{0A3E44B2-1992-4946-A779-AF05CD672EB2}"/>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634" name="【学校施設】&#10;有形固定資産減価償却率最小値テキスト">
          <a:extLst>
            <a:ext uri="{FF2B5EF4-FFF2-40B4-BE49-F238E27FC236}">
              <a16:creationId xmlns:a16="http://schemas.microsoft.com/office/drawing/2014/main" id="{D5ADF512-0E25-40CF-AFEF-97798404D61B}"/>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635" name="直線コネクタ 634">
          <a:extLst>
            <a:ext uri="{FF2B5EF4-FFF2-40B4-BE49-F238E27FC236}">
              <a16:creationId xmlns:a16="http://schemas.microsoft.com/office/drawing/2014/main" id="{13392811-F8D1-4E0F-A71C-63622DD52AF6}"/>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6" name="【学校施設】&#10;有形固定資産減価償却率最大値テキスト">
          <a:extLst>
            <a:ext uri="{FF2B5EF4-FFF2-40B4-BE49-F238E27FC236}">
              <a16:creationId xmlns:a16="http://schemas.microsoft.com/office/drawing/2014/main" id="{0D86D55A-8CDF-43B8-B97D-C9FBB6FED628}"/>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7" name="直線コネクタ 636">
          <a:extLst>
            <a:ext uri="{FF2B5EF4-FFF2-40B4-BE49-F238E27FC236}">
              <a16:creationId xmlns:a16="http://schemas.microsoft.com/office/drawing/2014/main" id="{7D00E7C3-1358-403E-B9B1-EEB465942661}"/>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D5BC1944-89A5-4FDE-A241-3C185FC3E54E}"/>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39" name="フローチャート: 判断 638">
          <a:extLst>
            <a:ext uri="{FF2B5EF4-FFF2-40B4-BE49-F238E27FC236}">
              <a16:creationId xmlns:a16="http://schemas.microsoft.com/office/drawing/2014/main" id="{95FFB734-087E-40E5-A9F4-BE11A4AAA3E4}"/>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640" name="フローチャート: 判断 639">
          <a:extLst>
            <a:ext uri="{FF2B5EF4-FFF2-40B4-BE49-F238E27FC236}">
              <a16:creationId xmlns:a16="http://schemas.microsoft.com/office/drawing/2014/main" id="{F19E571E-FC9C-42F5-9429-C185E936BD9C}"/>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41" name="フローチャート: 判断 640">
          <a:extLst>
            <a:ext uri="{FF2B5EF4-FFF2-40B4-BE49-F238E27FC236}">
              <a16:creationId xmlns:a16="http://schemas.microsoft.com/office/drawing/2014/main" id="{E7801534-4E48-4F8E-9B0B-6D42AF01A976}"/>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42" name="フローチャート: 判断 641">
          <a:extLst>
            <a:ext uri="{FF2B5EF4-FFF2-40B4-BE49-F238E27FC236}">
              <a16:creationId xmlns:a16="http://schemas.microsoft.com/office/drawing/2014/main" id="{E0CE1B40-17BD-49F4-85E8-9405428AD764}"/>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3" name="フローチャート: 判断 642">
          <a:extLst>
            <a:ext uri="{FF2B5EF4-FFF2-40B4-BE49-F238E27FC236}">
              <a16:creationId xmlns:a16="http://schemas.microsoft.com/office/drawing/2014/main" id="{FAC35F68-059F-407A-8CEA-6F4B3F11EE5F}"/>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9752F3A9-0D2C-4BA9-9A6C-D7E3A52CFBD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A04FCFE3-3628-45F6-B2C7-8BFFD1F69A8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2E2477B8-6F3B-40B1-8237-33B7374CD62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FA80D334-28AF-45E2-8A2C-22408A8FCC7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D235EF89-D102-46AB-9854-4CB13E127EB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649" name="楕円 648">
          <a:extLst>
            <a:ext uri="{FF2B5EF4-FFF2-40B4-BE49-F238E27FC236}">
              <a16:creationId xmlns:a16="http://schemas.microsoft.com/office/drawing/2014/main" id="{080D1B0D-07E8-4783-9AEE-0F1B2208B09A}"/>
            </a:ext>
          </a:extLst>
        </xdr:cNvPr>
        <xdr:cNvSpPr/>
      </xdr:nvSpPr>
      <xdr:spPr>
        <a:xfrm>
          <a:off x="162687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150512</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796AF6E0-CBE9-4476-B464-0EDD29ACA269}"/>
            </a:ext>
          </a:extLst>
        </xdr:cNvPr>
        <xdr:cNvSpPr txBox="1"/>
      </xdr:nvSpPr>
      <xdr:spPr>
        <a:xfrm>
          <a:off x="16357600"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135890</xdr:rowOff>
    </xdr:from>
    <xdr:to>
      <xdr:col>81</xdr:col>
      <xdr:colOff>101600</xdr:colOff>
      <xdr:row>60</xdr:row>
      <xdr:rowOff>66040</xdr:rowOff>
    </xdr:to>
    <xdr:sp macro="" textlink="">
      <xdr:nvSpPr>
        <xdr:cNvPr id="651" name="楕円 650">
          <a:extLst>
            <a:ext uri="{FF2B5EF4-FFF2-40B4-BE49-F238E27FC236}">
              <a16:creationId xmlns:a16="http://schemas.microsoft.com/office/drawing/2014/main" id="{1116BC56-EAEF-4E49-B0E7-A1D0A77E088E}"/>
            </a:ext>
          </a:extLst>
        </xdr:cNvPr>
        <xdr:cNvSpPr/>
      </xdr:nvSpPr>
      <xdr:spPr>
        <a:xfrm>
          <a:off x="15430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15240</xdr:rowOff>
    </xdr:from>
    <xdr:to>
      <xdr:col>85</xdr:col>
      <xdr:colOff>127000</xdr:colOff>
      <xdr:row>60</xdr:row>
      <xdr:rowOff>51435</xdr:rowOff>
    </xdr:to>
    <xdr:cxnSp macro="">
      <xdr:nvCxnSpPr>
        <xdr:cNvPr id="652" name="直線コネクタ 651">
          <a:extLst>
            <a:ext uri="{FF2B5EF4-FFF2-40B4-BE49-F238E27FC236}">
              <a16:creationId xmlns:a16="http://schemas.microsoft.com/office/drawing/2014/main" id="{4E145BEE-17F4-4ED7-AC12-483E0A9FC01B}"/>
            </a:ext>
          </a:extLst>
        </xdr:cNvPr>
        <xdr:cNvCxnSpPr/>
      </xdr:nvCxnSpPr>
      <xdr:spPr>
        <a:xfrm>
          <a:off x="15481300" y="1030224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132080</xdr:rowOff>
    </xdr:from>
    <xdr:to>
      <xdr:col>76</xdr:col>
      <xdr:colOff>165100</xdr:colOff>
      <xdr:row>60</xdr:row>
      <xdr:rowOff>62230</xdr:rowOff>
    </xdr:to>
    <xdr:sp macro="" textlink="">
      <xdr:nvSpPr>
        <xdr:cNvPr id="653" name="楕円 652">
          <a:extLst>
            <a:ext uri="{FF2B5EF4-FFF2-40B4-BE49-F238E27FC236}">
              <a16:creationId xmlns:a16="http://schemas.microsoft.com/office/drawing/2014/main" id="{F5BB6D00-5AF1-41CD-8A6C-F4E3180863F6}"/>
            </a:ext>
          </a:extLst>
        </xdr:cNvPr>
        <xdr:cNvSpPr/>
      </xdr:nvSpPr>
      <xdr:spPr>
        <a:xfrm>
          <a:off x="14541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xdr:rowOff>
    </xdr:from>
    <xdr:to>
      <xdr:col>81</xdr:col>
      <xdr:colOff>50800</xdr:colOff>
      <xdr:row>60</xdr:row>
      <xdr:rowOff>15240</xdr:rowOff>
    </xdr:to>
    <xdr:cxnSp macro="">
      <xdr:nvCxnSpPr>
        <xdr:cNvPr id="654" name="直線コネクタ 653">
          <a:extLst>
            <a:ext uri="{FF2B5EF4-FFF2-40B4-BE49-F238E27FC236}">
              <a16:creationId xmlns:a16="http://schemas.microsoft.com/office/drawing/2014/main" id="{4860E7B0-3ADD-4D55-886E-F581B1DED114}"/>
            </a:ext>
          </a:extLst>
        </xdr:cNvPr>
        <xdr:cNvCxnSpPr/>
      </xdr:nvCxnSpPr>
      <xdr:spPr>
        <a:xfrm>
          <a:off x="14592300" y="102984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97790</xdr:rowOff>
    </xdr:from>
    <xdr:to>
      <xdr:col>72</xdr:col>
      <xdr:colOff>38100</xdr:colOff>
      <xdr:row>60</xdr:row>
      <xdr:rowOff>27940</xdr:rowOff>
    </xdr:to>
    <xdr:sp macro="" textlink="">
      <xdr:nvSpPr>
        <xdr:cNvPr id="655" name="楕円 654">
          <a:extLst>
            <a:ext uri="{FF2B5EF4-FFF2-40B4-BE49-F238E27FC236}">
              <a16:creationId xmlns:a16="http://schemas.microsoft.com/office/drawing/2014/main" id="{CEE878A4-3C6C-4155-8CBF-1D4A1C89F001}"/>
            </a:ext>
          </a:extLst>
        </xdr:cNvPr>
        <xdr:cNvSpPr/>
      </xdr:nvSpPr>
      <xdr:spPr>
        <a:xfrm>
          <a:off x="13652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148590</xdr:rowOff>
    </xdr:from>
    <xdr:to>
      <xdr:col>76</xdr:col>
      <xdr:colOff>114300</xdr:colOff>
      <xdr:row>60</xdr:row>
      <xdr:rowOff>11430</xdr:rowOff>
    </xdr:to>
    <xdr:cxnSp macro="">
      <xdr:nvCxnSpPr>
        <xdr:cNvPr id="656" name="直線コネクタ 655">
          <a:extLst>
            <a:ext uri="{FF2B5EF4-FFF2-40B4-BE49-F238E27FC236}">
              <a16:creationId xmlns:a16="http://schemas.microsoft.com/office/drawing/2014/main" id="{2EE61435-65AB-483B-A547-9593F4F7F3E6}"/>
            </a:ext>
          </a:extLst>
        </xdr:cNvPr>
        <xdr:cNvCxnSpPr/>
      </xdr:nvCxnSpPr>
      <xdr:spPr>
        <a:xfrm>
          <a:off x="13703300" y="102641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63500</xdr:rowOff>
    </xdr:from>
    <xdr:to>
      <xdr:col>67</xdr:col>
      <xdr:colOff>101600</xdr:colOff>
      <xdr:row>59</xdr:row>
      <xdr:rowOff>165100</xdr:rowOff>
    </xdr:to>
    <xdr:sp macro="" textlink="">
      <xdr:nvSpPr>
        <xdr:cNvPr id="657" name="楕円 656">
          <a:extLst>
            <a:ext uri="{FF2B5EF4-FFF2-40B4-BE49-F238E27FC236}">
              <a16:creationId xmlns:a16="http://schemas.microsoft.com/office/drawing/2014/main" id="{83B93911-49BC-4F44-A9A6-BFD19151DC06}"/>
            </a:ext>
          </a:extLst>
        </xdr:cNvPr>
        <xdr:cNvSpPr/>
      </xdr:nvSpPr>
      <xdr:spPr>
        <a:xfrm>
          <a:off x="12763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114300</xdr:rowOff>
    </xdr:from>
    <xdr:to>
      <xdr:col>71</xdr:col>
      <xdr:colOff>177800</xdr:colOff>
      <xdr:row>59</xdr:row>
      <xdr:rowOff>148590</xdr:rowOff>
    </xdr:to>
    <xdr:cxnSp macro="">
      <xdr:nvCxnSpPr>
        <xdr:cNvPr id="658" name="直線コネクタ 657">
          <a:extLst>
            <a:ext uri="{FF2B5EF4-FFF2-40B4-BE49-F238E27FC236}">
              <a16:creationId xmlns:a16="http://schemas.microsoft.com/office/drawing/2014/main" id="{8D9F1D1B-E420-4C6C-BC24-009BF2C85E49}"/>
            </a:ext>
          </a:extLst>
        </xdr:cNvPr>
        <xdr:cNvCxnSpPr/>
      </xdr:nvCxnSpPr>
      <xdr:spPr>
        <a:xfrm>
          <a:off x="12814300" y="102298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659" name="n_1aveValue【学校施設】&#10;有形固定資産減価償却率">
          <a:extLst>
            <a:ext uri="{FF2B5EF4-FFF2-40B4-BE49-F238E27FC236}">
              <a16:creationId xmlns:a16="http://schemas.microsoft.com/office/drawing/2014/main" id="{AC008381-DB5D-495A-B1F5-08C10B2229BF}"/>
            </a:ext>
          </a:extLst>
        </xdr:cNvPr>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660" name="n_2aveValue【学校施設】&#10;有形固定資産減価償却率">
          <a:extLst>
            <a:ext uri="{FF2B5EF4-FFF2-40B4-BE49-F238E27FC236}">
              <a16:creationId xmlns:a16="http://schemas.microsoft.com/office/drawing/2014/main" id="{24D6273B-568E-463C-9276-E7F8779773FB}"/>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661" name="n_3aveValue【学校施設】&#10;有形固定資産減価償却率">
          <a:extLst>
            <a:ext uri="{FF2B5EF4-FFF2-40B4-BE49-F238E27FC236}">
              <a16:creationId xmlns:a16="http://schemas.microsoft.com/office/drawing/2014/main" id="{65CAB576-4B14-4EEE-ABB8-2D065B5CD208}"/>
            </a:ext>
          </a:extLst>
        </xdr:cNvPr>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662" name="n_4aveValue【学校施設】&#10;有形固定資産減価償却率">
          <a:extLst>
            <a:ext uri="{FF2B5EF4-FFF2-40B4-BE49-F238E27FC236}">
              <a16:creationId xmlns:a16="http://schemas.microsoft.com/office/drawing/2014/main" id="{E0989320-CF27-44C4-BC4C-8EFCBE63312F}"/>
            </a:ext>
          </a:extLst>
        </xdr:cNvPr>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82567</xdr:rowOff>
    </xdr:from>
    <xdr:ext cx="405111" cy="259045"/>
    <xdr:sp macro="" textlink="">
      <xdr:nvSpPr>
        <xdr:cNvPr id="663" name="n_1mainValue【学校施設】&#10;有形固定資産減価償却率">
          <a:extLst>
            <a:ext uri="{FF2B5EF4-FFF2-40B4-BE49-F238E27FC236}">
              <a16:creationId xmlns:a16="http://schemas.microsoft.com/office/drawing/2014/main" id="{1BE32A79-FB6D-4500-AC30-96AC66750B03}"/>
            </a:ext>
          </a:extLst>
        </xdr:cNvPr>
        <xdr:cNvSpPr txBox="1"/>
      </xdr:nvSpPr>
      <xdr:spPr>
        <a:xfrm>
          <a:off x="152660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664" name="n_2mainValue【学校施設】&#10;有形固定資産減価償却率">
          <a:extLst>
            <a:ext uri="{FF2B5EF4-FFF2-40B4-BE49-F238E27FC236}">
              <a16:creationId xmlns:a16="http://schemas.microsoft.com/office/drawing/2014/main" id="{964667AB-7F97-4EFF-B218-D76B22605F31}"/>
            </a:ext>
          </a:extLst>
        </xdr:cNvPr>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665" name="n_3mainValue【学校施設】&#10;有形固定資産減価償却率">
          <a:extLst>
            <a:ext uri="{FF2B5EF4-FFF2-40B4-BE49-F238E27FC236}">
              <a16:creationId xmlns:a16="http://schemas.microsoft.com/office/drawing/2014/main" id="{49BEDF35-1DE4-4A22-82E8-DE65EBE2124E}"/>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10177</xdr:rowOff>
    </xdr:from>
    <xdr:ext cx="405111" cy="259045"/>
    <xdr:sp macro="" textlink="">
      <xdr:nvSpPr>
        <xdr:cNvPr id="666" name="n_4mainValue【学校施設】&#10;有形固定資産減価償却率">
          <a:extLst>
            <a:ext uri="{FF2B5EF4-FFF2-40B4-BE49-F238E27FC236}">
              <a16:creationId xmlns:a16="http://schemas.microsoft.com/office/drawing/2014/main" id="{35F0F22A-DF8E-4BEB-A023-1D9E6520569F}"/>
            </a:ext>
          </a:extLst>
        </xdr:cNvPr>
        <xdr:cNvSpPr txBox="1"/>
      </xdr:nvSpPr>
      <xdr:spPr>
        <a:xfrm>
          <a:off x="12611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CA267FE2-E168-4302-9A76-572F075B098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6E6405DF-226D-4159-A563-E529CAFE1D9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562FC2A5-3F77-4534-A6BC-EC3A87BA13B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EE1010B3-E52D-44F0-BE13-8761C94962F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5F6C700D-EEE7-45CB-AC82-608DBDF5861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2DBAD868-0A51-4092-BE03-10CC31E4ACD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FDC85656-9A8A-4D32-9B7E-6B88525C728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3E1D8D0E-767F-489D-A985-F92FAB6CABD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00CC318E-DE2A-4305-9499-D226DE37E86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2C8A346D-F5ED-49B6-8B45-6C7FF7E2164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a16="http://schemas.microsoft.com/office/drawing/2014/main" id="{07CD827D-A4FE-4180-A7BE-738623357A1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a16="http://schemas.microsoft.com/office/drawing/2014/main" id="{C6F18D5C-694D-4D3F-9763-DBF560A7A8F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a16="http://schemas.microsoft.com/office/drawing/2014/main" id="{6129CF61-8ACD-42ED-88D2-E9B4A4B5051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a16="http://schemas.microsoft.com/office/drawing/2014/main" id="{A5514FDB-2E6F-417C-8E84-FE50A2B2648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a16="http://schemas.microsoft.com/office/drawing/2014/main" id="{69EEBFA9-EA51-409F-87E5-E3EF2436C6F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a:extLst>
            <a:ext uri="{FF2B5EF4-FFF2-40B4-BE49-F238E27FC236}">
              <a16:creationId xmlns:a16="http://schemas.microsoft.com/office/drawing/2014/main" id="{7061BEFA-B6AF-4FC5-B744-4D9CA8B5858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a16="http://schemas.microsoft.com/office/drawing/2014/main" id="{86756E33-0A73-4ABE-863A-A751DA602D6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a:extLst>
            <a:ext uri="{FF2B5EF4-FFF2-40B4-BE49-F238E27FC236}">
              <a16:creationId xmlns:a16="http://schemas.microsoft.com/office/drawing/2014/main" id="{3282B045-FADE-4182-B3CE-1BB4FD30E8D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a16="http://schemas.microsoft.com/office/drawing/2014/main" id="{E74DDD49-D54B-40D3-AFC0-B5DF6F3EA26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a:extLst>
            <a:ext uri="{FF2B5EF4-FFF2-40B4-BE49-F238E27FC236}">
              <a16:creationId xmlns:a16="http://schemas.microsoft.com/office/drawing/2014/main" id="{69162A2E-3A6B-4011-9032-2C3E578A012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36D1AA8B-65F8-419A-9632-E9F5F0C4996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a:extLst>
            <a:ext uri="{FF2B5EF4-FFF2-40B4-BE49-F238E27FC236}">
              <a16:creationId xmlns:a16="http://schemas.microsoft.com/office/drawing/2014/main" id="{717C7712-0D99-4AAF-B392-BBB32DC5A73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50BE8720-FFA5-47CA-B1AD-61D9DEFD99F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690" name="直線コネクタ 689">
          <a:extLst>
            <a:ext uri="{FF2B5EF4-FFF2-40B4-BE49-F238E27FC236}">
              <a16:creationId xmlns:a16="http://schemas.microsoft.com/office/drawing/2014/main" id="{F6F54DD5-447B-4A01-AA34-4DEC835B1F1D}"/>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691" name="【学校施設】&#10;一人当たり面積最小値テキスト">
          <a:extLst>
            <a:ext uri="{FF2B5EF4-FFF2-40B4-BE49-F238E27FC236}">
              <a16:creationId xmlns:a16="http://schemas.microsoft.com/office/drawing/2014/main" id="{FD95C457-04B3-419E-96BB-99159D19A566}"/>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692" name="直線コネクタ 691">
          <a:extLst>
            <a:ext uri="{FF2B5EF4-FFF2-40B4-BE49-F238E27FC236}">
              <a16:creationId xmlns:a16="http://schemas.microsoft.com/office/drawing/2014/main" id="{C4CD4086-4135-4634-BFA2-D4E0EB100FBF}"/>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693" name="【学校施設】&#10;一人当たり面積最大値テキスト">
          <a:extLst>
            <a:ext uri="{FF2B5EF4-FFF2-40B4-BE49-F238E27FC236}">
              <a16:creationId xmlns:a16="http://schemas.microsoft.com/office/drawing/2014/main" id="{3794DF4E-80E5-4FF6-BD1F-54AF6AD5FAE1}"/>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694" name="直線コネクタ 693">
          <a:extLst>
            <a:ext uri="{FF2B5EF4-FFF2-40B4-BE49-F238E27FC236}">
              <a16:creationId xmlns:a16="http://schemas.microsoft.com/office/drawing/2014/main" id="{0E442E9F-2E0A-4965-A284-E8C2C715EAFD}"/>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695" name="【学校施設】&#10;一人当たり面積平均値テキスト">
          <a:extLst>
            <a:ext uri="{FF2B5EF4-FFF2-40B4-BE49-F238E27FC236}">
              <a16:creationId xmlns:a16="http://schemas.microsoft.com/office/drawing/2014/main" id="{F87F4986-B5C8-4827-93C1-DC7FF539AEDB}"/>
            </a:ext>
          </a:extLst>
        </xdr:cNvPr>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96" name="フローチャート: 判断 695">
          <a:extLst>
            <a:ext uri="{FF2B5EF4-FFF2-40B4-BE49-F238E27FC236}">
              <a16:creationId xmlns:a16="http://schemas.microsoft.com/office/drawing/2014/main" id="{590C11E1-0B87-4627-A77C-B9DD484BC5A7}"/>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697" name="フローチャート: 判断 696">
          <a:extLst>
            <a:ext uri="{FF2B5EF4-FFF2-40B4-BE49-F238E27FC236}">
              <a16:creationId xmlns:a16="http://schemas.microsoft.com/office/drawing/2014/main" id="{A0616AC1-84A2-4C2B-AD46-F4CD7658791C}"/>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98" name="フローチャート: 判断 697">
          <a:extLst>
            <a:ext uri="{FF2B5EF4-FFF2-40B4-BE49-F238E27FC236}">
              <a16:creationId xmlns:a16="http://schemas.microsoft.com/office/drawing/2014/main" id="{C6F7A3BC-73B6-450E-87C3-7EC92F840BC9}"/>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99" name="フローチャート: 判断 698">
          <a:extLst>
            <a:ext uri="{FF2B5EF4-FFF2-40B4-BE49-F238E27FC236}">
              <a16:creationId xmlns:a16="http://schemas.microsoft.com/office/drawing/2014/main" id="{F2ECFC57-3E9D-4658-BBED-A6BD0B315059}"/>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700" name="フローチャート: 判断 699">
          <a:extLst>
            <a:ext uri="{FF2B5EF4-FFF2-40B4-BE49-F238E27FC236}">
              <a16:creationId xmlns:a16="http://schemas.microsoft.com/office/drawing/2014/main" id="{3E53537D-B4E1-4AB9-8594-E043F3329C7F}"/>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4DD45B8A-4EE8-4B2D-A603-B0F36092E32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EAD002A9-7FF4-46D4-BC92-E6AFB01CB90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115003C-AE15-44EF-802A-27F72F9AE99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C9B2F38E-F81A-4F94-AD2B-0C1A6002691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42389A42-4A40-44F4-B662-C6F15809B87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77406</xdr:rowOff>
    </xdr:from>
    <xdr:to>
      <xdr:col>116</xdr:col>
      <xdr:colOff>114300</xdr:colOff>
      <xdr:row>62</xdr:row>
      <xdr:rowOff>7556</xdr:rowOff>
    </xdr:to>
    <xdr:sp macro="" textlink="">
      <xdr:nvSpPr>
        <xdr:cNvPr id="706" name="楕円 705">
          <a:extLst>
            <a:ext uri="{FF2B5EF4-FFF2-40B4-BE49-F238E27FC236}">
              <a16:creationId xmlns:a16="http://schemas.microsoft.com/office/drawing/2014/main" id="{D47904CE-9511-4A97-8086-36F4ABC66375}"/>
            </a:ext>
          </a:extLst>
        </xdr:cNvPr>
        <xdr:cNvSpPr/>
      </xdr:nvSpPr>
      <xdr:spPr>
        <a:xfrm>
          <a:off x="22110700" y="1053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100283</xdr:rowOff>
    </xdr:from>
    <xdr:ext cx="469744" cy="259045"/>
    <xdr:sp macro="" textlink="">
      <xdr:nvSpPr>
        <xdr:cNvPr id="707" name="【学校施設】&#10;一人当たり面積該当値テキスト">
          <a:extLst>
            <a:ext uri="{FF2B5EF4-FFF2-40B4-BE49-F238E27FC236}">
              <a16:creationId xmlns:a16="http://schemas.microsoft.com/office/drawing/2014/main" id="{58391A97-35DF-46FC-BD56-26A9EAC18CC7}"/>
            </a:ext>
          </a:extLst>
        </xdr:cNvPr>
        <xdr:cNvSpPr txBox="1"/>
      </xdr:nvSpPr>
      <xdr:spPr>
        <a:xfrm>
          <a:off x="22199600" y="103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84455</xdr:rowOff>
    </xdr:from>
    <xdr:to>
      <xdr:col>112</xdr:col>
      <xdr:colOff>38100</xdr:colOff>
      <xdr:row>62</xdr:row>
      <xdr:rowOff>14605</xdr:rowOff>
    </xdr:to>
    <xdr:sp macro="" textlink="">
      <xdr:nvSpPr>
        <xdr:cNvPr id="708" name="楕円 707">
          <a:extLst>
            <a:ext uri="{FF2B5EF4-FFF2-40B4-BE49-F238E27FC236}">
              <a16:creationId xmlns:a16="http://schemas.microsoft.com/office/drawing/2014/main" id="{C4F9BF2E-B476-430E-B820-C044501FC5AF}"/>
            </a:ext>
          </a:extLst>
        </xdr:cNvPr>
        <xdr:cNvSpPr/>
      </xdr:nvSpPr>
      <xdr:spPr>
        <a:xfrm>
          <a:off x="21272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128206</xdr:rowOff>
    </xdr:from>
    <xdr:to>
      <xdr:col>116</xdr:col>
      <xdr:colOff>63500</xdr:colOff>
      <xdr:row>61</xdr:row>
      <xdr:rowOff>135255</xdr:rowOff>
    </xdr:to>
    <xdr:cxnSp macro="">
      <xdr:nvCxnSpPr>
        <xdr:cNvPr id="709" name="直線コネクタ 708">
          <a:extLst>
            <a:ext uri="{FF2B5EF4-FFF2-40B4-BE49-F238E27FC236}">
              <a16:creationId xmlns:a16="http://schemas.microsoft.com/office/drawing/2014/main" id="{F48F2E6F-CA76-4FD2-8F77-BED9DB85EBAE}"/>
            </a:ext>
          </a:extLst>
        </xdr:cNvPr>
        <xdr:cNvCxnSpPr/>
      </xdr:nvCxnSpPr>
      <xdr:spPr>
        <a:xfrm flipV="1">
          <a:off x="21323300" y="10586656"/>
          <a:ext cx="8382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39688</xdr:rowOff>
    </xdr:from>
    <xdr:to>
      <xdr:col>107</xdr:col>
      <xdr:colOff>101600</xdr:colOff>
      <xdr:row>61</xdr:row>
      <xdr:rowOff>141288</xdr:rowOff>
    </xdr:to>
    <xdr:sp macro="" textlink="">
      <xdr:nvSpPr>
        <xdr:cNvPr id="710" name="楕円 709">
          <a:extLst>
            <a:ext uri="{FF2B5EF4-FFF2-40B4-BE49-F238E27FC236}">
              <a16:creationId xmlns:a16="http://schemas.microsoft.com/office/drawing/2014/main" id="{98E8E92C-1DFA-462F-9320-3C58B81EE095}"/>
            </a:ext>
          </a:extLst>
        </xdr:cNvPr>
        <xdr:cNvSpPr/>
      </xdr:nvSpPr>
      <xdr:spPr>
        <a:xfrm>
          <a:off x="20383500" y="1049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90488</xdr:rowOff>
    </xdr:from>
    <xdr:to>
      <xdr:col>111</xdr:col>
      <xdr:colOff>177800</xdr:colOff>
      <xdr:row>61</xdr:row>
      <xdr:rowOff>135255</xdr:rowOff>
    </xdr:to>
    <xdr:cxnSp macro="">
      <xdr:nvCxnSpPr>
        <xdr:cNvPr id="711" name="直線コネクタ 710">
          <a:extLst>
            <a:ext uri="{FF2B5EF4-FFF2-40B4-BE49-F238E27FC236}">
              <a16:creationId xmlns:a16="http://schemas.microsoft.com/office/drawing/2014/main" id="{74BE4B7E-7AC9-4970-A08D-AD0C9D4E5FDA}"/>
            </a:ext>
          </a:extLst>
        </xdr:cNvPr>
        <xdr:cNvCxnSpPr/>
      </xdr:nvCxnSpPr>
      <xdr:spPr>
        <a:xfrm>
          <a:off x="20434300" y="10548938"/>
          <a:ext cx="889000" cy="4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47498</xdr:rowOff>
    </xdr:from>
    <xdr:to>
      <xdr:col>102</xdr:col>
      <xdr:colOff>165100</xdr:colOff>
      <xdr:row>61</xdr:row>
      <xdr:rowOff>149098</xdr:rowOff>
    </xdr:to>
    <xdr:sp macro="" textlink="">
      <xdr:nvSpPr>
        <xdr:cNvPr id="712" name="楕円 711">
          <a:extLst>
            <a:ext uri="{FF2B5EF4-FFF2-40B4-BE49-F238E27FC236}">
              <a16:creationId xmlns:a16="http://schemas.microsoft.com/office/drawing/2014/main" id="{B7589876-C39E-442B-96EC-CAD5A1DE7D06}"/>
            </a:ext>
          </a:extLst>
        </xdr:cNvPr>
        <xdr:cNvSpPr/>
      </xdr:nvSpPr>
      <xdr:spPr>
        <a:xfrm>
          <a:off x="19494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90488</xdr:rowOff>
    </xdr:from>
    <xdr:to>
      <xdr:col>107</xdr:col>
      <xdr:colOff>50800</xdr:colOff>
      <xdr:row>61</xdr:row>
      <xdr:rowOff>98298</xdr:rowOff>
    </xdr:to>
    <xdr:cxnSp macro="">
      <xdr:nvCxnSpPr>
        <xdr:cNvPr id="713" name="直線コネクタ 712">
          <a:extLst>
            <a:ext uri="{FF2B5EF4-FFF2-40B4-BE49-F238E27FC236}">
              <a16:creationId xmlns:a16="http://schemas.microsoft.com/office/drawing/2014/main" id="{55837C5C-0B72-4DCC-B564-69A402DFEC58}"/>
            </a:ext>
          </a:extLst>
        </xdr:cNvPr>
        <xdr:cNvCxnSpPr/>
      </xdr:nvCxnSpPr>
      <xdr:spPr>
        <a:xfrm flipV="1">
          <a:off x="19545300" y="10548938"/>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56642</xdr:rowOff>
    </xdr:from>
    <xdr:to>
      <xdr:col>98</xdr:col>
      <xdr:colOff>38100</xdr:colOff>
      <xdr:row>61</xdr:row>
      <xdr:rowOff>158242</xdr:rowOff>
    </xdr:to>
    <xdr:sp macro="" textlink="">
      <xdr:nvSpPr>
        <xdr:cNvPr id="714" name="楕円 713">
          <a:extLst>
            <a:ext uri="{FF2B5EF4-FFF2-40B4-BE49-F238E27FC236}">
              <a16:creationId xmlns:a16="http://schemas.microsoft.com/office/drawing/2014/main" id="{710FA8C2-824D-4804-8BC4-2E7E2EEE7B79}"/>
            </a:ext>
          </a:extLst>
        </xdr:cNvPr>
        <xdr:cNvSpPr/>
      </xdr:nvSpPr>
      <xdr:spPr>
        <a:xfrm>
          <a:off x="18605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98298</xdr:rowOff>
    </xdr:from>
    <xdr:to>
      <xdr:col>102</xdr:col>
      <xdr:colOff>114300</xdr:colOff>
      <xdr:row>61</xdr:row>
      <xdr:rowOff>107442</xdr:rowOff>
    </xdr:to>
    <xdr:cxnSp macro="">
      <xdr:nvCxnSpPr>
        <xdr:cNvPr id="715" name="直線コネクタ 714">
          <a:extLst>
            <a:ext uri="{FF2B5EF4-FFF2-40B4-BE49-F238E27FC236}">
              <a16:creationId xmlns:a16="http://schemas.microsoft.com/office/drawing/2014/main" id="{6C4FF258-F1FD-4E30-8302-527642A590A9}"/>
            </a:ext>
          </a:extLst>
        </xdr:cNvPr>
        <xdr:cNvCxnSpPr/>
      </xdr:nvCxnSpPr>
      <xdr:spPr>
        <a:xfrm flipV="1">
          <a:off x="18656300" y="10556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716" name="n_1aveValue【学校施設】&#10;一人当たり面積">
          <a:extLst>
            <a:ext uri="{FF2B5EF4-FFF2-40B4-BE49-F238E27FC236}">
              <a16:creationId xmlns:a16="http://schemas.microsoft.com/office/drawing/2014/main" id="{F65E1DCD-55DD-40A0-A8B9-D2DEBBF17BFA}"/>
            </a:ext>
          </a:extLst>
        </xdr:cNvPr>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717" name="n_2aveValue【学校施設】&#10;一人当たり面積">
          <a:extLst>
            <a:ext uri="{FF2B5EF4-FFF2-40B4-BE49-F238E27FC236}">
              <a16:creationId xmlns:a16="http://schemas.microsoft.com/office/drawing/2014/main" id="{0E0FD0BA-4990-4837-A741-86F41E5A036F}"/>
            </a:ext>
          </a:extLst>
        </xdr:cNvPr>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718" name="n_3aveValue【学校施設】&#10;一人当たり面積">
          <a:extLst>
            <a:ext uri="{FF2B5EF4-FFF2-40B4-BE49-F238E27FC236}">
              <a16:creationId xmlns:a16="http://schemas.microsoft.com/office/drawing/2014/main" id="{CC629179-79B9-43A2-A563-D438CAAA4F06}"/>
            </a:ext>
          </a:extLst>
        </xdr:cNvPr>
        <xdr:cNvSpPr txBox="1"/>
      </xdr:nvSpPr>
      <xdr:spPr>
        <a:xfrm>
          <a:off x="193104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719" name="n_4aveValue【学校施設】&#10;一人当たり面積">
          <a:extLst>
            <a:ext uri="{FF2B5EF4-FFF2-40B4-BE49-F238E27FC236}">
              <a16:creationId xmlns:a16="http://schemas.microsoft.com/office/drawing/2014/main" id="{869D62CA-1847-4019-8586-BDFBC1108760}"/>
            </a:ext>
          </a:extLst>
        </xdr:cNvPr>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31132</xdr:rowOff>
    </xdr:from>
    <xdr:ext cx="469744" cy="259045"/>
    <xdr:sp macro="" textlink="">
      <xdr:nvSpPr>
        <xdr:cNvPr id="720" name="n_1mainValue【学校施設】&#10;一人当たり面積">
          <a:extLst>
            <a:ext uri="{FF2B5EF4-FFF2-40B4-BE49-F238E27FC236}">
              <a16:creationId xmlns:a16="http://schemas.microsoft.com/office/drawing/2014/main" id="{7A3B16F8-A817-4D54-A2AA-5AC4B0BED308}"/>
            </a:ext>
          </a:extLst>
        </xdr:cNvPr>
        <xdr:cNvSpPr txBox="1"/>
      </xdr:nvSpPr>
      <xdr:spPr>
        <a:xfrm>
          <a:off x="21075727" y="1031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157815</xdr:rowOff>
    </xdr:from>
    <xdr:ext cx="469744" cy="259045"/>
    <xdr:sp macro="" textlink="">
      <xdr:nvSpPr>
        <xdr:cNvPr id="721" name="n_2mainValue【学校施設】&#10;一人当たり面積">
          <a:extLst>
            <a:ext uri="{FF2B5EF4-FFF2-40B4-BE49-F238E27FC236}">
              <a16:creationId xmlns:a16="http://schemas.microsoft.com/office/drawing/2014/main" id="{BF9D3CCA-445D-4790-B99C-596458716E0E}"/>
            </a:ext>
          </a:extLst>
        </xdr:cNvPr>
        <xdr:cNvSpPr txBox="1"/>
      </xdr:nvSpPr>
      <xdr:spPr>
        <a:xfrm>
          <a:off x="20199427" y="1027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165625</xdr:rowOff>
    </xdr:from>
    <xdr:ext cx="469744" cy="259045"/>
    <xdr:sp macro="" textlink="">
      <xdr:nvSpPr>
        <xdr:cNvPr id="722" name="n_3mainValue【学校施設】&#10;一人当たり面積">
          <a:extLst>
            <a:ext uri="{FF2B5EF4-FFF2-40B4-BE49-F238E27FC236}">
              <a16:creationId xmlns:a16="http://schemas.microsoft.com/office/drawing/2014/main" id="{2F73A7A6-5A01-4D20-A9C4-13941D63C985}"/>
            </a:ext>
          </a:extLst>
        </xdr:cNvPr>
        <xdr:cNvSpPr txBox="1"/>
      </xdr:nvSpPr>
      <xdr:spPr>
        <a:xfrm>
          <a:off x="19310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3319</xdr:rowOff>
    </xdr:from>
    <xdr:ext cx="469744" cy="259045"/>
    <xdr:sp macro="" textlink="">
      <xdr:nvSpPr>
        <xdr:cNvPr id="723" name="n_4mainValue【学校施設】&#10;一人当たり面積">
          <a:extLst>
            <a:ext uri="{FF2B5EF4-FFF2-40B4-BE49-F238E27FC236}">
              <a16:creationId xmlns:a16="http://schemas.microsoft.com/office/drawing/2014/main" id="{2EE26C36-CD2C-4510-9D2E-5DB4CE4EA863}"/>
            </a:ext>
          </a:extLst>
        </xdr:cNvPr>
        <xdr:cNvSpPr txBox="1"/>
      </xdr:nvSpPr>
      <xdr:spPr>
        <a:xfrm>
          <a:off x="18421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C69759D4-2E11-43C9-88DC-B9B17EE2EA9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62C7A010-114C-4F66-BE7D-36DD692939F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E69F2D95-6546-4EEE-8F79-86EE1925875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7269BF6-C866-4B1D-82A8-B9B4081541B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C73BA36A-ADAD-4AAE-A728-247CD4AD4F1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DD8BBE66-0FB3-4AA6-9842-5D32C3EDE6A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7A948DBC-0278-4E42-ADB0-1D7D57954CC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AE3D3888-1440-4E6C-A69D-DAE24D6D0EE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a:extLst>
            <a:ext uri="{FF2B5EF4-FFF2-40B4-BE49-F238E27FC236}">
              <a16:creationId xmlns:a16="http://schemas.microsoft.com/office/drawing/2014/main" id="{4C273618-6C8A-4F55-9563-114914765EE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a:extLst>
            <a:ext uri="{FF2B5EF4-FFF2-40B4-BE49-F238E27FC236}">
              <a16:creationId xmlns:a16="http://schemas.microsoft.com/office/drawing/2014/main" id="{47AB49C9-C148-4F5F-A5CF-F9A642E1534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a:extLst>
            <a:ext uri="{FF2B5EF4-FFF2-40B4-BE49-F238E27FC236}">
              <a16:creationId xmlns:a16="http://schemas.microsoft.com/office/drawing/2014/main" id="{F82F2D87-834C-4A8D-93B1-BB2D21968A8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a:extLst>
            <a:ext uri="{FF2B5EF4-FFF2-40B4-BE49-F238E27FC236}">
              <a16:creationId xmlns:a16="http://schemas.microsoft.com/office/drawing/2014/main" id="{072C946F-ED00-452C-83B1-EBCDAD93BF0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a:extLst>
            <a:ext uri="{FF2B5EF4-FFF2-40B4-BE49-F238E27FC236}">
              <a16:creationId xmlns:a16="http://schemas.microsoft.com/office/drawing/2014/main" id="{76A608FA-AEAE-425B-9C68-64C1B61D97E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a:extLst>
            <a:ext uri="{FF2B5EF4-FFF2-40B4-BE49-F238E27FC236}">
              <a16:creationId xmlns:a16="http://schemas.microsoft.com/office/drawing/2014/main" id="{3DEA8A72-CD8C-42B6-B838-3AE8BBB2283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a:extLst>
            <a:ext uri="{FF2B5EF4-FFF2-40B4-BE49-F238E27FC236}">
              <a16:creationId xmlns:a16="http://schemas.microsoft.com/office/drawing/2014/main" id="{C5EAB001-B27B-4260-95F8-EEF55DFCF44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a:extLst>
            <a:ext uri="{FF2B5EF4-FFF2-40B4-BE49-F238E27FC236}">
              <a16:creationId xmlns:a16="http://schemas.microsoft.com/office/drawing/2014/main" id="{A9D7D6EF-AA53-446A-9EAC-983FBE47EF2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1526689-76B5-484E-8C8E-7573A51E752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CF7FD4B9-043E-49CD-90A7-A81746A729A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CCD7EE02-5ADF-45C5-9657-883F3C9C41E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7979CDB4-2ADB-4510-A6D2-DE14499DB35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597C022B-7DC7-4E39-9051-6FD3B66AF93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6C791B70-82D8-4D97-9177-BEFF93E5F29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280EFDCF-AAD9-4D2D-B67C-2BB841A0010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F3187D6D-9B8F-4237-BC77-F104E6A0970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6A3ACCEB-A628-488F-929B-0D98E3B46B3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A2E1B5E9-CACB-4B79-B351-A0EE6B3E13E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DCA83A0F-7AA6-4213-80D0-C33AEAF5178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a:extLst>
            <a:ext uri="{FF2B5EF4-FFF2-40B4-BE49-F238E27FC236}">
              <a16:creationId xmlns:a16="http://schemas.microsoft.com/office/drawing/2014/main" id="{CA758B10-91C3-46D7-8BEA-BD2CB5408F2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a:extLst>
            <a:ext uri="{FF2B5EF4-FFF2-40B4-BE49-F238E27FC236}">
              <a16:creationId xmlns:a16="http://schemas.microsoft.com/office/drawing/2014/main" id="{7463EFAF-9A66-48F3-AAB2-B04BB11EACC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a:extLst>
            <a:ext uri="{FF2B5EF4-FFF2-40B4-BE49-F238E27FC236}">
              <a16:creationId xmlns:a16="http://schemas.microsoft.com/office/drawing/2014/main" id="{628932DE-907A-4154-9E2B-1FD8F300A72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a:extLst>
            <a:ext uri="{FF2B5EF4-FFF2-40B4-BE49-F238E27FC236}">
              <a16:creationId xmlns:a16="http://schemas.microsoft.com/office/drawing/2014/main" id="{277F46FE-1506-4BEB-B9A1-116770F3A3A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a:extLst>
            <a:ext uri="{FF2B5EF4-FFF2-40B4-BE49-F238E27FC236}">
              <a16:creationId xmlns:a16="http://schemas.microsoft.com/office/drawing/2014/main" id="{2C3A2AAA-1C14-40F2-8D2F-0B85294285E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a:extLst>
            <a:ext uri="{FF2B5EF4-FFF2-40B4-BE49-F238E27FC236}">
              <a16:creationId xmlns:a16="http://schemas.microsoft.com/office/drawing/2014/main" id="{EDF727CC-9D9E-4AE8-9637-A6000A31F5C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a:extLst>
            <a:ext uri="{FF2B5EF4-FFF2-40B4-BE49-F238E27FC236}">
              <a16:creationId xmlns:a16="http://schemas.microsoft.com/office/drawing/2014/main" id="{C4022563-1C9A-4129-A42E-D3F09A45E75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a:extLst>
            <a:ext uri="{FF2B5EF4-FFF2-40B4-BE49-F238E27FC236}">
              <a16:creationId xmlns:a16="http://schemas.microsoft.com/office/drawing/2014/main" id="{95BD6637-F874-480B-B76D-D35FD389B9E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a:extLst>
            <a:ext uri="{FF2B5EF4-FFF2-40B4-BE49-F238E27FC236}">
              <a16:creationId xmlns:a16="http://schemas.microsoft.com/office/drawing/2014/main" id="{A093D584-7F24-48C2-A9B5-6CC7F3B0148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0" name="テキスト ボックス 759">
          <a:extLst>
            <a:ext uri="{FF2B5EF4-FFF2-40B4-BE49-F238E27FC236}">
              <a16:creationId xmlns:a16="http://schemas.microsoft.com/office/drawing/2014/main" id="{02AFF04C-56F0-411D-B991-11169F995819}"/>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BBAC0FBA-9CF6-4039-B287-6FA76AE6422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2" name="テキスト ボックス 761">
          <a:extLst>
            <a:ext uri="{FF2B5EF4-FFF2-40B4-BE49-F238E27FC236}">
              <a16:creationId xmlns:a16="http://schemas.microsoft.com/office/drawing/2014/main" id="{E3D90B31-8F54-4CC2-B51A-3047980F4513}"/>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29B2E46D-E9C5-4955-BC2E-FF85082098E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4" name="直線コネクタ 763">
          <a:extLst>
            <a:ext uri="{FF2B5EF4-FFF2-40B4-BE49-F238E27FC236}">
              <a16:creationId xmlns:a16="http://schemas.microsoft.com/office/drawing/2014/main" id="{DE088EE9-59FF-429F-B62F-30E27CE25346}"/>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5" name="【公民館】&#10;有形固定資産減価償却率最小値テキスト">
          <a:extLst>
            <a:ext uri="{FF2B5EF4-FFF2-40B4-BE49-F238E27FC236}">
              <a16:creationId xmlns:a16="http://schemas.microsoft.com/office/drawing/2014/main" id="{3DBD1305-4BD6-49D5-9CB0-3EC40478296F}"/>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6" name="直線コネクタ 765">
          <a:extLst>
            <a:ext uri="{FF2B5EF4-FFF2-40B4-BE49-F238E27FC236}">
              <a16:creationId xmlns:a16="http://schemas.microsoft.com/office/drawing/2014/main" id="{6176613C-2144-4CA3-8F7C-AEDC5D898E7D}"/>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7" name="【公民館】&#10;有形固定資産減価償却率最大値テキスト">
          <a:extLst>
            <a:ext uri="{FF2B5EF4-FFF2-40B4-BE49-F238E27FC236}">
              <a16:creationId xmlns:a16="http://schemas.microsoft.com/office/drawing/2014/main" id="{282E7429-C8A0-467F-BF51-B03F08C2C3B0}"/>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68" name="直線コネクタ 767">
          <a:extLst>
            <a:ext uri="{FF2B5EF4-FFF2-40B4-BE49-F238E27FC236}">
              <a16:creationId xmlns:a16="http://schemas.microsoft.com/office/drawing/2014/main" id="{16D64D99-D51B-490D-8327-D1A4D925C79B}"/>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69" name="【公民館】&#10;有形固定資産減価償却率平均値テキスト">
          <a:extLst>
            <a:ext uri="{FF2B5EF4-FFF2-40B4-BE49-F238E27FC236}">
              <a16:creationId xmlns:a16="http://schemas.microsoft.com/office/drawing/2014/main" id="{2FD1F1A1-87B4-432B-9418-957B137C755D}"/>
            </a:ext>
          </a:extLst>
        </xdr:cNvPr>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0" name="フローチャート: 判断 769">
          <a:extLst>
            <a:ext uri="{FF2B5EF4-FFF2-40B4-BE49-F238E27FC236}">
              <a16:creationId xmlns:a16="http://schemas.microsoft.com/office/drawing/2014/main" id="{F918F41C-7676-4477-A80E-0E0FCE2E3CCC}"/>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1" name="フローチャート: 判断 770">
          <a:extLst>
            <a:ext uri="{FF2B5EF4-FFF2-40B4-BE49-F238E27FC236}">
              <a16:creationId xmlns:a16="http://schemas.microsoft.com/office/drawing/2014/main" id="{5CA95DD9-108A-4599-B9CB-CC8BA8C8D98E}"/>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2" name="フローチャート: 判断 771">
          <a:extLst>
            <a:ext uri="{FF2B5EF4-FFF2-40B4-BE49-F238E27FC236}">
              <a16:creationId xmlns:a16="http://schemas.microsoft.com/office/drawing/2014/main" id="{FCE2BBD5-825C-4615-9995-B72EC246ADC5}"/>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3" name="フローチャート: 判断 772">
          <a:extLst>
            <a:ext uri="{FF2B5EF4-FFF2-40B4-BE49-F238E27FC236}">
              <a16:creationId xmlns:a16="http://schemas.microsoft.com/office/drawing/2014/main" id="{51AAD5E6-95E3-44FB-96B0-430E32AB0245}"/>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4" name="フローチャート: 判断 773">
          <a:extLst>
            <a:ext uri="{FF2B5EF4-FFF2-40B4-BE49-F238E27FC236}">
              <a16:creationId xmlns:a16="http://schemas.microsoft.com/office/drawing/2014/main" id="{96256078-DAC6-49C6-BEE4-C49E70EDD680}"/>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C2CDBD0C-A974-4E18-8093-DD9FDBE09A9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95A47721-88A4-4472-9DB9-EC76A46514B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1F8F96E8-8E0C-40CE-9304-5ACAB4F519F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40D5976F-EBEF-4993-BBA2-3ED8A9A5349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BBAD66C5-F2CF-440E-8EBD-87FF52A59C7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101600</xdr:rowOff>
    </xdr:from>
    <xdr:to>
      <xdr:col>85</xdr:col>
      <xdr:colOff>177800</xdr:colOff>
      <xdr:row>107</xdr:row>
      <xdr:rowOff>31750</xdr:rowOff>
    </xdr:to>
    <xdr:sp macro="" textlink="">
      <xdr:nvSpPr>
        <xdr:cNvPr id="780" name="楕円 779">
          <a:extLst>
            <a:ext uri="{FF2B5EF4-FFF2-40B4-BE49-F238E27FC236}">
              <a16:creationId xmlns:a16="http://schemas.microsoft.com/office/drawing/2014/main" id="{FD135FF9-1DFB-4C1B-B524-CA41090746BA}"/>
            </a:ext>
          </a:extLst>
        </xdr:cNvPr>
        <xdr:cNvSpPr/>
      </xdr:nvSpPr>
      <xdr:spPr>
        <a:xfrm>
          <a:off x="162687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80027</xdr:rowOff>
    </xdr:from>
    <xdr:ext cx="405111" cy="259045"/>
    <xdr:sp macro="" textlink="">
      <xdr:nvSpPr>
        <xdr:cNvPr id="781" name="【公民館】&#10;有形固定資産減価償却率該当値テキスト">
          <a:extLst>
            <a:ext uri="{FF2B5EF4-FFF2-40B4-BE49-F238E27FC236}">
              <a16:creationId xmlns:a16="http://schemas.microsoft.com/office/drawing/2014/main" id="{96E8321A-FDE6-4C43-A089-741FB43AC31F}"/>
            </a:ext>
          </a:extLst>
        </xdr:cNvPr>
        <xdr:cNvSpPr txBox="1"/>
      </xdr:nvSpPr>
      <xdr:spPr>
        <a:xfrm>
          <a:off x="16357600"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73025</xdr:rowOff>
    </xdr:from>
    <xdr:to>
      <xdr:col>81</xdr:col>
      <xdr:colOff>101600</xdr:colOff>
      <xdr:row>107</xdr:row>
      <xdr:rowOff>3175</xdr:rowOff>
    </xdr:to>
    <xdr:sp macro="" textlink="">
      <xdr:nvSpPr>
        <xdr:cNvPr id="782" name="楕円 781">
          <a:extLst>
            <a:ext uri="{FF2B5EF4-FFF2-40B4-BE49-F238E27FC236}">
              <a16:creationId xmlns:a16="http://schemas.microsoft.com/office/drawing/2014/main" id="{B8427189-BCFB-4EC4-8A53-F9BC97DF3B49}"/>
            </a:ext>
          </a:extLst>
        </xdr:cNvPr>
        <xdr:cNvSpPr/>
      </xdr:nvSpPr>
      <xdr:spPr>
        <a:xfrm>
          <a:off x="15430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123825</xdr:rowOff>
    </xdr:from>
    <xdr:to>
      <xdr:col>85</xdr:col>
      <xdr:colOff>127000</xdr:colOff>
      <xdr:row>106</xdr:row>
      <xdr:rowOff>152400</xdr:rowOff>
    </xdr:to>
    <xdr:cxnSp macro="">
      <xdr:nvCxnSpPr>
        <xdr:cNvPr id="783" name="直線コネクタ 782">
          <a:extLst>
            <a:ext uri="{FF2B5EF4-FFF2-40B4-BE49-F238E27FC236}">
              <a16:creationId xmlns:a16="http://schemas.microsoft.com/office/drawing/2014/main" id="{64480A22-E61D-41B4-AE08-923BFDF93993}"/>
            </a:ext>
          </a:extLst>
        </xdr:cNvPr>
        <xdr:cNvCxnSpPr/>
      </xdr:nvCxnSpPr>
      <xdr:spPr>
        <a:xfrm>
          <a:off x="15481300" y="182975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784" name="楕円 783">
          <a:extLst>
            <a:ext uri="{FF2B5EF4-FFF2-40B4-BE49-F238E27FC236}">
              <a16:creationId xmlns:a16="http://schemas.microsoft.com/office/drawing/2014/main" id="{5AB9AAA8-AEF2-467C-93E1-B2271C3B3FB5}"/>
            </a:ext>
          </a:extLst>
        </xdr:cNvPr>
        <xdr:cNvSpPr/>
      </xdr:nvSpPr>
      <xdr:spPr>
        <a:xfrm>
          <a:off x="14541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87630</xdr:rowOff>
    </xdr:from>
    <xdr:to>
      <xdr:col>81</xdr:col>
      <xdr:colOff>50800</xdr:colOff>
      <xdr:row>106</xdr:row>
      <xdr:rowOff>123825</xdr:rowOff>
    </xdr:to>
    <xdr:cxnSp macro="">
      <xdr:nvCxnSpPr>
        <xdr:cNvPr id="785" name="直線コネクタ 784">
          <a:extLst>
            <a:ext uri="{FF2B5EF4-FFF2-40B4-BE49-F238E27FC236}">
              <a16:creationId xmlns:a16="http://schemas.microsoft.com/office/drawing/2014/main" id="{3C1C007D-BF31-4AF7-9C05-7402FEB202E5}"/>
            </a:ext>
          </a:extLst>
        </xdr:cNvPr>
        <xdr:cNvCxnSpPr/>
      </xdr:nvCxnSpPr>
      <xdr:spPr>
        <a:xfrm>
          <a:off x="14592300" y="182613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2539</xdr:rowOff>
    </xdr:from>
    <xdr:to>
      <xdr:col>72</xdr:col>
      <xdr:colOff>38100</xdr:colOff>
      <xdr:row>106</xdr:row>
      <xdr:rowOff>104139</xdr:rowOff>
    </xdr:to>
    <xdr:sp macro="" textlink="">
      <xdr:nvSpPr>
        <xdr:cNvPr id="786" name="楕円 785">
          <a:extLst>
            <a:ext uri="{FF2B5EF4-FFF2-40B4-BE49-F238E27FC236}">
              <a16:creationId xmlns:a16="http://schemas.microsoft.com/office/drawing/2014/main" id="{1527DF25-C047-4192-9955-D96BC3F9882C}"/>
            </a:ext>
          </a:extLst>
        </xdr:cNvPr>
        <xdr:cNvSpPr/>
      </xdr:nvSpPr>
      <xdr:spPr>
        <a:xfrm>
          <a:off x="1365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53339</xdr:rowOff>
    </xdr:from>
    <xdr:to>
      <xdr:col>76</xdr:col>
      <xdr:colOff>114300</xdr:colOff>
      <xdr:row>106</xdr:row>
      <xdr:rowOff>87630</xdr:rowOff>
    </xdr:to>
    <xdr:cxnSp macro="">
      <xdr:nvCxnSpPr>
        <xdr:cNvPr id="787" name="直線コネクタ 786">
          <a:extLst>
            <a:ext uri="{FF2B5EF4-FFF2-40B4-BE49-F238E27FC236}">
              <a16:creationId xmlns:a16="http://schemas.microsoft.com/office/drawing/2014/main" id="{C2EBAD6B-D89C-4CEB-BDCD-F0F49AA39335}"/>
            </a:ext>
          </a:extLst>
        </xdr:cNvPr>
        <xdr:cNvCxnSpPr/>
      </xdr:nvCxnSpPr>
      <xdr:spPr>
        <a:xfrm>
          <a:off x="13703300" y="182270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139700</xdr:rowOff>
    </xdr:from>
    <xdr:to>
      <xdr:col>67</xdr:col>
      <xdr:colOff>101600</xdr:colOff>
      <xdr:row>106</xdr:row>
      <xdr:rowOff>69850</xdr:rowOff>
    </xdr:to>
    <xdr:sp macro="" textlink="">
      <xdr:nvSpPr>
        <xdr:cNvPr id="788" name="楕円 787">
          <a:extLst>
            <a:ext uri="{FF2B5EF4-FFF2-40B4-BE49-F238E27FC236}">
              <a16:creationId xmlns:a16="http://schemas.microsoft.com/office/drawing/2014/main" id="{B2A2C43C-9A3A-4761-A8BD-348F197DC132}"/>
            </a:ext>
          </a:extLst>
        </xdr:cNvPr>
        <xdr:cNvSpPr/>
      </xdr:nvSpPr>
      <xdr:spPr>
        <a:xfrm>
          <a:off x="12763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19050</xdr:rowOff>
    </xdr:from>
    <xdr:to>
      <xdr:col>71</xdr:col>
      <xdr:colOff>177800</xdr:colOff>
      <xdr:row>106</xdr:row>
      <xdr:rowOff>53339</xdr:rowOff>
    </xdr:to>
    <xdr:cxnSp macro="">
      <xdr:nvCxnSpPr>
        <xdr:cNvPr id="789" name="直線コネクタ 788">
          <a:extLst>
            <a:ext uri="{FF2B5EF4-FFF2-40B4-BE49-F238E27FC236}">
              <a16:creationId xmlns:a16="http://schemas.microsoft.com/office/drawing/2014/main" id="{8FC72CEA-39C6-42E2-9D4C-47D8486202C7}"/>
            </a:ext>
          </a:extLst>
        </xdr:cNvPr>
        <xdr:cNvCxnSpPr/>
      </xdr:nvCxnSpPr>
      <xdr:spPr>
        <a:xfrm>
          <a:off x="12814300" y="181927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90" name="n_1aveValue【公民館】&#10;有形固定資産減価償却率">
          <a:extLst>
            <a:ext uri="{FF2B5EF4-FFF2-40B4-BE49-F238E27FC236}">
              <a16:creationId xmlns:a16="http://schemas.microsoft.com/office/drawing/2014/main" id="{40AE0E2A-E35A-456C-A5BA-2FCCAF352DF0}"/>
            </a:ext>
          </a:extLst>
        </xdr:cNvPr>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91" name="n_2aveValue【公民館】&#10;有形固定資産減価償却率">
          <a:extLst>
            <a:ext uri="{FF2B5EF4-FFF2-40B4-BE49-F238E27FC236}">
              <a16:creationId xmlns:a16="http://schemas.microsoft.com/office/drawing/2014/main" id="{A4EC4579-7250-4D14-BB5C-D8B77A16254D}"/>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2" name="n_3aveValue【公民館】&#10;有形固定資産減価償却率">
          <a:extLst>
            <a:ext uri="{FF2B5EF4-FFF2-40B4-BE49-F238E27FC236}">
              <a16:creationId xmlns:a16="http://schemas.microsoft.com/office/drawing/2014/main" id="{1EB1A42D-AD68-49BC-B6A0-EFB81B537B45}"/>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93" name="n_4aveValue【公民館】&#10;有形固定資産減価償却率">
          <a:extLst>
            <a:ext uri="{FF2B5EF4-FFF2-40B4-BE49-F238E27FC236}">
              <a16:creationId xmlns:a16="http://schemas.microsoft.com/office/drawing/2014/main" id="{0B21901F-415F-44F5-9064-554B1C64AED2}"/>
            </a:ext>
          </a:extLst>
        </xdr:cNvPr>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165752</xdr:rowOff>
    </xdr:from>
    <xdr:ext cx="405111" cy="259045"/>
    <xdr:sp macro="" textlink="">
      <xdr:nvSpPr>
        <xdr:cNvPr id="794" name="n_1mainValue【公民館】&#10;有形固定資産減価償却率">
          <a:extLst>
            <a:ext uri="{FF2B5EF4-FFF2-40B4-BE49-F238E27FC236}">
              <a16:creationId xmlns:a16="http://schemas.microsoft.com/office/drawing/2014/main" id="{580CC64C-D214-4692-99F9-38C327BC9671}"/>
            </a:ext>
          </a:extLst>
        </xdr:cNvPr>
        <xdr:cNvSpPr txBox="1"/>
      </xdr:nvSpPr>
      <xdr:spPr>
        <a:xfrm>
          <a:off x="15266044"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129557</xdr:rowOff>
    </xdr:from>
    <xdr:ext cx="405111" cy="259045"/>
    <xdr:sp macro="" textlink="">
      <xdr:nvSpPr>
        <xdr:cNvPr id="795" name="n_2mainValue【公民館】&#10;有形固定資産減価償却率">
          <a:extLst>
            <a:ext uri="{FF2B5EF4-FFF2-40B4-BE49-F238E27FC236}">
              <a16:creationId xmlns:a16="http://schemas.microsoft.com/office/drawing/2014/main" id="{8219D3FD-00DB-4356-AF9B-1D9E7DF9C738}"/>
            </a:ext>
          </a:extLst>
        </xdr:cNvPr>
        <xdr:cNvSpPr txBox="1"/>
      </xdr:nvSpPr>
      <xdr:spPr>
        <a:xfrm>
          <a:off x="14389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95266</xdr:rowOff>
    </xdr:from>
    <xdr:ext cx="405111" cy="259045"/>
    <xdr:sp macro="" textlink="">
      <xdr:nvSpPr>
        <xdr:cNvPr id="796" name="n_3mainValue【公民館】&#10;有形固定資産減価償却率">
          <a:extLst>
            <a:ext uri="{FF2B5EF4-FFF2-40B4-BE49-F238E27FC236}">
              <a16:creationId xmlns:a16="http://schemas.microsoft.com/office/drawing/2014/main" id="{8E0C6DFD-0A9E-4EF5-B850-B72E0C25EAB5}"/>
            </a:ext>
          </a:extLst>
        </xdr:cNvPr>
        <xdr:cNvSpPr txBox="1"/>
      </xdr:nvSpPr>
      <xdr:spPr>
        <a:xfrm>
          <a:off x="13500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60977</xdr:rowOff>
    </xdr:from>
    <xdr:ext cx="405111" cy="259045"/>
    <xdr:sp macro="" textlink="">
      <xdr:nvSpPr>
        <xdr:cNvPr id="797" name="n_4mainValue【公民館】&#10;有形固定資産減価償却率">
          <a:extLst>
            <a:ext uri="{FF2B5EF4-FFF2-40B4-BE49-F238E27FC236}">
              <a16:creationId xmlns:a16="http://schemas.microsoft.com/office/drawing/2014/main" id="{B0018CEA-FD38-42B9-A2A3-BF4BFE55E7B1}"/>
            </a:ext>
          </a:extLst>
        </xdr:cNvPr>
        <xdr:cNvSpPr txBox="1"/>
      </xdr:nvSpPr>
      <xdr:spPr>
        <a:xfrm>
          <a:off x="12611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445381E0-4DEB-4341-BEAC-2F5D206AEE4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6D4589E9-8A3B-4A13-84B4-BFC353AC578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8B669D97-9EA5-441A-8A94-F000F79D62A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63D2CD04-0263-4605-87E3-AED9A171EDA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1AFDA2FC-3727-4175-AE59-329BF7FF378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8F0BDBF9-5B07-45AD-8E37-6FBAD84CCA9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D079EB6-F51E-480E-B552-855C9D83E80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62598910-731A-4CB2-B40D-73E89B7315B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B41A2E84-1906-4AE7-BABF-0D9AA90E9F7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25911461-FC5E-48B2-B501-8215B06A161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id="{C119F043-97B1-4FC5-90B5-E461DF3ADD8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id="{AC840BBE-AB71-4103-83CE-733DF6F57D3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id="{22355480-5D21-4E38-B359-FB43D7EA4B9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id="{BC7849C0-B063-454D-9F02-736D8C8E568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78620DF0-5849-46BF-AF26-F61E84EA067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078C69A0-2E4A-4309-B8BC-8058388DFC3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id="{995FD146-6FA3-47F9-B4B9-306879075DA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id="{88962DCA-FB69-4CA0-B826-1AAAC61D149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id="{F41E3FBB-911B-4B02-835D-4CB65C4CEA4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a:extLst>
            <a:ext uri="{FF2B5EF4-FFF2-40B4-BE49-F238E27FC236}">
              <a16:creationId xmlns:a16="http://schemas.microsoft.com/office/drawing/2014/main" id="{3CDB2E8F-F571-47AF-B609-90F44B043A6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43346364-5202-4859-85C5-96D7CB0C91A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0E0F5555-00E2-4C66-97F9-7DB518F18E2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id="{620BED8D-0431-44B1-895D-7FF9F1D6AF4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1" name="直線コネクタ 820">
          <a:extLst>
            <a:ext uri="{FF2B5EF4-FFF2-40B4-BE49-F238E27FC236}">
              <a16:creationId xmlns:a16="http://schemas.microsoft.com/office/drawing/2014/main" id="{3BD5BA25-26AA-4502-85B6-9EE623902303}"/>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2" name="【公民館】&#10;一人当たり面積最小値テキスト">
          <a:extLst>
            <a:ext uri="{FF2B5EF4-FFF2-40B4-BE49-F238E27FC236}">
              <a16:creationId xmlns:a16="http://schemas.microsoft.com/office/drawing/2014/main" id="{2F4ED7A3-DCD2-46D9-93D6-8F96E98CB1A3}"/>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3" name="直線コネクタ 822">
          <a:extLst>
            <a:ext uri="{FF2B5EF4-FFF2-40B4-BE49-F238E27FC236}">
              <a16:creationId xmlns:a16="http://schemas.microsoft.com/office/drawing/2014/main" id="{4F888EB1-B32A-453B-B409-5FB6646881F7}"/>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4" name="【公民館】&#10;一人当たり面積最大値テキスト">
          <a:extLst>
            <a:ext uri="{FF2B5EF4-FFF2-40B4-BE49-F238E27FC236}">
              <a16:creationId xmlns:a16="http://schemas.microsoft.com/office/drawing/2014/main" id="{C1EDFA11-65E5-4301-B43B-CD9DFA47E4D0}"/>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5" name="直線コネクタ 824">
          <a:extLst>
            <a:ext uri="{FF2B5EF4-FFF2-40B4-BE49-F238E27FC236}">
              <a16:creationId xmlns:a16="http://schemas.microsoft.com/office/drawing/2014/main" id="{EEAD5D26-FABD-4FAD-93DD-2155DEB16BFF}"/>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826" name="【公民館】&#10;一人当たり面積平均値テキスト">
          <a:extLst>
            <a:ext uri="{FF2B5EF4-FFF2-40B4-BE49-F238E27FC236}">
              <a16:creationId xmlns:a16="http://schemas.microsoft.com/office/drawing/2014/main" id="{53BA381E-F515-4216-B864-B1B112F54A7F}"/>
            </a:ext>
          </a:extLst>
        </xdr:cNvPr>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7" name="フローチャート: 判断 826">
          <a:extLst>
            <a:ext uri="{FF2B5EF4-FFF2-40B4-BE49-F238E27FC236}">
              <a16:creationId xmlns:a16="http://schemas.microsoft.com/office/drawing/2014/main" id="{E93D895C-C38C-466C-B0B4-A07AD2CAE87D}"/>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28" name="フローチャート: 判断 827">
          <a:extLst>
            <a:ext uri="{FF2B5EF4-FFF2-40B4-BE49-F238E27FC236}">
              <a16:creationId xmlns:a16="http://schemas.microsoft.com/office/drawing/2014/main" id="{07D1E322-A40B-4F32-B2C5-975288079504}"/>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29" name="フローチャート: 判断 828">
          <a:extLst>
            <a:ext uri="{FF2B5EF4-FFF2-40B4-BE49-F238E27FC236}">
              <a16:creationId xmlns:a16="http://schemas.microsoft.com/office/drawing/2014/main" id="{B546A949-88E1-4F76-B477-72812FF9BC9D}"/>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0" name="フローチャート: 判断 829">
          <a:extLst>
            <a:ext uri="{FF2B5EF4-FFF2-40B4-BE49-F238E27FC236}">
              <a16:creationId xmlns:a16="http://schemas.microsoft.com/office/drawing/2014/main" id="{88CBA198-59AB-462A-BA39-09587401F026}"/>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1" name="フローチャート: 判断 830">
          <a:extLst>
            <a:ext uri="{FF2B5EF4-FFF2-40B4-BE49-F238E27FC236}">
              <a16:creationId xmlns:a16="http://schemas.microsoft.com/office/drawing/2014/main" id="{F1CA4FD7-CEE0-43AC-AB77-C27021D3D9DB}"/>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C6818D15-295B-42D6-A21E-84FE21EC446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A55126D3-1EF8-4CAF-8706-C209AEB1D03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C7C1DC67-B13A-4C35-992D-051D47F3A6A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3E57321-EF4E-4BE2-8824-B013F24B4FE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2793AECB-261A-4CD1-A01D-7531AC143C9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837" name="楕円 836">
          <a:extLst>
            <a:ext uri="{FF2B5EF4-FFF2-40B4-BE49-F238E27FC236}">
              <a16:creationId xmlns:a16="http://schemas.microsoft.com/office/drawing/2014/main" id="{A6C2A3C8-60C4-4A3E-BAD2-9169C962BDE4}"/>
            </a:ext>
          </a:extLst>
        </xdr:cNvPr>
        <xdr:cNvSpPr/>
      </xdr:nvSpPr>
      <xdr:spPr>
        <a:xfrm>
          <a:off x="22110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41927</xdr:rowOff>
    </xdr:from>
    <xdr:ext cx="469744" cy="259045"/>
    <xdr:sp macro="" textlink="">
      <xdr:nvSpPr>
        <xdr:cNvPr id="838" name="【公民館】&#10;一人当たり面積該当値テキスト">
          <a:extLst>
            <a:ext uri="{FF2B5EF4-FFF2-40B4-BE49-F238E27FC236}">
              <a16:creationId xmlns:a16="http://schemas.microsoft.com/office/drawing/2014/main" id="{C910CB10-888B-4F61-ABDD-6505508BE020}"/>
            </a:ext>
          </a:extLst>
        </xdr:cNvPr>
        <xdr:cNvSpPr txBox="1"/>
      </xdr:nvSpPr>
      <xdr:spPr>
        <a:xfrm>
          <a:off x="2219960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69214</xdr:rowOff>
    </xdr:from>
    <xdr:to>
      <xdr:col>112</xdr:col>
      <xdr:colOff>38100</xdr:colOff>
      <xdr:row>106</xdr:row>
      <xdr:rowOff>170814</xdr:rowOff>
    </xdr:to>
    <xdr:sp macro="" textlink="">
      <xdr:nvSpPr>
        <xdr:cNvPr id="839" name="楕円 838">
          <a:extLst>
            <a:ext uri="{FF2B5EF4-FFF2-40B4-BE49-F238E27FC236}">
              <a16:creationId xmlns:a16="http://schemas.microsoft.com/office/drawing/2014/main" id="{3824A754-5FB0-4817-9190-206132422F14}"/>
            </a:ext>
          </a:extLst>
        </xdr:cNvPr>
        <xdr:cNvSpPr/>
      </xdr:nvSpPr>
      <xdr:spPr>
        <a:xfrm>
          <a:off x="21272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106</xdr:row>
      <xdr:rowOff>120014</xdr:rowOff>
    </xdr:to>
    <xdr:cxnSp macro="">
      <xdr:nvCxnSpPr>
        <xdr:cNvPr id="840" name="直線コネクタ 839">
          <a:extLst>
            <a:ext uri="{FF2B5EF4-FFF2-40B4-BE49-F238E27FC236}">
              <a16:creationId xmlns:a16="http://schemas.microsoft.com/office/drawing/2014/main" id="{6B2FC28E-B8E4-4164-8D86-538D106B47F5}"/>
            </a:ext>
          </a:extLst>
        </xdr:cNvPr>
        <xdr:cNvCxnSpPr/>
      </xdr:nvCxnSpPr>
      <xdr:spPr>
        <a:xfrm flipV="1">
          <a:off x="21323300" y="1828800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41" name="楕円 840">
          <a:extLst>
            <a:ext uri="{FF2B5EF4-FFF2-40B4-BE49-F238E27FC236}">
              <a16:creationId xmlns:a16="http://schemas.microsoft.com/office/drawing/2014/main" id="{E578B91A-238E-4442-8FF2-24B79EE374C2}"/>
            </a:ext>
          </a:extLst>
        </xdr:cNvPr>
        <xdr:cNvSpPr/>
      </xdr:nvSpPr>
      <xdr:spPr>
        <a:xfrm>
          <a:off x="20383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91439</xdr:rowOff>
    </xdr:from>
    <xdr:to>
      <xdr:col>111</xdr:col>
      <xdr:colOff>177800</xdr:colOff>
      <xdr:row>106</xdr:row>
      <xdr:rowOff>120014</xdr:rowOff>
    </xdr:to>
    <xdr:cxnSp macro="">
      <xdr:nvCxnSpPr>
        <xdr:cNvPr id="842" name="直線コネクタ 841">
          <a:extLst>
            <a:ext uri="{FF2B5EF4-FFF2-40B4-BE49-F238E27FC236}">
              <a16:creationId xmlns:a16="http://schemas.microsoft.com/office/drawing/2014/main" id="{CF42C424-F00C-4BEF-BEE9-061CF656CA5D}"/>
            </a:ext>
          </a:extLst>
        </xdr:cNvPr>
        <xdr:cNvCxnSpPr/>
      </xdr:nvCxnSpPr>
      <xdr:spPr>
        <a:xfrm>
          <a:off x="20434300" y="1826513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43" name="楕円 842">
          <a:extLst>
            <a:ext uri="{FF2B5EF4-FFF2-40B4-BE49-F238E27FC236}">
              <a16:creationId xmlns:a16="http://schemas.microsoft.com/office/drawing/2014/main" id="{9A57A43B-E045-4287-A8B5-588BA006EE64}"/>
            </a:ext>
          </a:extLst>
        </xdr:cNvPr>
        <xdr:cNvSpPr/>
      </xdr:nvSpPr>
      <xdr:spPr>
        <a:xfrm>
          <a:off x="19494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91439</xdr:rowOff>
    </xdr:from>
    <xdr:to>
      <xdr:col>107</xdr:col>
      <xdr:colOff>50800</xdr:colOff>
      <xdr:row>106</xdr:row>
      <xdr:rowOff>99061</xdr:rowOff>
    </xdr:to>
    <xdr:cxnSp macro="">
      <xdr:nvCxnSpPr>
        <xdr:cNvPr id="844" name="直線コネクタ 843">
          <a:extLst>
            <a:ext uri="{FF2B5EF4-FFF2-40B4-BE49-F238E27FC236}">
              <a16:creationId xmlns:a16="http://schemas.microsoft.com/office/drawing/2014/main" id="{F69737BC-4CE0-4B36-82A2-6696190C16C3}"/>
            </a:ext>
          </a:extLst>
        </xdr:cNvPr>
        <xdr:cNvCxnSpPr/>
      </xdr:nvCxnSpPr>
      <xdr:spPr>
        <a:xfrm flipV="1">
          <a:off x="19545300" y="18265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845" name="楕円 844">
          <a:extLst>
            <a:ext uri="{FF2B5EF4-FFF2-40B4-BE49-F238E27FC236}">
              <a16:creationId xmlns:a16="http://schemas.microsoft.com/office/drawing/2014/main" id="{692AB817-0373-44C6-9A3C-C61A66FFAB64}"/>
            </a:ext>
          </a:extLst>
        </xdr:cNvPr>
        <xdr:cNvSpPr/>
      </xdr:nvSpPr>
      <xdr:spPr>
        <a:xfrm>
          <a:off x="186055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99061</xdr:rowOff>
    </xdr:from>
    <xdr:to>
      <xdr:col>102</xdr:col>
      <xdr:colOff>114300</xdr:colOff>
      <xdr:row>106</xdr:row>
      <xdr:rowOff>104775</xdr:rowOff>
    </xdr:to>
    <xdr:cxnSp macro="">
      <xdr:nvCxnSpPr>
        <xdr:cNvPr id="846" name="直線コネクタ 845">
          <a:extLst>
            <a:ext uri="{FF2B5EF4-FFF2-40B4-BE49-F238E27FC236}">
              <a16:creationId xmlns:a16="http://schemas.microsoft.com/office/drawing/2014/main" id="{9E56D539-6575-4C4D-8257-273C470B631F}"/>
            </a:ext>
          </a:extLst>
        </xdr:cNvPr>
        <xdr:cNvCxnSpPr/>
      </xdr:nvCxnSpPr>
      <xdr:spPr>
        <a:xfrm flipV="1">
          <a:off x="18656300" y="182727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847" name="n_1aveValue【公民館】&#10;一人当たり面積">
          <a:extLst>
            <a:ext uri="{FF2B5EF4-FFF2-40B4-BE49-F238E27FC236}">
              <a16:creationId xmlns:a16="http://schemas.microsoft.com/office/drawing/2014/main" id="{D564A853-8E7F-43AD-9700-82155A011EDF}"/>
            </a:ext>
          </a:extLst>
        </xdr:cNvPr>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848" name="n_2aveValue【公民館】&#10;一人当たり面積">
          <a:extLst>
            <a:ext uri="{FF2B5EF4-FFF2-40B4-BE49-F238E27FC236}">
              <a16:creationId xmlns:a16="http://schemas.microsoft.com/office/drawing/2014/main" id="{83FEF067-3EF6-4D35-A256-DCABCD29FB07}"/>
            </a:ext>
          </a:extLst>
        </xdr:cNvPr>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849" name="n_3aveValue【公民館】&#10;一人当たり面積">
          <a:extLst>
            <a:ext uri="{FF2B5EF4-FFF2-40B4-BE49-F238E27FC236}">
              <a16:creationId xmlns:a16="http://schemas.microsoft.com/office/drawing/2014/main" id="{DC375EA5-DEA3-4F4E-83F3-99475FAF8B9B}"/>
            </a:ext>
          </a:extLst>
        </xdr:cNvPr>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850" name="n_4aveValue【公民館】&#10;一人当たり面積">
          <a:extLst>
            <a:ext uri="{FF2B5EF4-FFF2-40B4-BE49-F238E27FC236}">
              <a16:creationId xmlns:a16="http://schemas.microsoft.com/office/drawing/2014/main" id="{B87899F9-A87C-4EED-BE8C-2133D91C8945}"/>
            </a:ext>
          </a:extLst>
        </xdr:cNvPr>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161941</xdr:rowOff>
    </xdr:from>
    <xdr:ext cx="469744" cy="259045"/>
    <xdr:sp macro="" textlink="">
      <xdr:nvSpPr>
        <xdr:cNvPr id="851" name="n_1mainValue【公民館】&#10;一人当たり面積">
          <a:extLst>
            <a:ext uri="{FF2B5EF4-FFF2-40B4-BE49-F238E27FC236}">
              <a16:creationId xmlns:a16="http://schemas.microsoft.com/office/drawing/2014/main" id="{C56FA392-2404-4A17-85FC-B69EA9FFAA39}"/>
            </a:ext>
          </a:extLst>
        </xdr:cNvPr>
        <xdr:cNvSpPr txBox="1"/>
      </xdr:nvSpPr>
      <xdr:spPr>
        <a:xfrm>
          <a:off x="210757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852" name="n_2mainValue【公民館】&#10;一人当たり面積">
          <a:extLst>
            <a:ext uri="{FF2B5EF4-FFF2-40B4-BE49-F238E27FC236}">
              <a16:creationId xmlns:a16="http://schemas.microsoft.com/office/drawing/2014/main" id="{F2F9C30C-1419-4E39-8984-AA27B42E0256}"/>
            </a:ext>
          </a:extLst>
        </xdr:cNvPr>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853" name="n_3mainValue【公民館】&#10;一人当たり面積">
          <a:extLst>
            <a:ext uri="{FF2B5EF4-FFF2-40B4-BE49-F238E27FC236}">
              <a16:creationId xmlns:a16="http://schemas.microsoft.com/office/drawing/2014/main" id="{456FE704-73EE-4A87-9D91-BD988F400D14}"/>
            </a:ext>
          </a:extLst>
        </xdr:cNvPr>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146702</xdr:rowOff>
    </xdr:from>
    <xdr:ext cx="469744" cy="259045"/>
    <xdr:sp macro="" textlink="">
      <xdr:nvSpPr>
        <xdr:cNvPr id="854" name="n_4mainValue【公民館】&#10;一人当たり面積">
          <a:extLst>
            <a:ext uri="{FF2B5EF4-FFF2-40B4-BE49-F238E27FC236}">
              <a16:creationId xmlns:a16="http://schemas.microsoft.com/office/drawing/2014/main" id="{C088AFE2-377C-4773-9EF2-B9E7A4AC848D}"/>
            </a:ext>
          </a:extLst>
        </xdr:cNvPr>
        <xdr:cNvSpPr txBox="1"/>
      </xdr:nvSpPr>
      <xdr:spPr>
        <a:xfrm>
          <a:off x="18421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6C1C775A-0AC1-44F8-9762-C73B39DDF19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525A9AB3-95EB-4892-883A-F80F66F5584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BDB7B120-9105-4EC7-8E8F-722EC1936F4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類似団体と比較して、特に有形固定資産減価償却率が高くなっている施設は、橋りょう・トンネル、港湾・漁港、公民館である。</a:t>
          </a:r>
          <a:endParaRPr lang="ja-JP" altLang="ja-JP" sz="1400">
            <a:effectLst/>
          </a:endParaRPr>
        </a:p>
        <a:p>
          <a:r>
            <a:rPr kumimoji="1" lang="ja-JP" altLang="ja-JP" sz="1100">
              <a:solidFill>
                <a:schemeClr val="dk1"/>
              </a:solidFill>
              <a:effectLst/>
              <a:latin typeface="+mn-lt"/>
              <a:ea typeface="+mn-ea"/>
              <a:cs typeface="+mn-cs"/>
            </a:rPr>
            <a:t>　橋りょう・トンネルについては、</a:t>
          </a:r>
          <a:r>
            <a:rPr kumimoji="1" lang="ja-JP" altLang="en-US" sz="1100">
              <a:solidFill>
                <a:schemeClr val="dk1"/>
              </a:solidFill>
              <a:effectLst/>
              <a:latin typeface="+mn-lt"/>
              <a:ea typeface="+mn-ea"/>
              <a:cs typeface="+mn-cs"/>
            </a:rPr>
            <a:t>令和２年５月に策定した橋梁長寿命化修繕計画に基づき</a:t>
          </a:r>
          <a:r>
            <a:rPr kumimoji="1" lang="ja-JP" altLang="ja-JP" sz="1100">
              <a:solidFill>
                <a:schemeClr val="dk1"/>
              </a:solidFill>
              <a:effectLst/>
              <a:latin typeface="+mn-lt"/>
              <a:ea typeface="+mn-ea"/>
              <a:cs typeface="+mn-cs"/>
            </a:rPr>
            <a:t>、状態の悪いものについては計画的に改修等を行うこととしている。</a:t>
          </a:r>
          <a:endParaRPr lang="ja-JP" altLang="ja-JP" sz="1400">
            <a:effectLst/>
          </a:endParaRPr>
        </a:p>
        <a:p>
          <a:r>
            <a:rPr kumimoji="1" lang="ja-JP" altLang="ja-JP" sz="1100">
              <a:solidFill>
                <a:schemeClr val="dk1"/>
              </a:solidFill>
              <a:effectLst/>
              <a:latin typeface="+mn-lt"/>
              <a:ea typeface="+mn-ea"/>
              <a:cs typeface="+mn-cs"/>
            </a:rPr>
            <a:t>　港湾・漁港については、平成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年度に機能保全計画を策定し、施設の長寿命化を図る保全工事を実施してきているが、類似団体と比較すると有形固定資産減価償却率は高い水準にある。</a:t>
          </a:r>
          <a:endParaRPr lang="ja-JP" altLang="ja-JP" sz="1400">
            <a:effectLst/>
          </a:endParaRPr>
        </a:p>
        <a:p>
          <a:r>
            <a:rPr kumimoji="1" lang="ja-JP" altLang="ja-JP" sz="1100">
              <a:solidFill>
                <a:schemeClr val="dk1"/>
              </a:solidFill>
              <a:effectLst/>
              <a:latin typeface="+mn-lt"/>
              <a:ea typeface="+mn-ea"/>
              <a:cs typeface="+mn-cs"/>
            </a:rPr>
            <a:t>　公民館については、多くの施設について老朽化が進行しており、有形固定資産減価償却率も</a:t>
          </a:r>
          <a:r>
            <a:rPr kumimoji="1" lang="en-US" altLang="ja-JP" sz="1100">
              <a:solidFill>
                <a:schemeClr val="dk1"/>
              </a:solidFill>
              <a:effectLst/>
              <a:latin typeface="+mn-lt"/>
              <a:ea typeface="+mn-ea"/>
              <a:cs typeface="+mn-cs"/>
            </a:rPr>
            <a:t>82.0</a:t>
          </a:r>
          <a:r>
            <a:rPr kumimoji="1" lang="ja-JP" altLang="ja-JP" sz="1100">
              <a:solidFill>
                <a:schemeClr val="dk1"/>
              </a:solidFill>
              <a:effectLst/>
              <a:latin typeface="+mn-lt"/>
              <a:ea typeface="+mn-ea"/>
              <a:cs typeface="+mn-cs"/>
            </a:rPr>
            <a:t>％となっていることから、公共施設等総合管理計画に基づき、移転や建替などを検討していく。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98DE0FB-E239-4C17-87F8-2044C04583E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96D9D3D-D997-47C8-B68B-B52960644E5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89B3D9D-16EA-48A2-A18D-0970A521574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80CF214-B7C5-4C6A-B10D-D4F63F23D3B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E6C39C1-6B46-4D67-BD1D-CACC9BA5AD8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760A2FE-821C-4512-885F-6597CA9F12F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3E1CC87-003F-4332-B666-9BF09D3BEF4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96F883A-BAC2-49D4-817C-B4D2F37000C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C125578-0596-4643-B33A-F1323AAEB6D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3DAAD4E-E7A7-4B88-999E-97A92E998A6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33,094
32,618
357.31
25,376,991
24,447,047
805,433
12,450,445
23,191,004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D775BD0-0227-4BE3-8C0C-E9B477A3B39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1B27E0C-B886-4D34-827D-519C5501A97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F85DA77-0141-497B-9A7D-EF739C4F35A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C04905E-6043-496A-890E-7A7E780328E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240B186-E04A-4A1C-B472-5B3EF22173B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F441A5C-F9F2-40BF-A558-905133A7A56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EFDF213-F5D4-4C06-B1DC-E6FC17E5640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D8A9372-9314-470F-87F8-8C8095DDA9C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F0DB4AE-0044-4542-864F-599C93E2759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0AE09D3-FC9C-4669-BA24-9BFBC3230A7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C47C81B-CC33-482C-BE61-9FAD8164178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D19220D-DC8D-49E6-AE8D-B59A6167F62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A247D0A-631D-47DD-9BD3-ED7964E96AF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6191613-1A8B-41FA-8A9D-C6BC645ECC5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C41B07D-739D-4121-BD16-AE5457154C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1B8001D-A200-4671-8D9D-E470C20E4B1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DB9B1A3-D4B4-4B8F-AB93-A7EA0DA8B0A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20C136D-3BBF-44C3-8154-2E95486D3B8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AD872AC-6C69-4402-BA85-85290E22093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5B108D9-1ACE-42A7-A73D-969C4ADB1B7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19B7EEF-F566-4E8F-AF80-50E48F3CE79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9DB5C94-A754-42A7-AEB1-E6F159D991D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18D67C9-5EC8-4950-9DE3-C716988D197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1ADEFF5-6431-4D7B-B789-B65FCAB961F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6E74DE7-5041-492D-9C42-21C9426CEF9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EFFCF5E-83B5-4B07-B726-6A79352D4FE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C62AA49-42F1-4352-8A86-502BA69B76F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6851B22-D829-44DD-93E5-BA63DEB5893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8F44B36-DB31-4297-9074-EBCADEC8247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464C9A7-F124-4491-AE54-95A45AE0B4A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2A2847C-8197-4A58-B207-911BD17E497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2A29C34-3D16-4C57-938B-6A5ACD2F5E7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8E2A752-01CE-498E-96C3-E33B4A54004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6C7B4BC-ED9F-4049-83BB-4CE4C1F45E6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C5DB7A7-590E-4967-A8B8-8432A03AF3C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D2ABF9B-E103-41F4-959A-7255D2E34B0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E24D3B8-99D3-4419-B8FC-94BE8D8F060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8067AA6-81DB-4F5F-B46C-0DCF63AE41D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F1DA729-F37C-4762-8817-AAE679CF371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A6A2B46-864D-4F8A-917B-2F9BE73EF30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C2604B8-DD50-4544-B7C8-0ECCF841924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940F31A-4C50-499D-A3AD-1855506F5C1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5EC635E-F477-4E58-AD1A-E3482D70449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D4CC497-CE6D-442F-8593-3A7D2DA834F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EC11DCB-79CB-4F84-BF93-8221D53CC82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0FCA612-E0CF-4D4D-B676-70EDAC001F4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7BD0E4C0-2A86-4629-8CCE-F6A9EB0F3320}"/>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558C798D-5A7E-49A5-8FEB-0E3DAC924EA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69331400-03F1-440C-92A5-44A92DF8817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9AE36D3C-96EA-4661-B4B5-BD4234FD0B4C}"/>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63245E71-8511-45BF-8E1F-14CFC4BAA9E9}"/>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a:extLst>
            <a:ext uri="{FF2B5EF4-FFF2-40B4-BE49-F238E27FC236}">
              <a16:creationId xmlns:a16="http://schemas.microsoft.com/office/drawing/2014/main" id="{A28E317D-D4DD-4315-8173-8445B8C086E3}"/>
            </a:ext>
          </a:extLst>
        </xdr:cNvPr>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E778B7F6-5D13-4060-B9E4-B618B72AB2FF}"/>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53121087-6B16-47F7-BDC9-B67D00CF9973}"/>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599E03A2-5889-447C-A0B6-9994C84C7AA2}"/>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10D7A62-57C2-47BC-B1B3-6CBD1A8EAB0F}"/>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4069D67C-3DB6-4E1A-B967-021C9D1CB933}"/>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89A3EA7-C2D7-4063-B44A-4E6FA281217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455741B-F352-4A65-8D7E-027496028F8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285ECD2-431B-4CDB-AC2A-C545A318C3F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70D8D0B-DB2F-4A13-9080-333DCCF0583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C6F8538-60DB-44F5-84CD-83DD4D89BAE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74" name="楕円 73">
          <a:extLst>
            <a:ext uri="{FF2B5EF4-FFF2-40B4-BE49-F238E27FC236}">
              <a16:creationId xmlns:a16="http://schemas.microsoft.com/office/drawing/2014/main" id="{76C7C2EF-1299-4754-95AC-06A397F02E16}"/>
            </a:ext>
          </a:extLst>
        </xdr:cNvPr>
        <xdr:cNvSpPr/>
      </xdr:nvSpPr>
      <xdr:spPr>
        <a:xfrm>
          <a:off x="4584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134455</xdr:rowOff>
    </xdr:from>
    <xdr:ext cx="405111" cy="259045"/>
    <xdr:sp macro="" textlink="">
      <xdr:nvSpPr>
        <xdr:cNvPr id="75" name="【図書館】&#10;有形固定資産減価償却率該当値テキスト">
          <a:extLst>
            <a:ext uri="{FF2B5EF4-FFF2-40B4-BE49-F238E27FC236}">
              <a16:creationId xmlns:a16="http://schemas.microsoft.com/office/drawing/2014/main" id="{E4904938-1833-4CB0-A1C8-73DC064669C1}"/>
            </a:ext>
          </a:extLst>
        </xdr:cNvPr>
        <xdr:cNvSpPr txBox="1"/>
      </xdr:nvSpPr>
      <xdr:spPr>
        <a:xfrm>
          <a:off x="4673600" y="630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123372</xdr:rowOff>
    </xdr:from>
    <xdr:to>
      <xdr:col>20</xdr:col>
      <xdr:colOff>38100</xdr:colOff>
      <xdr:row>37</xdr:row>
      <xdr:rowOff>53522</xdr:rowOff>
    </xdr:to>
    <xdr:sp macro="" textlink="">
      <xdr:nvSpPr>
        <xdr:cNvPr id="76" name="楕円 75">
          <a:extLst>
            <a:ext uri="{FF2B5EF4-FFF2-40B4-BE49-F238E27FC236}">
              <a16:creationId xmlns:a16="http://schemas.microsoft.com/office/drawing/2014/main" id="{4A05306E-9D16-4A27-AC0E-C18A245B856B}"/>
            </a:ext>
          </a:extLst>
        </xdr:cNvPr>
        <xdr:cNvSpPr/>
      </xdr:nvSpPr>
      <xdr:spPr>
        <a:xfrm>
          <a:off x="3746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2722</xdr:rowOff>
    </xdr:from>
    <xdr:to>
      <xdr:col>24</xdr:col>
      <xdr:colOff>63500</xdr:colOff>
      <xdr:row>37</xdr:row>
      <xdr:rowOff>35378</xdr:rowOff>
    </xdr:to>
    <xdr:cxnSp macro="">
      <xdr:nvCxnSpPr>
        <xdr:cNvPr id="77" name="直線コネクタ 76">
          <a:extLst>
            <a:ext uri="{FF2B5EF4-FFF2-40B4-BE49-F238E27FC236}">
              <a16:creationId xmlns:a16="http://schemas.microsoft.com/office/drawing/2014/main" id="{975A87DA-D109-40BB-A4AF-4A92B6EE99B3}"/>
            </a:ext>
          </a:extLst>
        </xdr:cNvPr>
        <xdr:cNvCxnSpPr/>
      </xdr:nvCxnSpPr>
      <xdr:spPr>
        <a:xfrm>
          <a:off x="3797300" y="6346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90714</xdr:rowOff>
    </xdr:from>
    <xdr:to>
      <xdr:col>15</xdr:col>
      <xdr:colOff>101600</xdr:colOff>
      <xdr:row>37</xdr:row>
      <xdr:rowOff>20864</xdr:rowOff>
    </xdr:to>
    <xdr:sp macro="" textlink="">
      <xdr:nvSpPr>
        <xdr:cNvPr id="78" name="楕円 77">
          <a:extLst>
            <a:ext uri="{FF2B5EF4-FFF2-40B4-BE49-F238E27FC236}">
              <a16:creationId xmlns:a16="http://schemas.microsoft.com/office/drawing/2014/main" id="{4E28A227-348E-4BEC-9809-4DC6CFDAA238}"/>
            </a:ext>
          </a:extLst>
        </xdr:cNvPr>
        <xdr:cNvSpPr/>
      </xdr:nvSpPr>
      <xdr:spPr>
        <a:xfrm>
          <a:off x="2857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141514</xdr:rowOff>
    </xdr:from>
    <xdr:to>
      <xdr:col>19</xdr:col>
      <xdr:colOff>177800</xdr:colOff>
      <xdr:row>37</xdr:row>
      <xdr:rowOff>2722</xdr:rowOff>
    </xdr:to>
    <xdr:cxnSp macro="">
      <xdr:nvCxnSpPr>
        <xdr:cNvPr id="79" name="直線コネクタ 78">
          <a:extLst>
            <a:ext uri="{FF2B5EF4-FFF2-40B4-BE49-F238E27FC236}">
              <a16:creationId xmlns:a16="http://schemas.microsoft.com/office/drawing/2014/main" id="{16A43981-C2B8-43B9-8A2E-FD50824759D0}"/>
            </a:ext>
          </a:extLst>
        </xdr:cNvPr>
        <xdr:cNvCxnSpPr/>
      </xdr:nvCxnSpPr>
      <xdr:spPr>
        <a:xfrm>
          <a:off x="2908300" y="63137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58057</xdr:rowOff>
    </xdr:from>
    <xdr:to>
      <xdr:col>10</xdr:col>
      <xdr:colOff>165100</xdr:colOff>
      <xdr:row>36</xdr:row>
      <xdr:rowOff>159657</xdr:rowOff>
    </xdr:to>
    <xdr:sp macro="" textlink="">
      <xdr:nvSpPr>
        <xdr:cNvPr id="80" name="楕円 79">
          <a:extLst>
            <a:ext uri="{FF2B5EF4-FFF2-40B4-BE49-F238E27FC236}">
              <a16:creationId xmlns:a16="http://schemas.microsoft.com/office/drawing/2014/main" id="{CC4104A1-FC34-4C0E-AA42-0451B8C7382C}"/>
            </a:ext>
          </a:extLst>
        </xdr:cNvPr>
        <xdr:cNvSpPr/>
      </xdr:nvSpPr>
      <xdr:spPr>
        <a:xfrm>
          <a:off x="1968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108857</xdr:rowOff>
    </xdr:from>
    <xdr:to>
      <xdr:col>15</xdr:col>
      <xdr:colOff>50800</xdr:colOff>
      <xdr:row>36</xdr:row>
      <xdr:rowOff>141514</xdr:rowOff>
    </xdr:to>
    <xdr:cxnSp macro="">
      <xdr:nvCxnSpPr>
        <xdr:cNvPr id="81" name="直線コネクタ 80">
          <a:extLst>
            <a:ext uri="{FF2B5EF4-FFF2-40B4-BE49-F238E27FC236}">
              <a16:creationId xmlns:a16="http://schemas.microsoft.com/office/drawing/2014/main" id="{FCD000A3-97C0-4528-922C-1A99BB306FC5}"/>
            </a:ext>
          </a:extLst>
        </xdr:cNvPr>
        <xdr:cNvCxnSpPr/>
      </xdr:nvCxnSpPr>
      <xdr:spPr>
        <a:xfrm>
          <a:off x="2019300" y="628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25400</xdr:rowOff>
    </xdr:from>
    <xdr:to>
      <xdr:col>6</xdr:col>
      <xdr:colOff>38100</xdr:colOff>
      <xdr:row>36</xdr:row>
      <xdr:rowOff>127000</xdr:rowOff>
    </xdr:to>
    <xdr:sp macro="" textlink="">
      <xdr:nvSpPr>
        <xdr:cNvPr id="82" name="楕円 81">
          <a:extLst>
            <a:ext uri="{FF2B5EF4-FFF2-40B4-BE49-F238E27FC236}">
              <a16:creationId xmlns:a16="http://schemas.microsoft.com/office/drawing/2014/main" id="{D7D9D723-9182-43FF-9504-C50F0A2AF9DE}"/>
            </a:ext>
          </a:extLst>
        </xdr:cNvPr>
        <xdr:cNvSpPr/>
      </xdr:nvSpPr>
      <xdr:spPr>
        <a:xfrm>
          <a:off x="107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76200</xdr:rowOff>
    </xdr:from>
    <xdr:to>
      <xdr:col>10</xdr:col>
      <xdr:colOff>114300</xdr:colOff>
      <xdr:row>36</xdr:row>
      <xdr:rowOff>108857</xdr:rowOff>
    </xdr:to>
    <xdr:cxnSp macro="">
      <xdr:nvCxnSpPr>
        <xdr:cNvPr id="83" name="直線コネクタ 82">
          <a:extLst>
            <a:ext uri="{FF2B5EF4-FFF2-40B4-BE49-F238E27FC236}">
              <a16:creationId xmlns:a16="http://schemas.microsoft.com/office/drawing/2014/main" id="{C81FCC94-518E-4F9A-A49D-CBDC0D12D670}"/>
            </a:ext>
          </a:extLst>
        </xdr:cNvPr>
        <xdr:cNvCxnSpPr/>
      </xdr:nvCxnSpPr>
      <xdr:spPr>
        <a:xfrm>
          <a:off x="1130300" y="624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4" name="n_1aveValue【図書館】&#10;有形固定資産減価償却率">
          <a:extLst>
            <a:ext uri="{FF2B5EF4-FFF2-40B4-BE49-F238E27FC236}">
              <a16:creationId xmlns:a16="http://schemas.microsoft.com/office/drawing/2014/main" id="{BA72B92B-43D6-41E2-A8F3-FC48DEA793C6}"/>
            </a:ext>
          </a:extLst>
        </xdr:cNvPr>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36484</xdr:rowOff>
    </xdr:from>
    <xdr:ext cx="405111" cy="259045"/>
    <xdr:sp macro="" textlink="">
      <xdr:nvSpPr>
        <xdr:cNvPr id="85" name="n_2aveValue【図書館】&#10;有形固定資産減価償却率">
          <a:extLst>
            <a:ext uri="{FF2B5EF4-FFF2-40B4-BE49-F238E27FC236}">
              <a16:creationId xmlns:a16="http://schemas.microsoft.com/office/drawing/2014/main" id="{5663C8F8-20CC-431D-BE58-64F50F652180}"/>
            </a:ext>
          </a:extLst>
        </xdr:cNvPr>
        <xdr:cNvSpPr txBox="1"/>
      </xdr:nvSpPr>
      <xdr:spPr>
        <a:xfrm>
          <a:off x="2705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a:extLst>
            <a:ext uri="{FF2B5EF4-FFF2-40B4-BE49-F238E27FC236}">
              <a16:creationId xmlns:a16="http://schemas.microsoft.com/office/drawing/2014/main" id="{E6CBE671-227F-4716-84BC-E8EB2BC9E9AA}"/>
            </a:ext>
          </a:extLst>
        </xdr:cNvPr>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a:extLst>
            <a:ext uri="{FF2B5EF4-FFF2-40B4-BE49-F238E27FC236}">
              <a16:creationId xmlns:a16="http://schemas.microsoft.com/office/drawing/2014/main" id="{2662A0A7-E486-4FE1-841D-05E0EFCC6BFA}"/>
            </a:ext>
          </a:extLst>
        </xdr:cNvPr>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70049</xdr:rowOff>
    </xdr:from>
    <xdr:ext cx="405111" cy="259045"/>
    <xdr:sp macro="" textlink="">
      <xdr:nvSpPr>
        <xdr:cNvPr id="88" name="n_1mainValue【図書館】&#10;有形固定資産減価償却率">
          <a:extLst>
            <a:ext uri="{FF2B5EF4-FFF2-40B4-BE49-F238E27FC236}">
              <a16:creationId xmlns:a16="http://schemas.microsoft.com/office/drawing/2014/main" id="{D21D1DCE-527B-413A-BFA0-921109AC9778}"/>
            </a:ext>
          </a:extLst>
        </xdr:cNvPr>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37391</xdr:rowOff>
    </xdr:from>
    <xdr:ext cx="405111" cy="259045"/>
    <xdr:sp macro="" textlink="">
      <xdr:nvSpPr>
        <xdr:cNvPr id="89" name="n_2mainValue【図書館】&#10;有形固定資産減価償却率">
          <a:extLst>
            <a:ext uri="{FF2B5EF4-FFF2-40B4-BE49-F238E27FC236}">
              <a16:creationId xmlns:a16="http://schemas.microsoft.com/office/drawing/2014/main" id="{50DD044D-C945-49DC-8DE9-5DF248FEB9C0}"/>
            </a:ext>
          </a:extLst>
        </xdr:cNvPr>
        <xdr:cNvSpPr txBox="1"/>
      </xdr:nvSpPr>
      <xdr:spPr>
        <a:xfrm>
          <a:off x="2705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4734</xdr:rowOff>
    </xdr:from>
    <xdr:ext cx="405111" cy="259045"/>
    <xdr:sp macro="" textlink="">
      <xdr:nvSpPr>
        <xdr:cNvPr id="90" name="n_3mainValue【図書館】&#10;有形固定資産減価償却率">
          <a:extLst>
            <a:ext uri="{FF2B5EF4-FFF2-40B4-BE49-F238E27FC236}">
              <a16:creationId xmlns:a16="http://schemas.microsoft.com/office/drawing/2014/main" id="{0317293B-FE93-4A33-BAC8-B6621FFC0016}"/>
            </a:ext>
          </a:extLst>
        </xdr:cNvPr>
        <xdr:cNvSpPr txBox="1"/>
      </xdr:nvSpPr>
      <xdr:spPr>
        <a:xfrm>
          <a:off x="1816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91" name="n_4mainValue【図書館】&#10;有形固定資産減価償却率">
          <a:extLst>
            <a:ext uri="{FF2B5EF4-FFF2-40B4-BE49-F238E27FC236}">
              <a16:creationId xmlns:a16="http://schemas.microsoft.com/office/drawing/2014/main" id="{5F5E80AF-D9E5-41A8-8F81-E2CD1264EEC0}"/>
            </a:ext>
          </a:extLst>
        </xdr:cNvPr>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DF2B81A-E6E6-4213-8427-87FCB51166B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2E0C16A-E92E-496C-BBA9-54445A41718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74DDE19-F419-4022-A4A6-6DDC6CA3241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C3512BA-08E9-4A9B-A38A-ED7C605BEE6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C1B3263-C117-460C-B4C3-DD0B318503C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CD85C02-EF78-4C43-8F1A-F13A62F65C1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59CA892-3B08-4A03-B110-8EB3A4B87B2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39DE8A7-6A7E-4927-A1AA-7112985D79B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BEE17FA0-8F60-4211-8EDB-9DE24E0356D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8EC8686-AFCD-4EF4-8BA9-D556D370EC0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D5CE7F3A-3564-46B6-A5C2-8AB6AB323E5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805BFCBC-161A-4E9B-B1A1-FEC4365EAA0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9A375573-D4ED-49C0-8F16-9C8DE109884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448ED61E-4332-4E4B-8DAF-F96DD44DD36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443C0691-EBAC-4BEA-99FD-9AB745E7C0D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5F7F1CCB-8400-494A-8FF6-5179C05BD10B}"/>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3D3A5936-5E10-4B70-9448-BB7AD290438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BE2EFD10-B500-4992-A389-CB9E3B7CCDBA}"/>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FA9B773B-D7AA-4B4A-A801-0D355ECCA7D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1095EEF-F6BB-48D2-A5B7-7BEA29D10A24}"/>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60FF2863-DF63-47E2-B4CA-139A7C2E5C6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D1D4DA59-17D2-4BFE-AB47-5B9D811EEBE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899864C7-35CB-4C6A-B273-0F9355451D3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F444D181-B301-476A-BC62-5963ED6FBEC4}"/>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230A4076-A7B1-49D7-9765-4D9F7F5C094F}"/>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CF41D9D1-824B-4CE5-849F-482E02B6340C}"/>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A894A491-AFE4-4C5C-B19F-9F5950E4C5EF}"/>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34749B1B-4462-481E-A3B2-805875D2DBC8}"/>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a:extLst>
            <a:ext uri="{FF2B5EF4-FFF2-40B4-BE49-F238E27FC236}">
              <a16:creationId xmlns:a16="http://schemas.microsoft.com/office/drawing/2014/main" id="{22A288A9-40C1-4409-A9D5-45DA5919D994}"/>
            </a:ext>
          </a:extLst>
        </xdr:cNvPr>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63353B0D-E32C-46A3-B73D-AB0B5B31B76D}"/>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0E30C4ED-6B86-45B1-B1F8-B43FB768B4CF}"/>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1A74A3E7-77B4-42DF-AD0D-99E03BB56CFE}"/>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29F6FE57-42CD-42D3-AADC-C6BE763348AC}"/>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41C7D8EF-0A54-4654-A8C2-8D51DD48C4A2}"/>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9A2AF7F-3233-443A-9499-B85AF793D91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F9DB73A-E73C-4F11-BB43-C3853FCB2E8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5CE95C5-1394-4228-B2C4-CB7D5EBC0AC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B0388CB-B3EA-4BB2-9F4C-8EDA0FCA7EE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7CED88D3-C3BC-43D3-AA4C-AB517AD992C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109220</xdr:rowOff>
    </xdr:from>
    <xdr:to>
      <xdr:col>55</xdr:col>
      <xdr:colOff>50800</xdr:colOff>
      <xdr:row>41</xdr:row>
      <xdr:rowOff>39370</xdr:rowOff>
    </xdr:to>
    <xdr:sp macro="" textlink="">
      <xdr:nvSpPr>
        <xdr:cNvPr id="131" name="楕円 130">
          <a:extLst>
            <a:ext uri="{FF2B5EF4-FFF2-40B4-BE49-F238E27FC236}">
              <a16:creationId xmlns:a16="http://schemas.microsoft.com/office/drawing/2014/main" id="{C96AA046-CD4E-4A68-91E2-9656E460AEAD}"/>
            </a:ext>
          </a:extLst>
        </xdr:cNvPr>
        <xdr:cNvSpPr/>
      </xdr:nvSpPr>
      <xdr:spPr>
        <a:xfrm>
          <a:off x="104267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87647</xdr:rowOff>
    </xdr:from>
    <xdr:ext cx="469744" cy="259045"/>
    <xdr:sp macro="" textlink="">
      <xdr:nvSpPr>
        <xdr:cNvPr id="132" name="【図書館】&#10;一人当たり面積該当値テキスト">
          <a:extLst>
            <a:ext uri="{FF2B5EF4-FFF2-40B4-BE49-F238E27FC236}">
              <a16:creationId xmlns:a16="http://schemas.microsoft.com/office/drawing/2014/main" id="{B3A42AD7-1679-4E6F-AB78-EA04BC2509E9}"/>
            </a:ext>
          </a:extLst>
        </xdr:cNvPr>
        <xdr:cNvSpPr txBox="1"/>
      </xdr:nvSpPr>
      <xdr:spPr>
        <a:xfrm>
          <a:off x="10515600"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113030</xdr:rowOff>
    </xdr:from>
    <xdr:to>
      <xdr:col>50</xdr:col>
      <xdr:colOff>165100</xdr:colOff>
      <xdr:row>41</xdr:row>
      <xdr:rowOff>43180</xdr:rowOff>
    </xdr:to>
    <xdr:sp macro="" textlink="">
      <xdr:nvSpPr>
        <xdr:cNvPr id="133" name="楕円 132">
          <a:extLst>
            <a:ext uri="{FF2B5EF4-FFF2-40B4-BE49-F238E27FC236}">
              <a16:creationId xmlns:a16="http://schemas.microsoft.com/office/drawing/2014/main" id="{C995727C-992E-4956-A11B-3203AA1DD5A0}"/>
            </a:ext>
          </a:extLst>
        </xdr:cNvPr>
        <xdr:cNvSpPr/>
      </xdr:nvSpPr>
      <xdr:spPr>
        <a:xfrm>
          <a:off x="9588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160020</xdr:rowOff>
    </xdr:from>
    <xdr:to>
      <xdr:col>55</xdr:col>
      <xdr:colOff>0</xdr:colOff>
      <xdr:row>40</xdr:row>
      <xdr:rowOff>163830</xdr:rowOff>
    </xdr:to>
    <xdr:cxnSp macro="">
      <xdr:nvCxnSpPr>
        <xdr:cNvPr id="134" name="直線コネクタ 133">
          <a:extLst>
            <a:ext uri="{FF2B5EF4-FFF2-40B4-BE49-F238E27FC236}">
              <a16:creationId xmlns:a16="http://schemas.microsoft.com/office/drawing/2014/main" id="{7A0D5543-9EB7-45B3-A873-E2C96B7F4952}"/>
            </a:ext>
          </a:extLst>
        </xdr:cNvPr>
        <xdr:cNvCxnSpPr/>
      </xdr:nvCxnSpPr>
      <xdr:spPr>
        <a:xfrm flipV="1">
          <a:off x="9639300" y="70180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116840</xdr:rowOff>
    </xdr:from>
    <xdr:to>
      <xdr:col>46</xdr:col>
      <xdr:colOff>38100</xdr:colOff>
      <xdr:row>41</xdr:row>
      <xdr:rowOff>46990</xdr:rowOff>
    </xdr:to>
    <xdr:sp macro="" textlink="">
      <xdr:nvSpPr>
        <xdr:cNvPr id="135" name="楕円 134">
          <a:extLst>
            <a:ext uri="{FF2B5EF4-FFF2-40B4-BE49-F238E27FC236}">
              <a16:creationId xmlns:a16="http://schemas.microsoft.com/office/drawing/2014/main" id="{378B995B-775A-4F40-9E13-4085F16D2781}"/>
            </a:ext>
          </a:extLst>
        </xdr:cNvPr>
        <xdr:cNvSpPr/>
      </xdr:nvSpPr>
      <xdr:spPr>
        <a:xfrm>
          <a:off x="8699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163830</xdr:rowOff>
    </xdr:from>
    <xdr:to>
      <xdr:col>50</xdr:col>
      <xdr:colOff>114300</xdr:colOff>
      <xdr:row>40</xdr:row>
      <xdr:rowOff>167640</xdr:rowOff>
    </xdr:to>
    <xdr:cxnSp macro="">
      <xdr:nvCxnSpPr>
        <xdr:cNvPr id="136" name="直線コネクタ 135">
          <a:extLst>
            <a:ext uri="{FF2B5EF4-FFF2-40B4-BE49-F238E27FC236}">
              <a16:creationId xmlns:a16="http://schemas.microsoft.com/office/drawing/2014/main" id="{8EE61063-1A44-4C17-9910-A7EF2652123B}"/>
            </a:ext>
          </a:extLst>
        </xdr:cNvPr>
        <xdr:cNvCxnSpPr/>
      </xdr:nvCxnSpPr>
      <xdr:spPr>
        <a:xfrm flipV="1">
          <a:off x="8750300" y="7021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120650</xdr:rowOff>
    </xdr:from>
    <xdr:to>
      <xdr:col>41</xdr:col>
      <xdr:colOff>101600</xdr:colOff>
      <xdr:row>41</xdr:row>
      <xdr:rowOff>50800</xdr:rowOff>
    </xdr:to>
    <xdr:sp macro="" textlink="">
      <xdr:nvSpPr>
        <xdr:cNvPr id="137" name="楕円 136">
          <a:extLst>
            <a:ext uri="{FF2B5EF4-FFF2-40B4-BE49-F238E27FC236}">
              <a16:creationId xmlns:a16="http://schemas.microsoft.com/office/drawing/2014/main" id="{6BB547B6-D7BD-48F8-96AE-8EE21E68722B}"/>
            </a:ext>
          </a:extLst>
        </xdr:cNvPr>
        <xdr:cNvSpPr/>
      </xdr:nvSpPr>
      <xdr:spPr>
        <a:xfrm>
          <a:off x="7810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167640</xdr:rowOff>
    </xdr:from>
    <xdr:to>
      <xdr:col>45</xdr:col>
      <xdr:colOff>177800</xdr:colOff>
      <xdr:row>41</xdr:row>
      <xdr:rowOff>0</xdr:rowOff>
    </xdr:to>
    <xdr:cxnSp macro="">
      <xdr:nvCxnSpPr>
        <xdr:cNvPr id="138" name="直線コネクタ 137">
          <a:extLst>
            <a:ext uri="{FF2B5EF4-FFF2-40B4-BE49-F238E27FC236}">
              <a16:creationId xmlns:a16="http://schemas.microsoft.com/office/drawing/2014/main" id="{4D37F436-4693-49D0-A0AD-A156BA55DA38}"/>
            </a:ext>
          </a:extLst>
        </xdr:cNvPr>
        <xdr:cNvCxnSpPr/>
      </xdr:nvCxnSpPr>
      <xdr:spPr>
        <a:xfrm flipV="1">
          <a:off x="7861300" y="7025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124460</xdr:rowOff>
    </xdr:from>
    <xdr:to>
      <xdr:col>36</xdr:col>
      <xdr:colOff>165100</xdr:colOff>
      <xdr:row>41</xdr:row>
      <xdr:rowOff>54610</xdr:rowOff>
    </xdr:to>
    <xdr:sp macro="" textlink="">
      <xdr:nvSpPr>
        <xdr:cNvPr id="139" name="楕円 138">
          <a:extLst>
            <a:ext uri="{FF2B5EF4-FFF2-40B4-BE49-F238E27FC236}">
              <a16:creationId xmlns:a16="http://schemas.microsoft.com/office/drawing/2014/main" id="{7D5BFEBD-18A5-477E-9501-DE9BB0D413FD}"/>
            </a:ext>
          </a:extLst>
        </xdr:cNvPr>
        <xdr:cNvSpPr/>
      </xdr:nvSpPr>
      <xdr:spPr>
        <a:xfrm>
          <a:off x="6921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0</xdr:rowOff>
    </xdr:from>
    <xdr:to>
      <xdr:col>41</xdr:col>
      <xdr:colOff>50800</xdr:colOff>
      <xdr:row>41</xdr:row>
      <xdr:rowOff>3810</xdr:rowOff>
    </xdr:to>
    <xdr:cxnSp macro="">
      <xdr:nvCxnSpPr>
        <xdr:cNvPr id="140" name="直線コネクタ 139">
          <a:extLst>
            <a:ext uri="{FF2B5EF4-FFF2-40B4-BE49-F238E27FC236}">
              <a16:creationId xmlns:a16="http://schemas.microsoft.com/office/drawing/2014/main" id="{94536D91-2A3E-456A-AB7A-7437F0A9194A}"/>
            </a:ext>
          </a:extLst>
        </xdr:cNvPr>
        <xdr:cNvCxnSpPr/>
      </xdr:nvCxnSpPr>
      <xdr:spPr>
        <a:xfrm flipV="1">
          <a:off x="6972300" y="7029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a:extLst>
            <a:ext uri="{FF2B5EF4-FFF2-40B4-BE49-F238E27FC236}">
              <a16:creationId xmlns:a16="http://schemas.microsoft.com/office/drawing/2014/main" id="{0DC76BE3-0395-4C2E-BC2F-3E546C421FE5}"/>
            </a:ext>
          </a:extLst>
        </xdr:cNvPr>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a:extLst>
            <a:ext uri="{FF2B5EF4-FFF2-40B4-BE49-F238E27FC236}">
              <a16:creationId xmlns:a16="http://schemas.microsoft.com/office/drawing/2014/main" id="{4D3D7E56-7402-4583-98AB-B73B18DDF1A6}"/>
            </a:ext>
          </a:extLst>
        </xdr:cNvPr>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a:extLst>
            <a:ext uri="{FF2B5EF4-FFF2-40B4-BE49-F238E27FC236}">
              <a16:creationId xmlns:a16="http://schemas.microsoft.com/office/drawing/2014/main" id="{81F763F6-39D8-49FF-A4AD-89047306468E}"/>
            </a:ext>
          </a:extLst>
        </xdr:cNvPr>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a:extLst>
            <a:ext uri="{FF2B5EF4-FFF2-40B4-BE49-F238E27FC236}">
              <a16:creationId xmlns:a16="http://schemas.microsoft.com/office/drawing/2014/main" id="{2A251271-F2E4-4499-90C2-ECB0E1ECCCA6}"/>
            </a:ext>
          </a:extLst>
        </xdr:cNvPr>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34307</xdr:rowOff>
    </xdr:from>
    <xdr:ext cx="469744" cy="259045"/>
    <xdr:sp macro="" textlink="">
      <xdr:nvSpPr>
        <xdr:cNvPr id="145" name="n_1mainValue【図書館】&#10;一人当たり面積">
          <a:extLst>
            <a:ext uri="{FF2B5EF4-FFF2-40B4-BE49-F238E27FC236}">
              <a16:creationId xmlns:a16="http://schemas.microsoft.com/office/drawing/2014/main" id="{607121D7-7454-4F8B-9015-1EF935BED93A}"/>
            </a:ext>
          </a:extLst>
        </xdr:cNvPr>
        <xdr:cNvSpPr txBox="1"/>
      </xdr:nvSpPr>
      <xdr:spPr>
        <a:xfrm>
          <a:off x="93917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38117</xdr:rowOff>
    </xdr:from>
    <xdr:ext cx="469744" cy="259045"/>
    <xdr:sp macro="" textlink="">
      <xdr:nvSpPr>
        <xdr:cNvPr id="146" name="n_2mainValue【図書館】&#10;一人当たり面積">
          <a:extLst>
            <a:ext uri="{FF2B5EF4-FFF2-40B4-BE49-F238E27FC236}">
              <a16:creationId xmlns:a16="http://schemas.microsoft.com/office/drawing/2014/main" id="{BC9D66D3-E133-4101-91C9-EB421630C8A1}"/>
            </a:ext>
          </a:extLst>
        </xdr:cNvPr>
        <xdr:cNvSpPr txBox="1"/>
      </xdr:nvSpPr>
      <xdr:spPr>
        <a:xfrm>
          <a:off x="8515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41927</xdr:rowOff>
    </xdr:from>
    <xdr:ext cx="469744" cy="259045"/>
    <xdr:sp macro="" textlink="">
      <xdr:nvSpPr>
        <xdr:cNvPr id="147" name="n_3mainValue【図書館】&#10;一人当たり面積">
          <a:extLst>
            <a:ext uri="{FF2B5EF4-FFF2-40B4-BE49-F238E27FC236}">
              <a16:creationId xmlns:a16="http://schemas.microsoft.com/office/drawing/2014/main" id="{22BE3097-03F8-44C9-BC75-4296B913E0C7}"/>
            </a:ext>
          </a:extLst>
        </xdr:cNvPr>
        <xdr:cNvSpPr txBox="1"/>
      </xdr:nvSpPr>
      <xdr:spPr>
        <a:xfrm>
          <a:off x="76264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45737</xdr:rowOff>
    </xdr:from>
    <xdr:ext cx="469744" cy="259045"/>
    <xdr:sp macro="" textlink="">
      <xdr:nvSpPr>
        <xdr:cNvPr id="148" name="n_4mainValue【図書館】&#10;一人当たり面積">
          <a:extLst>
            <a:ext uri="{FF2B5EF4-FFF2-40B4-BE49-F238E27FC236}">
              <a16:creationId xmlns:a16="http://schemas.microsoft.com/office/drawing/2014/main" id="{39A378C6-E344-4CD5-AB89-53E29B8568F1}"/>
            </a:ext>
          </a:extLst>
        </xdr:cNvPr>
        <xdr:cNvSpPr txBox="1"/>
      </xdr:nvSpPr>
      <xdr:spPr>
        <a:xfrm>
          <a:off x="6737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589B3DFE-8991-44AB-9911-103410DCAA1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A4B29E52-2E19-4B0D-8330-90EB1DE59C9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76AA1B0-46FC-4F78-ABA0-F148BABB39F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34735CE-6F0C-487D-83C8-A4E8A3D1644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2AF50E9-71D7-4D81-AB5F-2032D31C9EE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ADDA68FA-A675-487C-A37C-81CEE42F6A1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B3AB9BDF-7ECE-4ED6-9488-00F5201B58A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67DBE69E-5AF3-4736-BAA4-E00F98D1B3C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F6C72268-45D2-44CB-96FD-8B099AAAE58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0D08F65-15AE-46E1-B845-68E2D595D14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B8A8F4A2-F77E-4117-9DA5-AF4BD8FF092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B2AB605D-5A64-4D82-BDC9-2596F054A2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1B935C31-7166-4254-A515-532A98E4CE1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CE56BA0C-0C98-4E07-B387-C1017211D9A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BFCD9AE8-CB38-43BB-A350-44757AD608F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8CBF0589-BD9D-4A93-BCAC-6323E2678AE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F668D277-3CB3-4403-915C-33F4BEEE266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37BDDF48-73BA-4094-9BF2-F2EB503FB34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5D4865AB-5466-4E8D-8A85-EE78EEA70AF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AF4643DD-30D0-4BEF-BB91-D670AA4002B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34D68235-39E6-4516-9A36-50831B9F24F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EFE336DC-9D53-4FD6-85E5-240E96314B7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4E1C9E47-7935-4F52-BAF0-2E0F5CD913D6}"/>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436FC190-95B1-4C49-A459-B80D9A62B46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12D8C148-AB22-4284-87B6-96D0C679A0DA}"/>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C405287D-0087-4D94-A7EF-084F5E26F6B8}"/>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DD91B4EF-1B96-4C28-8B53-72B3061CCD98}"/>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758EAA10-7ED6-4DA4-9981-A4436EE0BD74}"/>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9609A6B1-6EE7-4561-A4A4-A9EF27D12EB1}"/>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105F959A-51D6-4D42-8D48-E86D08DACA60}"/>
            </a:ext>
          </a:extLst>
        </xdr:cNvPr>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67FB2511-3BFB-421D-B272-1DB8682C72D5}"/>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E98B0695-3715-4A02-B0A4-9F2D8DA67B92}"/>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1240EEB8-92D7-4C27-891E-A1A50B00A866}"/>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9DFBCD4E-BF71-4696-9C65-A84B7438A820}"/>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ED62B15C-F29B-4398-AB65-B20369528B83}"/>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FCBE292-452C-4E45-B3BD-A6C2D9D27E6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71F4518-80E2-44C2-B695-14B874FB9FC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87F68CD-DCFE-403E-A009-939B5042F8E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480615D-BBB1-4F35-98E0-E2A03E0C64D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6B7C85D-3751-4EF3-BECF-AD9C72FA530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xdr:rowOff>
    </xdr:from>
    <xdr:to>
      <xdr:col>24</xdr:col>
      <xdr:colOff>114300</xdr:colOff>
      <xdr:row>59</xdr:row>
      <xdr:rowOff>102235</xdr:rowOff>
    </xdr:to>
    <xdr:sp macro="" textlink="">
      <xdr:nvSpPr>
        <xdr:cNvPr id="189" name="楕円 188">
          <a:extLst>
            <a:ext uri="{FF2B5EF4-FFF2-40B4-BE49-F238E27FC236}">
              <a16:creationId xmlns:a16="http://schemas.microsoft.com/office/drawing/2014/main" id="{0123B99B-FD92-4E01-8AEF-15995211520C}"/>
            </a:ext>
          </a:extLst>
        </xdr:cNvPr>
        <xdr:cNvSpPr/>
      </xdr:nvSpPr>
      <xdr:spPr>
        <a:xfrm>
          <a:off x="45847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23512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6803699D-0024-4A2C-B01E-5F3B108E966F}"/>
            </a:ext>
          </a:extLst>
        </xdr:cNvPr>
        <xdr:cNvSpPr txBox="1"/>
      </xdr:nvSpPr>
      <xdr:spPr>
        <a:xfrm>
          <a:off x="4673600"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135890</xdr:rowOff>
    </xdr:from>
    <xdr:to>
      <xdr:col>20</xdr:col>
      <xdr:colOff>38100</xdr:colOff>
      <xdr:row>59</xdr:row>
      <xdr:rowOff>66040</xdr:rowOff>
    </xdr:to>
    <xdr:sp macro="" textlink="">
      <xdr:nvSpPr>
        <xdr:cNvPr id="191" name="楕円 190">
          <a:extLst>
            <a:ext uri="{FF2B5EF4-FFF2-40B4-BE49-F238E27FC236}">
              <a16:creationId xmlns:a16="http://schemas.microsoft.com/office/drawing/2014/main" id="{6C551125-716D-4CD3-BE69-5F28A4F025AF}"/>
            </a:ext>
          </a:extLst>
        </xdr:cNvPr>
        <xdr:cNvSpPr/>
      </xdr:nvSpPr>
      <xdr:spPr>
        <a:xfrm>
          <a:off x="3746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15240</xdr:rowOff>
    </xdr:from>
    <xdr:to>
      <xdr:col>24</xdr:col>
      <xdr:colOff>63500</xdr:colOff>
      <xdr:row>59</xdr:row>
      <xdr:rowOff>51435</xdr:rowOff>
    </xdr:to>
    <xdr:cxnSp macro="">
      <xdr:nvCxnSpPr>
        <xdr:cNvPr id="192" name="直線コネクタ 191">
          <a:extLst>
            <a:ext uri="{FF2B5EF4-FFF2-40B4-BE49-F238E27FC236}">
              <a16:creationId xmlns:a16="http://schemas.microsoft.com/office/drawing/2014/main" id="{39743F59-F34D-4175-BB46-3171C54693B5}"/>
            </a:ext>
          </a:extLst>
        </xdr:cNvPr>
        <xdr:cNvCxnSpPr/>
      </xdr:nvCxnSpPr>
      <xdr:spPr>
        <a:xfrm>
          <a:off x="3797300" y="101307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99695</xdr:rowOff>
    </xdr:from>
    <xdr:to>
      <xdr:col>15</xdr:col>
      <xdr:colOff>101600</xdr:colOff>
      <xdr:row>59</xdr:row>
      <xdr:rowOff>29845</xdr:rowOff>
    </xdr:to>
    <xdr:sp macro="" textlink="">
      <xdr:nvSpPr>
        <xdr:cNvPr id="193" name="楕円 192">
          <a:extLst>
            <a:ext uri="{FF2B5EF4-FFF2-40B4-BE49-F238E27FC236}">
              <a16:creationId xmlns:a16="http://schemas.microsoft.com/office/drawing/2014/main" id="{47B1B561-AB96-4334-966D-8C4FD5720259}"/>
            </a:ext>
          </a:extLst>
        </xdr:cNvPr>
        <xdr:cNvSpPr/>
      </xdr:nvSpPr>
      <xdr:spPr>
        <a:xfrm>
          <a:off x="2857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150495</xdr:rowOff>
    </xdr:from>
    <xdr:to>
      <xdr:col>19</xdr:col>
      <xdr:colOff>177800</xdr:colOff>
      <xdr:row>59</xdr:row>
      <xdr:rowOff>15240</xdr:rowOff>
    </xdr:to>
    <xdr:cxnSp macro="">
      <xdr:nvCxnSpPr>
        <xdr:cNvPr id="194" name="直線コネクタ 193">
          <a:extLst>
            <a:ext uri="{FF2B5EF4-FFF2-40B4-BE49-F238E27FC236}">
              <a16:creationId xmlns:a16="http://schemas.microsoft.com/office/drawing/2014/main" id="{8B535561-5ABE-44F1-88DF-3F34C45479A1}"/>
            </a:ext>
          </a:extLst>
        </xdr:cNvPr>
        <xdr:cNvCxnSpPr/>
      </xdr:nvCxnSpPr>
      <xdr:spPr>
        <a:xfrm>
          <a:off x="2908300" y="100945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63500</xdr:rowOff>
    </xdr:from>
    <xdr:to>
      <xdr:col>10</xdr:col>
      <xdr:colOff>165100</xdr:colOff>
      <xdr:row>58</xdr:row>
      <xdr:rowOff>165100</xdr:rowOff>
    </xdr:to>
    <xdr:sp macro="" textlink="">
      <xdr:nvSpPr>
        <xdr:cNvPr id="195" name="楕円 194">
          <a:extLst>
            <a:ext uri="{FF2B5EF4-FFF2-40B4-BE49-F238E27FC236}">
              <a16:creationId xmlns:a16="http://schemas.microsoft.com/office/drawing/2014/main" id="{FA0CE630-8677-4F2C-9708-FDD60750F6F5}"/>
            </a:ext>
          </a:extLst>
        </xdr:cNvPr>
        <xdr:cNvSpPr/>
      </xdr:nvSpPr>
      <xdr:spPr>
        <a:xfrm>
          <a:off x="1968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114300</xdr:rowOff>
    </xdr:from>
    <xdr:to>
      <xdr:col>15</xdr:col>
      <xdr:colOff>50800</xdr:colOff>
      <xdr:row>58</xdr:row>
      <xdr:rowOff>150495</xdr:rowOff>
    </xdr:to>
    <xdr:cxnSp macro="">
      <xdr:nvCxnSpPr>
        <xdr:cNvPr id="196" name="直線コネクタ 195">
          <a:extLst>
            <a:ext uri="{FF2B5EF4-FFF2-40B4-BE49-F238E27FC236}">
              <a16:creationId xmlns:a16="http://schemas.microsoft.com/office/drawing/2014/main" id="{F7C586CF-7C66-4095-BC1D-5E41E904D20C}"/>
            </a:ext>
          </a:extLst>
        </xdr:cNvPr>
        <xdr:cNvCxnSpPr/>
      </xdr:nvCxnSpPr>
      <xdr:spPr>
        <a:xfrm>
          <a:off x="2019300" y="100584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27305</xdr:rowOff>
    </xdr:from>
    <xdr:to>
      <xdr:col>6</xdr:col>
      <xdr:colOff>38100</xdr:colOff>
      <xdr:row>58</xdr:row>
      <xdr:rowOff>128905</xdr:rowOff>
    </xdr:to>
    <xdr:sp macro="" textlink="">
      <xdr:nvSpPr>
        <xdr:cNvPr id="197" name="楕円 196">
          <a:extLst>
            <a:ext uri="{FF2B5EF4-FFF2-40B4-BE49-F238E27FC236}">
              <a16:creationId xmlns:a16="http://schemas.microsoft.com/office/drawing/2014/main" id="{3FA4420B-77C8-4849-B1B6-D06806EE5E49}"/>
            </a:ext>
          </a:extLst>
        </xdr:cNvPr>
        <xdr:cNvSpPr/>
      </xdr:nvSpPr>
      <xdr:spPr>
        <a:xfrm>
          <a:off x="1079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78105</xdr:rowOff>
    </xdr:from>
    <xdr:to>
      <xdr:col>10</xdr:col>
      <xdr:colOff>114300</xdr:colOff>
      <xdr:row>58</xdr:row>
      <xdr:rowOff>114300</xdr:rowOff>
    </xdr:to>
    <xdr:cxnSp macro="">
      <xdr:nvCxnSpPr>
        <xdr:cNvPr id="198" name="直線コネクタ 197">
          <a:extLst>
            <a:ext uri="{FF2B5EF4-FFF2-40B4-BE49-F238E27FC236}">
              <a16:creationId xmlns:a16="http://schemas.microsoft.com/office/drawing/2014/main" id="{D5FAB712-0AE9-4C43-8206-0BE084384278}"/>
            </a:ext>
          </a:extLst>
        </xdr:cNvPr>
        <xdr:cNvCxnSpPr/>
      </xdr:nvCxnSpPr>
      <xdr:spPr>
        <a:xfrm>
          <a:off x="1130300" y="100222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a:extLst>
            <a:ext uri="{FF2B5EF4-FFF2-40B4-BE49-F238E27FC236}">
              <a16:creationId xmlns:a16="http://schemas.microsoft.com/office/drawing/2014/main" id="{AC59FAE0-CE6B-4128-95C5-2D3006B6AC29}"/>
            </a:ext>
          </a:extLst>
        </xdr:cNvPr>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200" name="n_2aveValue【体育館・プール】&#10;有形固定資産減価償却率">
          <a:extLst>
            <a:ext uri="{FF2B5EF4-FFF2-40B4-BE49-F238E27FC236}">
              <a16:creationId xmlns:a16="http://schemas.microsoft.com/office/drawing/2014/main" id="{9C7D7099-F183-4F79-93A6-6543C93A9C70}"/>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201" name="n_3aveValue【体育館・プール】&#10;有形固定資産減価償却率">
          <a:extLst>
            <a:ext uri="{FF2B5EF4-FFF2-40B4-BE49-F238E27FC236}">
              <a16:creationId xmlns:a16="http://schemas.microsoft.com/office/drawing/2014/main" id="{56D447EC-AF2B-4CE4-BB05-3D21B1A3AD04}"/>
            </a:ext>
          </a:extLst>
        </xdr:cNvPr>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2" name="n_4aveValue【体育館・プール】&#10;有形固定資産減価償却率">
          <a:extLst>
            <a:ext uri="{FF2B5EF4-FFF2-40B4-BE49-F238E27FC236}">
              <a16:creationId xmlns:a16="http://schemas.microsoft.com/office/drawing/2014/main" id="{2D047BD1-2DDA-430E-9C09-F11411D9DF7E}"/>
            </a:ext>
          </a:extLst>
        </xdr:cNvPr>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82567</xdr:rowOff>
    </xdr:from>
    <xdr:ext cx="405111" cy="259045"/>
    <xdr:sp macro="" textlink="">
      <xdr:nvSpPr>
        <xdr:cNvPr id="203" name="n_1mainValue【体育館・プール】&#10;有形固定資産減価償却率">
          <a:extLst>
            <a:ext uri="{FF2B5EF4-FFF2-40B4-BE49-F238E27FC236}">
              <a16:creationId xmlns:a16="http://schemas.microsoft.com/office/drawing/2014/main" id="{9C0FD9AB-DA3F-4D98-89C9-E9DB4CA2A741}"/>
            </a:ext>
          </a:extLst>
        </xdr:cNvPr>
        <xdr:cNvSpPr txBox="1"/>
      </xdr:nvSpPr>
      <xdr:spPr>
        <a:xfrm>
          <a:off x="3582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46372</xdr:rowOff>
    </xdr:from>
    <xdr:ext cx="405111" cy="259045"/>
    <xdr:sp macro="" textlink="">
      <xdr:nvSpPr>
        <xdr:cNvPr id="204" name="n_2mainValue【体育館・プール】&#10;有形固定資産減価償却率">
          <a:extLst>
            <a:ext uri="{FF2B5EF4-FFF2-40B4-BE49-F238E27FC236}">
              <a16:creationId xmlns:a16="http://schemas.microsoft.com/office/drawing/2014/main" id="{20C82504-24F8-437B-8705-7F891D33F9BD}"/>
            </a:ext>
          </a:extLst>
        </xdr:cNvPr>
        <xdr:cNvSpPr txBox="1"/>
      </xdr:nvSpPr>
      <xdr:spPr>
        <a:xfrm>
          <a:off x="270574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10177</xdr:rowOff>
    </xdr:from>
    <xdr:ext cx="405111" cy="259045"/>
    <xdr:sp macro="" textlink="">
      <xdr:nvSpPr>
        <xdr:cNvPr id="205" name="n_3mainValue【体育館・プール】&#10;有形固定資産減価償却率">
          <a:extLst>
            <a:ext uri="{FF2B5EF4-FFF2-40B4-BE49-F238E27FC236}">
              <a16:creationId xmlns:a16="http://schemas.microsoft.com/office/drawing/2014/main" id="{024A4EEA-5144-47F9-B419-710453C2D27A}"/>
            </a:ext>
          </a:extLst>
        </xdr:cNvPr>
        <xdr:cNvSpPr txBox="1"/>
      </xdr:nvSpPr>
      <xdr:spPr>
        <a:xfrm>
          <a:off x="1816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145432</xdr:rowOff>
    </xdr:from>
    <xdr:ext cx="405111" cy="259045"/>
    <xdr:sp macro="" textlink="">
      <xdr:nvSpPr>
        <xdr:cNvPr id="206" name="n_4mainValue【体育館・プール】&#10;有形固定資産減価償却率">
          <a:extLst>
            <a:ext uri="{FF2B5EF4-FFF2-40B4-BE49-F238E27FC236}">
              <a16:creationId xmlns:a16="http://schemas.microsoft.com/office/drawing/2014/main" id="{24713CF6-36A7-4BC1-B1BE-A58E1941EA2B}"/>
            </a:ext>
          </a:extLst>
        </xdr:cNvPr>
        <xdr:cNvSpPr txBox="1"/>
      </xdr:nvSpPr>
      <xdr:spPr>
        <a:xfrm>
          <a:off x="927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8F922A0B-72D0-4BE5-BE88-BC202C61C9E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3ED58DAC-0991-4106-917E-605B57FDCCB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11FD5D1-A415-4D23-AA3C-361C2AA1091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A03F4CE9-824E-496F-B7E0-9A6DC3EBCC2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9BEE685F-EC6E-42F0-8D71-76DCAAFBDD3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B07F3707-6734-44A9-BF4A-114C2622BDB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14BD7457-DB65-497D-B99C-EE789D364DF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E9FD7977-6140-48A5-A23D-81CE1B24B35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FD2E22A9-D98D-41F9-9F07-C13920F73B4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602BB148-F09E-422A-9D21-A579013A4F8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DD4694A8-6664-41E6-9CFA-35CBCA82EC9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28E03982-D359-4332-BA41-1A44505B7DD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815A56A3-EBA2-40A9-AE9E-9CF216747C6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BFEF93AC-B807-42AB-B8C9-5E01239ABD6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698CB71E-4A6D-4E2A-A161-545AC5E40B6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3F4A90A-D683-41F1-B287-CAC0866E3BD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DCE6E28B-0598-4A29-B3FE-FAF8FD3C98F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2E8CA6FE-C78F-4E05-8EA7-F235B22D8B3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6D064C03-63C8-4E43-B989-4E4BC083D15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3DEAB2C4-91E8-41C2-9B8D-13317CE35CD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D09A14C0-0DD1-4C70-A0E1-B5B80C6265F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BC7ABD9F-78EB-418D-AF94-032D519D0C8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EDC9987A-C36C-43A1-ACF0-27D127C295C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95B59B63-49F6-4551-B1DE-8962F6B0EBBD}"/>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AB487396-04B7-499F-B053-1F9A8B40941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D5E838C5-E2CF-4CC7-A6BC-0EDACC06BA6A}"/>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5BAD1A6F-1507-40FD-A1D2-C4730955D7DB}"/>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CCAEFB2F-55C4-4A69-A982-7AD08545CD5D}"/>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a:extLst>
            <a:ext uri="{FF2B5EF4-FFF2-40B4-BE49-F238E27FC236}">
              <a16:creationId xmlns:a16="http://schemas.microsoft.com/office/drawing/2014/main" id="{990F885E-D273-4C89-AA70-2BE064DBDD01}"/>
            </a:ext>
          </a:extLst>
        </xdr:cNvPr>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000002DA-5718-4D5C-9403-0E59A2389360}"/>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id="{801E5FB4-BAB6-423B-95B2-48211815D9AF}"/>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id="{0A27CF06-7BC7-4BD0-ABCD-89A64310AE71}"/>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C13EEF1C-0745-468B-B2DF-00B82D5A6581}"/>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id="{95F2CEB5-3392-4CEE-9E83-0BF584806BB0}"/>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3DCF822-AD4C-4D54-9EA6-67629F38FC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31A9563-9B69-4EB0-8F45-C3FB67A0731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71DF21D-2E48-4758-A3A1-54B9550BC70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BFF006E-BBD1-459D-AC42-230CF9BDD64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E665AB4-2883-4E47-88FB-19318E16A1A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103505</xdr:rowOff>
    </xdr:from>
    <xdr:to>
      <xdr:col>55</xdr:col>
      <xdr:colOff>50800</xdr:colOff>
      <xdr:row>63</xdr:row>
      <xdr:rowOff>33655</xdr:rowOff>
    </xdr:to>
    <xdr:sp macro="" textlink="">
      <xdr:nvSpPr>
        <xdr:cNvPr id="246" name="楕円 245">
          <a:extLst>
            <a:ext uri="{FF2B5EF4-FFF2-40B4-BE49-F238E27FC236}">
              <a16:creationId xmlns:a16="http://schemas.microsoft.com/office/drawing/2014/main" id="{09B70815-5B2A-483E-B4C6-78E91298C144}"/>
            </a:ext>
          </a:extLst>
        </xdr:cNvPr>
        <xdr:cNvSpPr/>
      </xdr:nvSpPr>
      <xdr:spPr>
        <a:xfrm>
          <a:off x="104267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126382</xdr:rowOff>
    </xdr:from>
    <xdr:ext cx="469744" cy="259045"/>
    <xdr:sp macro="" textlink="">
      <xdr:nvSpPr>
        <xdr:cNvPr id="247" name="【体育館・プール】&#10;一人当たり面積該当値テキスト">
          <a:extLst>
            <a:ext uri="{FF2B5EF4-FFF2-40B4-BE49-F238E27FC236}">
              <a16:creationId xmlns:a16="http://schemas.microsoft.com/office/drawing/2014/main" id="{E6CAE0A7-749B-4DFF-B898-2B3F1A00F5E8}"/>
            </a:ext>
          </a:extLst>
        </xdr:cNvPr>
        <xdr:cNvSpPr txBox="1"/>
      </xdr:nvSpPr>
      <xdr:spPr>
        <a:xfrm>
          <a:off x="10515600" y="1058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107315</xdr:rowOff>
    </xdr:from>
    <xdr:to>
      <xdr:col>50</xdr:col>
      <xdr:colOff>165100</xdr:colOff>
      <xdr:row>63</xdr:row>
      <xdr:rowOff>37465</xdr:rowOff>
    </xdr:to>
    <xdr:sp macro="" textlink="">
      <xdr:nvSpPr>
        <xdr:cNvPr id="248" name="楕円 247">
          <a:extLst>
            <a:ext uri="{FF2B5EF4-FFF2-40B4-BE49-F238E27FC236}">
              <a16:creationId xmlns:a16="http://schemas.microsoft.com/office/drawing/2014/main" id="{68F66897-AC9A-43E3-A5F8-C5B136E44D65}"/>
            </a:ext>
          </a:extLst>
        </xdr:cNvPr>
        <xdr:cNvSpPr/>
      </xdr:nvSpPr>
      <xdr:spPr>
        <a:xfrm>
          <a:off x="95885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154305</xdr:rowOff>
    </xdr:from>
    <xdr:to>
      <xdr:col>55</xdr:col>
      <xdr:colOff>0</xdr:colOff>
      <xdr:row>62</xdr:row>
      <xdr:rowOff>158115</xdr:rowOff>
    </xdr:to>
    <xdr:cxnSp macro="">
      <xdr:nvCxnSpPr>
        <xdr:cNvPr id="249" name="直線コネクタ 248">
          <a:extLst>
            <a:ext uri="{FF2B5EF4-FFF2-40B4-BE49-F238E27FC236}">
              <a16:creationId xmlns:a16="http://schemas.microsoft.com/office/drawing/2014/main" id="{D49581E4-63C9-43C6-A37C-E8F44518FD8B}"/>
            </a:ext>
          </a:extLst>
        </xdr:cNvPr>
        <xdr:cNvCxnSpPr/>
      </xdr:nvCxnSpPr>
      <xdr:spPr>
        <a:xfrm flipV="1">
          <a:off x="9639300" y="1078420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112649</xdr:rowOff>
    </xdr:from>
    <xdr:to>
      <xdr:col>46</xdr:col>
      <xdr:colOff>38100</xdr:colOff>
      <xdr:row>63</xdr:row>
      <xdr:rowOff>42799</xdr:rowOff>
    </xdr:to>
    <xdr:sp macro="" textlink="">
      <xdr:nvSpPr>
        <xdr:cNvPr id="250" name="楕円 249">
          <a:extLst>
            <a:ext uri="{FF2B5EF4-FFF2-40B4-BE49-F238E27FC236}">
              <a16:creationId xmlns:a16="http://schemas.microsoft.com/office/drawing/2014/main" id="{E0CD1A95-93BA-4515-8CFB-2A53D7DDA615}"/>
            </a:ext>
          </a:extLst>
        </xdr:cNvPr>
        <xdr:cNvSpPr/>
      </xdr:nvSpPr>
      <xdr:spPr>
        <a:xfrm>
          <a:off x="8699500" y="1074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158115</xdr:rowOff>
    </xdr:from>
    <xdr:to>
      <xdr:col>50</xdr:col>
      <xdr:colOff>114300</xdr:colOff>
      <xdr:row>62</xdr:row>
      <xdr:rowOff>163449</xdr:rowOff>
    </xdr:to>
    <xdr:cxnSp macro="">
      <xdr:nvCxnSpPr>
        <xdr:cNvPr id="251" name="直線コネクタ 250">
          <a:extLst>
            <a:ext uri="{FF2B5EF4-FFF2-40B4-BE49-F238E27FC236}">
              <a16:creationId xmlns:a16="http://schemas.microsoft.com/office/drawing/2014/main" id="{79C3037C-3E04-4CFB-922B-803FC81D6251}"/>
            </a:ext>
          </a:extLst>
        </xdr:cNvPr>
        <xdr:cNvCxnSpPr/>
      </xdr:nvCxnSpPr>
      <xdr:spPr>
        <a:xfrm flipV="1">
          <a:off x="8750300" y="1078801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117221</xdr:rowOff>
    </xdr:from>
    <xdr:to>
      <xdr:col>41</xdr:col>
      <xdr:colOff>101600</xdr:colOff>
      <xdr:row>63</xdr:row>
      <xdr:rowOff>47371</xdr:rowOff>
    </xdr:to>
    <xdr:sp macro="" textlink="">
      <xdr:nvSpPr>
        <xdr:cNvPr id="252" name="楕円 251">
          <a:extLst>
            <a:ext uri="{FF2B5EF4-FFF2-40B4-BE49-F238E27FC236}">
              <a16:creationId xmlns:a16="http://schemas.microsoft.com/office/drawing/2014/main" id="{6150E62D-E3D2-4F4D-801B-7C295D3F4CC0}"/>
            </a:ext>
          </a:extLst>
        </xdr:cNvPr>
        <xdr:cNvSpPr/>
      </xdr:nvSpPr>
      <xdr:spPr>
        <a:xfrm>
          <a:off x="7810500" y="1074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163449</xdr:rowOff>
    </xdr:from>
    <xdr:to>
      <xdr:col>45</xdr:col>
      <xdr:colOff>177800</xdr:colOff>
      <xdr:row>62</xdr:row>
      <xdr:rowOff>168021</xdr:rowOff>
    </xdr:to>
    <xdr:cxnSp macro="">
      <xdr:nvCxnSpPr>
        <xdr:cNvPr id="253" name="直線コネクタ 252">
          <a:extLst>
            <a:ext uri="{FF2B5EF4-FFF2-40B4-BE49-F238E27FC236}">
              <a16:creationId xmlns:a16="http://schemas.microsoft.com/office/drawing/2014/main" id="{E4F802ED-E569-4350-8BA8-6642ADC1ACF5}"/>
            </a:ext>
          </a:extLst>
        </xdr:cNvPr>
        <xdr:cNvCxnSpPr/>
      </xdr:nvCxnSpPr>
      <xdr:spPr>
        <a:xfrm flipV="1">
          <a:off x="7861300" y="1079334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121793</xdr:rowOff>
    </xdr:from>
    <xdr:to>
      <xdr:col>36</xdr:col>
      <xdr:colOff>165100</xdr:colOff>
      <xdr:row>63</xdr:row>
      <xdr:rowOff>51943</xdr:rowOff>
    </xdr:to>
    <xdr:sp macro="" textlink="">
      <xdr:nvSpPr>
        <xdr:cNvPr id="254" name="楕円 253">
          <a:extLst>
            <a:ext uri="{FF2B5EF4-FFF2-40B4-BE49-F238E27FC236}">
              <a16:creationId xmlns:a16="http://schemas.microsoft.com/office/drawing/2014/main" id="{01FDE9A0-B527-42B0-8131-E72782834187}"/>
            </a:ext>
          </a:extLst>
        </xdr:cNvPr>
        <xdr:cNvSpPr/>
      </xdr:nvSpPr>
      <xdr:spPr>
        <a:xfrm>
          <a:off x="6921500" y="1075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168021</xdr:rowOff>
    </xdr:from>
    <xdr:to>
      <xdr:col>41</xdr:col>
      <xdr:colOff>50800</xdr:colOff>
      <xdr:row>63</xdr:row>
      <xdr:rowOff>1143</xdr:rowOff>
    </xdr:to>
    <xdr:cxnSp macro="">
      <xdr:nvCxnSpPr>
        <xdr:cNvPr id="255" name="直線コネクタ 254">
          <a:extLst>
            <a:ext uri="{FF2B5EF4-FFF2-40B4-BE49-F238E27FC236}">
              <a16:creationId xmlns:a16="http://schemas.microsoft.com/office/drawing/2014/main" id="{78CFBBA7-612C-4E14-B76F-2C7BB55CF095}"/>
            </a:ext>
          </a:extLst>
        </xdr:cNvPr>
        <xdr:cNvCxnSpPr/>
      </xdr:nvCxnSpPr>
      <xdr:spPr>
        <a:xfrm flipV="1">
          <a:off x="6972300" y="1079792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a:extLst>
            <a:ext uri="{FF2B5EF4-FFF2-40B4-BE49-F238E27FC236}">
              <a16:creationId xmlns:a16="http://schemas.microsoft.com/office/drawing/2014/main" id="{E16AF0F9-E504-4057-84B2-DEDB260BCF9C}"/>
            </a:ext>
          </a:extLst>
        </xdr:cNvPr>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a:extLst>
            <a:ext uri="{FF2B5EF4-FFF2-40B4-BE49-F238E27FC236}">
              <a16:creationId xmlns:a16="http://schemas.microsoft.com/office/drawing/2014/main" id="{F5E5794C-2EF9-438B-A438-5FD290796084}"/>
            </a:ext>
          </a:extLst>
        </xdr:cNvPr>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a:extLst>
            <a:ext uri="{FF2B5EF4-FFF2-40B4-BE49-F238E27FC236}">
              <a16:creationId xmlns:a16="http://schemas.microsoft.com/office/drawing/2014/main" id="{E042822E-64FB-45A9-82A0-8A917CA56343}"/>
            </a:ext>
          </a:extLst>
        </xdr:cNvPr>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aveValue【体育館・プール】&#10;一人当たり面積">
          <a:extLst>
            <a:ext uri="{FF2B5EF4-FFF2-40B4-BE49-F238E27FC236}">
              <a16:creationId xmlns:a16="http://schemas.microsoft.com/office/drawing/2014/main" id="{371BB7EF-9C9F-4077-AE2D-A54B115D7929}"/>
            </a:ext>
          </a:extLst>
        </xdr:cNvPr>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53992</xdr:rowOff>
    </xdr:from>
    <xdr:ext cx="469744" cy="259045"/>
    <xdr:sp macro="" textlink="">
      <xdr:nvSpPr>
        <xdr:cNvPr id="260" name="n_1mainValue【体育館・プール】&#10;一人当たり面積">
          <a:extLst>
            <a:ext uri="{FF2B5EF4-FFF2-40B4-BE49-F238E27FC236}">
              <a16:creationId xmlns:a16="http://schemas.microsoft.com/office/drawing/2014/main" id="{08B2786D-2AE1-4286-B043-41A4B46C5FB6}"/>
            </a:ext>
          </a:extLst>
        </xdr:cNvPr>
        <xdr:cNvSpPr txBox="1"/>
      </xdr:nvSpPr>
      <xdr:spPr>
        <a:xfrm>
          <a:off x="9391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59326</xdr:rowOff>
    </xdr:from>
    <xdr:ext cx="469744" cy="259045"/>
    <xdr:sp macro="" textlink="">
      <xdr:nvSpPr>
        <xdr:cNvPr id="261" name="n_2mainValue【体育館・プール】&#10;一人当たり面積">
          <a:extLst>
            <a:ext uri="{FF2B5EF4-FFF2-40B4-BE49-F238E27FC236}">
              <a16:creationId xmlns:a16="http://schemas.microsoft.com/office/drawing/2014/main" id="{356518F4-7C6A-444E-8B4C-CF376F0E1D81}"/>
            </a:ext>
          </a:extLst>
        </xdr:cNvPr>
        <xdr:cNvSpPr txBox="1"/>
      </xdr:nvSpPr>
      <xdr:spPr>
        <a:xfrm>
          <a:off x="8515427" y="1051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63898</xdr:rowOff>
    </xdr:from>
    <xdr:ext cx="469744" cy="259045"/>
    <xdr:sp macro="" textlink="">
      <xdr:nvSpPr>
        <xdr:cNvPr id="262" name="n_3mainValue【体育館・プール】&#10;一人当たり面積">
          <a:extLst>
            <a:ext uri="{FF2B5EF4-FFF2-40B4-BE49-F238E27FC236}">
              <a16:creationId xmlns:a16="http://schemas.microsoft.com/office/drawing/2014/main" id="{21B8A2F5-627B-4736-8420-88DB6296CB23}"/>
            </a:ext>
          </a:extLst>
        </xdr:cNvPr>
        <xdr:cNvSpPr txBox="1"/>
      </xdr:nvSpPr>
      <xdr:spPr>
        <a:xfrm>
          <a:off x="7626427" y="1052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68470</xdr:rowOff>
    </xdr:from>
    <xdr:ext cx="469744" cy="259045"/>
    <xdr:sp macro="" textlink="">
      <xdr:nvSpPr>
        <xdr:cNvPr id="263" name="n_4mainValue【体育館・プール】&#10;一人当たり面積">
          <a:extLst>
            <a:ext uri="{FF2B5EF4-FFF2-40B4-BE49-F238E27FC236}">
              <a16:creationId xmlns:a16="http://schemas.microsoft.com/office/drawing/2014/main" id="{DDE6B45E-EE8E-453F-9AA2-C61D16915785}"/>
            </a:ext>
          </a:extLst>
        </xdr:cNvPr>
        <xdr:cNvSpPr txBox="1"/>
      </xdr:nvSpPr>
      <xdr:spPr>
        <a:xfrm>
          <a:off x="6737427" y="1052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36BD9539-E6D2-41EE-97EF-0016FB136AF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1D2DF244-4556-45C7-9F35-D4F19A80BDA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9A15D67D-B844-44A8-A942-A023C9E436C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F51EFABC-FC6D-4399-8F3A-DB42CC637AD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2049C843-7D2E-4813-A719-AFF777486EA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6E11AD67-B433-493B-A9C7-E2D83F05778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7A26FF58-0ECB-4CB6-9094-66B8A656000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76B924B0-8907-417B-A0D0-75A0E2B5F9F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C1F49359-891D-4C58-88EA-E097472007E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2D3E3740-CBB2-48E6-AC4E-496EFCE9403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B7CD78C1-E7D0-4359-9FC9-2FD2D508BB9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9556BF0-AB2B-415A-ADF2-DF673052888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747F11FD-EF42-4F19-ACDA-6F1CD1EE8F4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8C4B9375-CC55-41F2-B434-B22F16CF8CD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4C58875B-9565-4B37-BB25-D35B5C40169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79FC310-0443-43CF-BD66-9C733607D08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C399DC91-B175-4447-B80D-B2393246980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86AE9916-62E2-4492-A3C1-1EDAA914092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537489BB-549E-4FAB-863F-7A431758CA6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F1121F82-E967-4DF2-8605-040EA398BBD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F82CF29-1A2B-4474-8CA3-ABF2483A900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726996BD-9718-4937-B4F7-D4D6EC1A3F0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758D6446-344B-4C23-9A28-22DAED7D856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E0C04F25-B386-40A4-88D5-38E2715F738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F9D7F921-FA36-4C48-ACD5-67B567E4FA3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D2622D10-9C85-4EC0-BEC2-F6078D560E72}"/>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66752DF0-0B7C-4065-96EB-B51E6F2E45A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937C6D5A-3D7C-40FB-A6A7-5134EB80A53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1EDF0A9D-5329-48D9-AED9-F022696B7507}"/>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a16="http://schemas.microsoft.com/office/drawing/2014/main" id="{404E8151-1E4A-4C14-A562-F02238E1B558}"/>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44446C6D-1A72-4A7E-8671-D8232FB728CB}"/>
            </a:ext>
          </a:extLst>
        </xdr:cNvPr>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a16="http://schemas.microsoft.com/office/drawing/2014/main" id="{1B005302-CC0F-47A6-A61B-3DDB30DE58BD}"/>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a:extLst>
            <a:ext uri="{FF2B5EF4-FFF2-40B4-BE49-F238E27FC236}">
              <a16:creationId xmlns:a16="http://schemas.microsoft.com/office/drawing/2014/main" id="{A247CF98-257A-4C4B-A972-E24E052D2766}"/>
            </a:ext>
          </a:extLst>
        </xdr:cNvPr>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a:extLst>
            <a:ext uri="{FF2B5EF4-FFF2-40B4-BE49-F238E27FC236}">
              <a16:creationId xmlns:a16="http://schemas.microsoft.com/office/drawing/2014/main" id="{3B4745B8-9CF1-4E0F-9911-CDDD883E8892}"/>
            </a:ext>
          </a:extLst>
        </xdr:cNvPr>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a:extLst>
            <a:ext uri="{FF2B5EF4-FFF2-40B4-BE49-F238E27FC236}">
              <a16:creationId xmlns:a16="http://schemas.microsoft.com/office/drawing/2014/main" id="{20F153A5-C2BD-4C5E-B179-22F2336BF70C}"/>
            </a:ext>
          </a:extLst>
        </xdr:cNvPr>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a:extLst>
            <a:ext uri="{FF2B5EF4-FFF2-40B4-BE49-F238E27FC236}">
              <a16:creationId xmlns:a16="http://schemas.microsoft.com/office/drawing/2014/main" id="{04DADEB6-DC8B-4806-A4E0-6B356313D0AB}"/>
            </a:ext>
          </a:extLst>
        </xdr:cNvPr>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839B7F9-6319-4470-8CC9-4FF39FC0126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4F79DEC-EB05-4810-8465-D9F5D671C6F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D7FB556-A248-4C5F-AAF2-5719FBE19D6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909EE5D-543E-4EFA-B05F-770D62FACEF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EB06183-7BDE-4113-BADF-3FBCC28AF55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82</xdr:row>
      <xdr:rowOff>62412</xdr:rowOff>
    </xdr:from>
    <xdr:to>
      <xdr:col>6</xdr:col>
      <xdr:colOff>38100</xdr:colOff>
      <xdr:row>82</xdr:row>
      <xdr:rowOff>164012</xdr:rowOff>
    </xdr:to>
    <xdr:sp macro="" textlink="">
      <xdr:nvSpPr>
        <xdr:cNvPr id="305" name="楕円 304">
          <a:extLst>
            <a:ext uri="{FF2B5EF4-FFF2-40B4-BE49-F238E27FC236}">
              <a16:creationId xmlns:a16="http://schemas.microsoft.com/office/drawing/2014/main" id="{ABC3A114-E85B-4050-BCC1-3873E4B1B386}"/>
            </a:ext>
          </a:extLst>
        </xdr:cNvPr>
        <xdr:cNvSpPr/>
      </xdr:nvSpPr>
      <xdr:spPr>
        <a:xfrm>
          <a:off x="1079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54808</xdr:rowOff>
    </xdr:from>
    <xdr:ext cx="405111" cy="259045"/>
    <xdr:sp macro="" textlink="">
      <xdr:nvSpPr>
        <xdr:cNvPr id="306" name="n_1aveValue【福祉施設】&#10;有形固定資産減価償却率">
          <a:extLst>
            <a:ext uri="{FF2B5EF4-FFF2-40B4-BE49-F238E27FC236}">
              <a16:creationId xmlns:a16="http://schemas.microsoft.com/office/drawing/2014/main" id="{086C98AB-31C1-4949-938E-D7C0EE7AF5D0}"/>
            </a:ext>
          </a:extLst>
        </xdr:cNvPr>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07" name="n_2aveValue【福祉施設】&#10;有形固定資産減価償却率">
          <a:extLst>
            <a:ext uri="{FF2B5EF4-FFF2-40B4-BE49-F238E27FC236}">
              <a16:creationId xmlns:a16="http://schemas.microsoft.com/office/drawing/2014/main" id="{D82806BC-F050-4555-99C0-DC0F9FDD6CB5}"/>
            </a:ext>
          </a:extLst>
        </xdr:cNvPr>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08" name="n_3aveValue【福祉施設】&#10;有形固定資産減価償却率">
          <a:extLst>
            <a:ext uri="{FF2B5EF4-FFF2-40B4-BE49-F238E27FC236}">
              <a16:creationId xmlns:a16="http://schemas.microsoft.com/office/drawing/2014/main" id="{E4E1640D-97D5-4ECF-ACB4-C1581318C190}"/>
            </a:ext>
          </a:extLst>
        </xdr:cNvPr>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09" name="n_4aveValue【福祉施設】&#10;有形固定資産減価償却率">
          <a:extLst>
            <a:ext uri="{FF2B5EF4-FFF2-40B4-BE49-F238E27FC236}">
              <a16:creationId xmlns:a16="http://schemas.microsoft.com/office/drawing/2014/main" id="{36E876E4-0A07-47E2-9D5E-3C4122D9AC0A}"/>
            </a:ext>
          </a:extLst>
        </xdr:cNvPr>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155139</xdr:rowOff>
    </xdr:from>
    <xdr:ext cx="405111" cy="259045"/>
    <xdr:sp macro="" textlink="">
      <xdr:nvSpPr>
        <xdr:cNvPr id="310" name="n_4mainValue【福祉施設】&#10;有形固定資産減価償却率">
          <a:extLst>
            <a:ext uri="{FF2B5EF4-FFF2-40B4-BE49-F238E27FC236}">
              <a16:creationId xmlns:a16="http://schemas.microsoft.com/office/drawing/2014/main" id="{6999123B-04D0-421A-82F7-5AA1D4A320DD}"/>
            </a:ext>
          </a:extLst>
        </xdr:cNvPr>
        <xdr:cNvSpPr txBox="1"/>
      </xdr:nvSpPr>
      <xdr:spPr>
        <a:xfrm>
          <a:off x="927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a:extLst>
            <a:ext uri="{FF2B5EF4-FFF2-40B4-BE49-F238E27FC236}">
              <a16:creationId xmlns:a16="http://schemas.microsoft.com/office/drawing/2014/main" id="{E5F56BE9-CFC5-4E6E-AE47-33132F38FC8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a:extLst>
            <a:ext uri="{FF2B5EF4-FFF2-40B4-BE49-F238E27FC236}">
              <a16:creationId xmlns:a16="http://schemas.microsoft.com/office/drawing/2014/main" id="{35B7047E-AA34-4B55-B229-CDC2E403101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a:extLst>
            <a:ext uri="{FF2B5EF4-FFF2-40B4-BE49-F238E27FC236}">
              <a16:creationId xmlns:a16="http://schemas.microsoft.com/office/drawing/2014/main" id="{D494B216-C0C3-403C-B7F3-83524A5F7D9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a:extLst>
            <a:ext uri="{FF2B5EF4-FFF2-40B4-BE49-F238E27FC236}">
              <a16:creationId xmlns:a16="http://schemas.microsoft.com/office/drawing/2014/main" id="{D2A56B64-9E86-4215-99EE-5B3C52690B7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a:extLst>
            <a:ext uri="{FF2B5EF4-FFF2-40B4-BE49-F238E27FC236}">
              <a16:creationId xmlns:a16="http://schemas.microsoft.com/office/drawing/2014/main" id="{C491E0C3-B4DC-47E2-B499-99821266B59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a:extLst>
            <a:ext uri="{FF2B5EF4-FFF2-40B4-BE49-F238E27FC236}">
              <a16:creationId xmlns:a16="http://schemas.microsoft.com/office/drawing/2014/main" id="{EFEDF425-BFAA-4442-A426-51C0B63CB69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a:extLst>
            <a:ext uri="{FF2B5EF4-FFF2-40B4-BE49-F238E27FC236}">
              <a16:creationId xmlns:a16="http://schemas.microsoft.com/office/drawing/2014/main" id="{876E2BA4-9538-4608-B465-E59FB8CA6E9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a:extLst>
            <a:ext uri="{FF2B5EF4-FFF2-40B4-BE49-F238E27FC236}">
              <a16:creationId xmlns:a16="http://schemas.microsoft.com/office/drawing/2014/main" id="{D8C637B6-293E-4502-9D88-8D6881C6754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a:extLst>
            <a:ext uri="{FF2B5EF4-FFF2-40B4-BE49-F238E27FC236}">
              <a16:creationId xmlns:a16="http://schemas.microsoft.com/office/drawing/2014/main" id="{7B462E09-2CBD-48BC-A1DA-67ABFA08AFD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a:extLst>
            <a:ext uri="{FF2B5EF4-FFF2-40B4-BE49-F238E27FC236}">
              <a16:creationId xmlns:a16="http://schemas.microsoft.com/office/drawing/2014/main" id="{91208EB5-5A42-44F0-84A1-506420300F1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1" name="直線コネクタ 320">
          <a:extLst>
            <a:ext uri="{FF2B5EF4-FFF2-40B4-BE49-F238E27FC236}">
              <a16:creationId xmlns:a16="http://schemas.microsoft.com/office/drawing/2014/main" id="{565E093C-6734-4370-9EA6-F35489945F0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2" name="テキスト ボックス 321">
          <a:extLst>
            <a:ext uri="{FF2B5EF4-FFF2-40B4-BE49-F238E27FC236}">
              <a16:creationId xmlns:a16="http://schemas.microsoft.com/office/drawing/2014/main" id="{EF724564-4CCB-464F-8212-B9CE4C1704D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3" name="直線コネクタ 322">
          <a:extLst>
            <a:ext uri="{FF2B5EF4-FFF2-40B4-BE49-F238E27FC236}">
              <a16:creationId xmlns:a16="http://schemas.microsoft.com/office/drawing/2014/main" id="{1C0372EC-DCBE-4CA4-BBEB-7741A1DF31A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4" name="テキスト ボックス 323">
          <a:extLst>
            <a:ext uri="{FF2B5EF4-FFF2-40B4-BE49-F238E27FC236}">
              <a16:creationId xmlns:a16="http://schemas.microsoft.com/office/drawing/2014/main" id="{9054D9CE-8199-4EDC-899D-C6C476E2B93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5" name="直線コネクタ 324">
          <a:extLst>
            <a:ext uri="{FF2B5EF4-FFF2-40B4-BE49-F238E27FC236}">
              <a16:creationId xmlns:a16="http://schemas.microsoft.com/office/drawing/2014/main" id="{F7FFEDA0-5844-425C-B8F4-23AC4C4414B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6" name="テキスト ボックス 325">
          <a:extLst>
            <a:ext uri="{FF2B5EF4-FFF2-40B4-BE49-F238E27FC236}">
              <a16:creationId xmlns:a16="http://schemas.microsoft.com/office/drawing/2014/main" id="{5C8A1F1A-CFB8-406C-9760-43DCF429C45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7" name="直線コネクタ 326">
          <a:extLst>
            <a:ext uri="{FF2B5EF4-FFF2-40B4-BE49-F238E27FC236}">
              <a16:creationId xmlns:a16="http://schemas.microsoft.com/office/drawing/2014/main" id="{0948AAAE-676E-472A-9EE8-22493949B3F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8" name="テキスト ボックス 327">
          <a:extLst>
            <a:ext uri="{FF2B5EF4-FFF2-40B4-BE49-F238E27FC236}">
              <a16:creationId xmlns:a16="http://schemas.microsoft.com/office/drawing/2014/main" id="{60A9DBB7-E4BF-4140-B72C-9BB47ECD80D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9" name="直線コネクタ 328">
          <a:extLst>
            <a:ext uri="{FF2B5EF4-FFF2-40B4-BE49-F238E27FC236}">
              <a16:creationId xmlns:a16="http://schemas.microsoft.com/office/drawing/2014/main" id="{08DCBB44-6CBD-4952-8F0B-129BE18B6C3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0" name="テキスト ボックス 329">
          <a:extLst>
            <a:ext uri="{FF2B5EF4-FFF2-40B4-BE49-F238E27FC236}">
              <a16:creationId xmlns:a16="http://schemas.microsoft.com/office/drawing/2014/main" id="{84C43179-F9B8-4724-80CF-98A831B62A1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a:extLst>
            <a:ext uri="{FF2B5EF4-FFF2-40B4-BE49-F238E27FC236}">
              <a16:creationId xmlns:a16="http://schemas.microsoft.com/office/drawing/2014/main" id="{C06936EA-6510-494F-9BDA-F8969108AFC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a:extLst>
            <a:ext uri="{FF2B5EF4-FFF2-40B4-BE49-F238E27FC236}">
              <a16:creationId xmlns:a16="http://schemas.microsoft.com/office/drawing/2014/main" id="{A955ADA3-5EB2-4735-BDCB-BBBBDBA0942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福祉施設】&#10;一人当たり面積グラフ枠">
          <a:extLst>
            <a:ext uri="{FF2B5EF4-FFF2-40B4-BE49-F238E27FC236}">
              <a16:creationId xmlns:a16="http://schemas.microsoft.com/office/drawing/2014/main" id="{6FF94455-15C5-4E1E-BA6B-A6AB4EA8308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34" name="直線コネクタ 333">
          <a:extLst>
            <a:ext uri="{FF2B5EF4-FFF2-40B4-BE49-F238E27FC236}">
              <a16:creationId xmlns:a16="http://schemas.microsoft.com/office/drawing/2014/main" id="{0F63D2F2-EEA9-4489-B9EA-A9429A1B0CD0}"/>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35" name="【福祉施設】&#10;一人当たり面積最小値テキスト">
          <a:extLst>
            <a:ext uri="{FF2B5EF4-FFF2-40B4-BE49-F238E27FC236}">
              <a16:creationId xmlns:a16="http://schemas.microsoft.com/office/drawing/2014/main" id="{8CFCECBE-6F8B-4C34-A8A9-780336733F26}"/>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36" name="直線コネクタ 335">
          <a:extLst>
            <a:ext uri="{FF2B5EF4-FFF2-40B4-BE49-F238E27FC236}">
              <a16:creationId xmlns:a16="http://schemas.microsoft.com/office/drawing/2014/main" id="{E463A6BA-C85F-4075-90E1-758F84CE29D8}"/>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37" name="【福祉施設】&#10;一人当たり面積最大値テキスト">
          <a:extLst>
            <a:ext uri="{FF2B5EF4-FFF2-40B4-BE49-F238E27FC236}">
              <a16:creationId xmlns:a16="http://schemas.microsoft.com/office/drawing/2014/main" id="{ABF8CA54-FCC9-4357-8A73-D9141CF1762D}"/>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38" name="直線コネクタ 337">
          <a:extLst>
            <a:ext uri="{FF2B5EF4-FFF2-40B4-BE49-F238E27FC236}">
              <a16:creationId xmlns:a16="http://schemas.microsoft.com/office/drawing/2014/main" id="{D2A4081F-1458-4C16-8345-16A3DFC6511D}"/>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339" name="【福祉施設】&#10;一人当たり面積平均値テキスト">
          <a:extLst>
            <a:ext uri="{FF2B5EF4-FFF2-40B4-BE49-F238E27FC236}">
              <a16:creationId xmlns:a16="http://schemas.microsoft.com/office/drawing/2014/main" id="{1699BA6C-63EC-42B9-AB60-04FC6142F741}"/>
            </a:ext>
          </a:extLst>
        </xdr:cNvPr>
        <xdr:cNvSpPr txBox="1"/>
      </xdr:nvSpPr>
      <xdr:spPr>
        <a:xfrm>
          <a:off x="10515600" y="1458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40" name="フローチャート: 判断 339">
          <a:extLst>
            <a:ext uri="{FF2B5EF4-FFF2-40B4-BE49-F238E27FC236}">
              <a16:creationId xmlns:a16="http://schemas.microsoft.com/office/drawing/2014/main" id="{ABD477D9-6C7E-4068-8E00-CB0248114B1B}"/>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41" name="フローチャート: 判断 340">
          <a:extLst>
            <a:ext uri="{FF2B5EF4-FFF2-40B4-BE49-F238E27FC236}">
              <a16:creationId xmlns:a16="http://schemas.microsoft.com/office/drawing/2014/main" id="{E07ECF1B-2FBD-4E74-BB02-825D20F5883B}"/>
            </a:ext>
          </a:extLst>
        </xdr:cNvPr>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42" name="フローチャート: 判断 341">
          <a:extLst>
            <a:ext uri="{FF2B5EF4-FFF2-40B4-BE49-F238E27FC236}">
              <a16:creationId xmlns:a16="http://schemas.microsoft.com/office/drawing/2014/main" id="{D10FECFB-7ED6-4F5B-BA10-34ACC533A96F}"/>
            </a:ext>
          </a:extLst>
        </xdr:cNvPr>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43" name="フローチャート: 判断 342">
          <a:extLst>
            <a:ext uri="{FF2B5EF4-FFF2-40B4-BE49-F238E27FC236}">
              <a16:creationId xmlns:a16="http://schemas.microsoft.com/office/drawing/2014/main" id="{2D96BE66-0BD0-4E1F-B283-34480F0898B6}"/>
            </a:ext>
          </a:extLst>
        </xdr:cNvPr>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44" name="フローチャート: 判断 343">
          <a:extLst>
            <a:ext uri="{FF2B5EF4-FFF2-40B4-BE49-F238E27FC236}">
              <a16:creationId xmlns:a16="http://schemas.microsoft.com/office/drawing/2014/main" id="{4A172C34-59DC-4FD7-AFEF-A67B5D21369B}"/>
            </a:ext>
          </a:extLst>
        </xdr:cNvPr>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D5C24056-2AB7-4B7E-8BAD-B56DAB76832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7D960D22-C6F4-4B2B-B050-14B44EE6A28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1E2ECA32-86BA-438B-97CA-C0168624978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978D261F-62F7-4064-8DBC-4139AA8F512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D45BD1A-59AB-402F-B84B-E6BC3506679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86</xdr:row>
      <xdr:rowOff>54611</xdr:rowOff>
    </xdr:from>
    <xdr:to>
      <xdr:col>36</xdr:col>
      <xdr:colOff>165100</xdr:colOff>
      <xdr:row>86</xdr:row>
      <xdr:rowOff>156211</xdr:rowOff>
    </xdr:to>
    <xdr:sp macro="" textlink="">
      <xdr:nvSpPr>
        <xdr:cNvPr id="350" name="楕円 349">
          <a:extLst>
            <a:ext uri="{FF2B5EF4-FFF2-40B4-BE49-F238E27FC236}">
              <a16:creationId xmlns:a16="http://schemas.microsoft.com/office/drawing/2014/main" id="{42892DC1-2CCF-4DBC-801C-3AA3EDC17621}"/>
            </a:ext>
          </a:extLst>
        </xdr:cNvPr>
        <xdr:cNvSpPr/>
      </xdr:nvSpPr>
      <xdr:spPr>
        <a:xfrm>
          <a:off x="6921500" y="1479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166388</xdr:rowOff>
    </xdr:from>
    <xdr:ext cx="469744" cy="259045"/>
    <xdr:sp macro="" textlink="">
      <xdr:nvSpPr>
        <xdr:cNvPr id="351" name="n_1aveValue【福祉施設】&#10;一人当たり面積">
          <a:extLst>
            <a:ext uri="{FF2B5EF4-FFF2-40B4-BE49-F238E27FC236}">
              <a16:creationId xmlns:a16="http://schemas.microsoft.com/office/drawing/2014/main" id="{7A3877FE-8EE1-4226-B193-F35BD13D8006}"/>
            </a:ext>
          </a:extLst>
        </xdr:cNvPr>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52" name="n_2aveValue【福祉施設】&#10;一人当たり面積">
          <a:extLst>
            <a:ext uri="{FF2B5EF4-FFF2-40B4-BE49-F238E27FC236}">
              <a16:creationId xmlns:a16="http://schemas.microsoft.com/office/drawing/2014/main" id="{A25202E5-F882-4DA8-80FB-CAA9BA21F96D}"/>
            </a:ext>
          </a:extLst>
        </xdr:cNvPr>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53" name="n_3aveValue【福祉施設】&#10;一人当たり面積">
          <a:extLst>
            <a:ext uri="{FF2B5EF4-FFF2-40B4-BE49-F238E27FC236}">
              <a16:creationId xmlns:a16="http://schemas.microsoft.com/office/drawing/2014/main" id="{E8111C1F-E349-4FCD-A8EB-C5A04F507A7A}"/>
            </a:ext>
          </a:extLst>
        </xdr:cNvPr>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54" name="n_4aveValue【福祉施設】&#10;一人当たり面積">
          <a:extLst>
            <a:ext uri="{FF2B5EF4-FFF2-40B4-BE49-F238E27FC236}">
              <a16:creationId xmlns:a16="http://schemas.microsoft.com/office/drawing/2014/main" id="{7088C363-6F17-4753-9AE9-A5231C608E57}"/>
            </a:ext>
          </a:extLst>
        </xdr:cNvPr>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147338</xdr:rowOff>
    </xdr:from>
    <xdr:ext cx="469744" cy="259045"/>
    <xdr:sp macro="" textlink="">
      <xdr:nvSpPr>
        <xdr:cNvPr id="355" name="n_4mainValue【福祉施設】&#10;一人当たり面積">
          <a:extLst>
            <a:ext uri="{FF2B5EF4-FFF2-40B4-BE49-F238E27FC236}">
              <a16:creationId xmlns:a16="http://schemas.microsoft.com/office/drawing/2014/main" id="{9A066E94-FE11-4713-AEE4-067CCEBD093D}"/>
            </a:ext>
          </a:extLst>
        </xdr:cNvPr>
        <xdr:cNvSpPr txBox="1"/>
      </xdr:nvSpPr>
      <xdr:spPr>
        <a:xfrm>
          <a:off x="6737427" y="1489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a:extLst>
            <a:ext uri="{FF2B5EF4-FFF2-40B4-BE49-F238E27FC236}">
              <a16:creationId xmlns:a16="http://schemas.microsoft.com/office/drawing/2014/main" id="{C71C35D6-6C1D-4CC3-87AD-4402AC10EE9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a:extLst>
            <a:ext uri="{FF2B5EF4-FFF2-40B4-BE49-F238E27FC236}">
              <a16:creationId xmlns:a16="http://schemas.microsoft.com/office/drawing/2014/main" id="{B229D202-8BC5-4F13-A518-967E4266B5B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a:extLst>
            <a:ext uri="{FF2B5EF4-FFF2-40B4-BE49-F238E27FC236}">
              <a16:creationId xmlns:a16="http://schemas.microsoft.com/office/drawing/2014/main" id="{F572B248-34F9-4313-BCCE-365DAF69043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a:extLst>
            <a:ext uri="{FF2B5EF4-FFF2-40B4-BE49-F238E27FC236}">
              <a16:creationId xmlns:a16="http://schemas.microsoft.com/office/drawing/2014/main" id="{4388B610-E5AF-400F-AD70-258F231DDB4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a:extLst>
            <a:ext uri="{FF2B5EF4-FFF2-40B4-BE49-F238E27FC236}">
              <a16:creationId xmlns:a16="http://schemas.microsoft.com/office/drawing/2014/main" id="{6F92A5A6-1FC8-493C-9E49-CC9226BF15C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a:extLst>
            <a:ext uri="{FF2B5EF4-FFF2-40B4-BE49-F238E27FC236}">
              <a16:creationId xmlns:a16="http://schemas.microsoft.com/office/drawing/2014/main" id="{95A38D15-151C-4952-A371-3A9CC35DB82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a:extLst>
            <a:ext uri="{FF2B5EF4-FFF2-40B4-BE49-F238E27FC236}">
              <a16:creationId xmlns:a16="http://schemas.microsoft.com/office/drawing/2014/main" id="{217D6614-6386-41ED-80D0-F98C3E7FB4C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a:extLst>
            <a:ext uri="{FF2B5EF4-FFF2-40B4-BE49-F238E27FC236}">
              <a16:creationId xmlns:a16="http://schemas.microsoft.com/office/drawing/2014/main" id="{07D57489-F36D-4FF8-AAB1-084301320F9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4" name="テキスト ボックス 363">
          <a:extLst>
            <a:ext uri="{FF2B5EF4-FFF2-40B4-BE49-F238E27FC236}">
              <a16:creationId xmlns:a16="http://schemas.microsoft.com/office/drawing/2014/main" id="{D95E8D7E-518D-4CC0-B955-67AF1960E65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5" name="直線コネクタ 364">
          <a:extLst>
            <a:ext uri="{FF2B5EF4-FFF2-40B4-BE49-F238E27FC236}">
              <a16:creationId xmlns:a16="http://schemas.microsoft.com/office/drawing/2014/main" id="{F8E7310A-E19C-4579-80F4-205AAEAC39F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6" name="テキスト ボックス 365">
          <a:extLst>
            <a:ext uri="{FF2B5EF4-FFF2-40B4-BE49-F238E27FC236}">
              <a16:creationId xmlns:a16="http://schemas.microsoft.com/office/drawing/2014/main" id="{AD95C2D0-F31B-4ECC-AE67-07BAA80C2EB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7" name="直線コネクタ 366">
          <a:extLst>
            <a:ext uri="{FF2B5EF4-FFF2-40B4-BE49-F238E27FC236}">
              <a16:creationId xmlns:a16="http://schemas.microsoft.com/office/drawing/2014/main" id="{8E08FA7E-2B5E-4DA5-849C-35195730947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8" name="テキスト ボックス 367">
          <a:extLst>
            <a:ext uri="{FF2B5EF4-FFF2-40B4-BE49-F238E27FC236}">
              <a16:creationId xmlns:a16="http://schemas.microsoft.com/office/drawing/2014/main" id="{EFA14FF7-0205-4A99-85F4-0CC3A8A0FEB9}"/>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9" name="直線コネクタ 368">
          <a:extLst>
            <a:ext uri="{FF2B5EF4-FFF2-40B4-BE49-F238E27FC236}">
              <a16:creationId xmlns:a16="http://schemas.microsoft.com/office/drawing/2014/main" id="{5F39161D-5AEC-4EAC-B39C-F97BA5CD40C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0" name="テキスト ボックス 369">
          <a:extLst>
            <a:ext uri="{FF2B5EF4-FFF2-40B4-BE49-F238E27FC236}">
              <a16:creationId xmlns:a16="http://schemas.microsoft.com/office/drawing/2014/main" id="{8013BCE8-9640-4F9C-A206-A155A8E8F757}"/>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1" name="直線コネクタ 370">
          <a:extLst>
            <a:ext uri="{FF2B5EF4-FFF2-40B4-BE49-F238E27FC236}">
              <a16:creationId xmlns:a16="http://schemas.microsoft.com/office/drawing/2014/main" id="{87D3A8FC-2912-4ABE-9CFB-A6DC86D0AD5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2" name="テキスト ボックス 371">
          <a:extLst>
            <a:ext uri="{FF2B5EF4-FFF2-40B4-BE49-F238E27FC236}">
              <a16:creationId xmlns:a16="http://schemas.microsoft.com/office/drawing/2014/main" id="{80A0919C-04B5-4F52-8E9C-65D072A2A1E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3" name="直線コネクタ 372">
          <a:extLst>
            <a:ext uri="{FF2B5EF4-FFF2-40B4-BE49-F238E27FC236}">
              <a16:creationId xmlns:a16="http://schemas.microsoft.com/office/drawing/2014/main" id="{F2FA8458-F3A9-47A5-91E7-6F03D61DB34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4" name="テキスト ボックス 373">
          <a:extLst>
            <a:ext uri="{FF2B5EF4-FFF2-40B4-BE49-F238E27FC236}">
              <a16:creationId xmlns:a16="http://schemas.microsoft.com/office/drawing/2014/main" id="{A3B0F399-CA68-42DF-A471-141A49EE1FD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5" name="直線コネクタ 374">
          <a:extLst>
            <a:ext uri="{FF2B5EF4-FFF2-40B4-BE49-F238E27FC236}">
              <a16:creationId xmlns:a16="http://schemas.microsoft.com/office/drawing/2014/main" id="{53EE4F0F-8A56-40EE-96C2-3BDB79D4998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6" name="テキスト ボックス 375">
          <a:extLst>
            <a:ext uri="{FF2B5EF4-FFF2-40B4-BE49-F238E27FC236}">
              <a16:creationId xmlns:a16="http://schemas.microsoft.com/office/drawing/2014/main" id="{1E3E7DB8-C4D4-4747-A8F9-0E2D2C55377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7" name="直線コネクタ 376">
          <a:extLst>
            <a:ext uri="{FF2B5EF4-FFF2-40B4-BE49-F238E27FC236}">
              <a16:creationId xmlns:a16="http://schemas.microsoft.com/office/drawing/2014/main" id="{531735D7-8F0D-4053-B0E3-08BF0ACD8D0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8" name="テキスト ボックス 377">
          <a:extLst>
            <a:ext uri="{FF2B5EF4-FFF2-40B4-BE49-F238E27FC236}">
              <a16:creationId xmlns:a16="http://schemas.microsoft.com/office/drawing/2014/main" id="{4D633C33-C2D0-42C7-9203-E2CB3735DD87}"/>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a:extLst>
            <a:ext uri="{FF2B5EF4-FFF2-40B4-BE49-F238E27FC236}">
              <a16:creationId xmlns:a16="http://schemas.microsoft.com/office/drawing/2014/main" id="{8BF94722-3EC1-4EEF-8000-DD82995899E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市民会館】&#10;有形固定資産減価償却率グラフ枠">
          <a:extLst>
            <a:ext uri="{FF2B5EF4-FFF2-40B4-BE49-F238E27FC236}">
              <a16:creationId xmlns:a16="http://schemas.microsoft.com/office/drawing/2014/main" id="{13FD91DD-B470-472A-899A-B1B19C33852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81" name="直線コネクタ 380">
          <a:extLst>
            <a:ext uri="{FF2B5EF4-FFF2-40B4-BE49-F238E27FC236}">
              <a16:creationId xmlns:a16="http://schemas.microsoft.com/office/drawing/2014/main" id="{309D651B-20D5-4FA3-97D8-0D120647BA0D}"/>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2" name="【市民会館】&#10;有形固定資産減価償却率最小値テキスト">
          <a:extLst>
            <a:ext uri="{FF2B5EF4-FFF2-40B4-BE49-F238E27FC236}">
              <a16:creationId xmlns:a16="http://schemas.microsoft.com/office/drawing/2014/main" id="{BE73A816-1279-4BC4-B41C-E88F94268292}"/>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3" name="直線コネクタ 382">
          <a:extLst>
            <a:ext uri="{FF2B5EF4-FFF2-40B4-BE49-F238E27FC236}">
              <a16:creationId xmlns:a16="http://schemas.microsoft.com/office/drawing/2014/main" id="{BE1FF74C-442A-475C-9005-946C5954ECF9}"/>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84" name="【市民会館】&#10;有形固定資産減価償却率最大値テキスト">
          <a:extLst>
            <a:ext uri="{FF2B5EF4-FFF2-40B4-BE49-F238E27FC236}">
              <a16:creationId xmlns:a16="http://schemas.microsoft.com/office/drawing/2014/main" id="{59E80FBA-750F-49F6-9021-F96E61FF8CD2}"/>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85" name="直線コネクタ 384">
          <a:extLst>
            <a:ext uri="{FF2B5EF4-FFF2-40B4-BE49-F238E27FC236}">
              <a16:creationId xmlns:a16="http://schemas.microsoft.com/office/drawing/2014/main" id="{8265E9FB-C17E-4EF6-84CF-4E1E3EA040FC}"/>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386" name="【市民会館】&#10;有形固定資産減価償却率平均値テキスト">
          <a:extLst>
            <a:ext uri="{FF2B5EF4-FFF2-40B4-BE49-F238E27FC236}">
              <a16:creationId xmlns:a16="http://schemas.microsoft.com/office/drawing/2014/main" id="{6BC334D5-ECAD-4F67-BB26-50A8EDBC18E5}"/>
            </a:ext>
          </a:extLst>
        </xdr:cNvPr>
        <xdr:cNvSpPr txBox="1"/>
      </xdr:nvSpPr>
      <xdr:spPr>
        <a:xfrm>
          <a:off x="4673600" y="1785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387" name="フローチャート: 判断 386">
          <a:extLst>
            <a:ext uri="{FF2B5EF4-FFF2-40B4-BE49-F238E27FC236}">
              <a16:creationId xmlns:a16="http://schemas.microsoft.com/office/drawing/2014/main" id="{D3D2CEF4-E7D9-4A9B-87D4-DB1AC008DDB2}"/>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88" name="フローチャート: 判断 387">
          <a:extLst>
            <a:ext uri="{FF2B5EF4-FFF2-40B4-BE49-F238E27FC236}">
              <a16:creationId xmlns:a16="http://schemas.microsoft.com/office/drawing/2014/main" id="{16DC539C-87A2-492C-A65A-8C7EDB27EEF9}"/>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89" name="フローチャート: 判断 388">
          <a:extLst>
            <a:ext uri="{FF2B5EF4-FFF2-40B4-BE49-F238E27FC236}">
              <a16:creationId xmlns:a16="http://schemas.microsoft.com/office/drawing/2014/main" id="{A1D9CEE5-3C1B-4E11-96B1-062E4EEB0091}"/>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90" name="フローチャート: 判断 389">
          <a:extLst>
            <a:ext uri="{FF2B5EF4-FFF2-40B4-BE49-F238E27FC236}">
              <a16:creationId xmlns:a16="http://schemas.microsoft.com/office/drawing/2014/main" id="{E77994A6-6AC2-4240-B338-DC25578A13A3}"/>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391" name="フローチャート: 判断 390">
          <a:extLst>
            <a:ext uri="{FF2B5EF4-FFF2-40B4-BE49-F238E27FC236}">
              <a16:creationId xmlns:a16="http://schemas.microsoft.com/office/drawing/2014/main" id="{627B167D-C019-4F83-9394-E53269B949AE}"/>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A233133F-545E-4676-9E0F-A9719CB6CA0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B4939D47-D28B-4688-A584-3CAF61B74A9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C6A0DFDB-9FA5-4F21-BFB7-5193E82609E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17C59874-89A8-4E67-8C0F-AFE4F9A1A93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337E03EB-19D6-4DD7-A4D0-525B8F7C866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397" name="楕円 396">
          <a:extLst>
            <a:ext uri="{FF2B5EF4-FFF2-40B4-BE49-F238E27FC236}">
              <a16:creationId xmlns:a16="http://schemas.microsoft.com/office/drawing/2014/main" id="{84D796C7-C602-425B-83A6-0A6E3E2498F1}"/>
            </a:ext>
          </a:extLst>
        </xdr:cNvPr>
        <xdr:cNvSpPr/>
      </xdr:nvSpPr>
      <xdr:spPr>
        <a:xfrm>
          <a:off x="45847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49909</xdr:rowOff>
    </xdr:from>
    <xdr:ext cx="405111" cy="259045"/>
    <xdr:sp macro="" textlink="">
      <xdr:nvSpPr>
        <xdr:cNvPr id="398" name="【市民会館】&#10;有形固定資産減価償却率該当値テキスト">
          <a:extLst>
            <a:ext uri="{FF2B5EF4-FFF2-40B4-BE49-F238E27FC236}">
              <a16:creationId xmlns:a16="http://schemas.microsoft.com/office/drawing/2014/main" id="{FCBB284A-F778-4219-B2E5-FC775A881E69}"/>
            </a:ext>
          </a:extLst>
        </xdr:cNvPr>
        <xdr:cNvSpPr txBox="1"/>
      </xdr:nvSpPr>
      <xdr:spPr>
        <a:xfrm>
          <a:off x="4673600" y="1770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165826</xdr:rowOff>
    </xdr:from>
    <xdr:to>
      <xdr:col>20</xdr:col>
      <xdr:colOff>38100</xdr:colOff>
      <xdr:row>104</xdr:row>
      <xdr:rowOff>95976</xdr:rowOff>
    </xdr:to>
    <xdr:sp macro="" textlink="">
      <xdr:nvSpPr>
        <xdr:cNvPr id="399" name="楕円 398">
          <a:extLst>
            <a:ext uri="{FF2B5EF4-FFF2-40B4-BE49-F238E27FC236}">
              <a16:creationId xmlns:a16="http://schemas.microsoft.com/office/drawing/2014/main" id="{4BEF7CB0-BC9C-475D-B976-65FF716B22F7}"/>
            </a:ext>
          </a:extLst>
        </xdr:cNvPr>
        <xdr:cNvSpPr/>
      </xdr:nvSpPr>
      <xdr:spPr>
        <a:xfrm>
          <a:off x="3746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45176</xdr:rowOff>
    </xdr:from>
    <xdr:to>
      <xdr:col>24</xdr:col>
      <xdr:colOff>63500</xdr:colOff>
      <xdr:row>104</xdr:row>
      <xdr:rowOff>77832</xdr:rowOff>
    </xdr:to>
    <xdr:cxnSp macro="">
      <xdr:nvCxnSpPr>
        <xdr:cNvPr id="400" name="直線コネクタ 399">
          <a:extLst>
            <a:ext uri="{FF2B5EF4-FFF2-40B4-BE49-F238E27FC236}">
              <a16:creationId xmlns:a16="http://schemas.microsoft.com/office/drawing/2014/main" id="{4F9F4E98-9799-43C5-B94D-D1154FF39FD3}"/>
            </a:ext>
          </a:extLst>
        </xdr:cNvPr>
        <xdr:cNvCxnSpPr/>
      </xdr:nvCxnSpPr>
      <xdr:spPr>
        <a:xfrm>
          <a:off x="3797300" y="1787597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131536</xdr:rowOff>
    </xdr:from>
    <xdr:to>
      <xdr:col>15</xdr:col>
      <xdr:colOff>101600</xdr:colOff>
      <xdr:row>104</xdr:row>
      <xdr:rowOff>61686</xdr:rowOff>
    </xdr:to>
    <xdr:sp macro="" textlink="">
      <xdr:nvSpPr>
        <xdr:cNvPr id="401" name="楕円 400">
          <a:extLst>
            <a:ext uri="{FF2B5EF4-FFF2-40B4-BE49-F238E27FC236}">
              <a16:creationId xmlns:a16="http://schemas.microsoft.com/office/drawing/2014/main" id="{07005B26-CDB5-462C-9473-06BE53811221}"/>
            </a:ext>
          </a:extLst>
        </xdr:cNvPr>
        <xdr:cNvSpPr/>
      </xdr:nvSpPr>
      <xdr:spPr>
        <a:xfrm>
          <a:off x="2857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10886</xdr:rowOff>
    </xdr:from>
    <xdr:to>
      <xdr:col>19</xdr:col>
      <xdr:colOff>177800</xdr:colOff>
      <xdr:row>104</xdr:row>
      <xdr:rowOff>45176</xdr:rowOff>
    </xdr:to>
    <xdr:cxnSp macro="">
      <xdr:nvCxnSpPr>
        <xdr:cNvPr id="402" name="直線コネクタ 401">
          <a:extLst>
            <a:ext uri="{FF2B5EF4-FFF2-40B4-BE49-F238E27FC236}">
              <a16:creationId xmlns:a16="http://schemas.microsoft.com/office/drawing/2014/main" id="{148991ED-E330-4034-A593-A05D7D0C4BFC}"/>
            </a:ext>
          </a:extLst>
        </xdr:cNvPr>
        <xdr:cNvCxnSpPr/>
      </xdr:nvCxnSpPr>
      <xdr:spPr>
        <a:xfrm>
          <a:off x="2908300" y="178416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98879</xdr:rowOff>
    </xdr:from>
    <xdr:to>
      <xdr:col>10</xdr:col>
      <xdr:colOff>165100</xdr:colOff>
      <xdr:row>104</xdr:row>
      <xdr:rowOff>29029</xdr:rowOff>
    </xdr:to>
    <xdr:sp macro="" textlink="">
      <xdr:nvSpPr>
        <xdr:cNvPr id="403" name="楕円 402">
          <a:extLst>
            <a:ext uri="{FF2B5EF4-FFF2-40B4-BE49-F238E27FC236}">
              <a16:creationId xmlns:a16="http://schemas.microsoft.com/office/drawing/2014/main" id="{5CDFF12C-E07E-461A-BC63-B778206BE513}"/>
            </a:ext>
          </a:extLst>
        </xdr:cNvPr>
        <xdr:cNvSpPr/>
      </xdr:nvSpPr>
      <xdr:spPr>
        <a:xfrm>
          <a:off x="1968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149679</xdr:rowOff>
    </xdr:from>
    <xdr:to>
      <xdr:col>15</xdr:col>
      <xdr:colOff>50800</xdr:colOff>
      <xdr:row>104</xdr:row>
      <xdr:rowOff>10886</xdr:rowOff>
    </xdr:to>
    <xdr:cxnSp macro="">
      <xdr:nvCxnSpPr>
        <xdr:cNvPr id="404" name="直線コネクタ 403">
          <a:extLst>
            <a:ext uri="{FF2B5EF4-FFF2-40B4-BE49-F238E27FC236}">
              <a16:creationId xmlns:a16="http://schemas.microsoft.com/office/drawing/2014/main" id="{96EAB22B-6A8B-4334-BF0D-A903CF62F6F3}"/>
            </a:ext>
          </a:extLst>
        </xdr:cNvPr>
        <xdr:cNvCxnSpPr/>
      </xdr:nvCxnSpPr>
      <xdr:spPr>
        <a:xfrm>
          <a:off x="2019300" y="1780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64588</xdr:rowOff>
    </xdr:from>
    <xdr:to>
      <xdr:col>6</xdr:col>
      <xdr:colOff>38100</xdr:colOff>
      <xdr:row>103</xdr:row>
      <xdr:rowOff>166188</xdr:rowOff>
    </xdr:to>
    <xdr:sp macro="" textlink="">
      <xdr:nvSpPr>
        <xdr:cNvPr id="405" name="楕円 404">
          <a:extLst>
            <a:ext uri="{FF2B5EF4-FFF2-40B4-BE49-F238E27FC236}">
              <a16:creationId xmlns:a16="http://schemas.microsoft.com/office/drawing/2014/main" id="{04CC3ADC-3001-47BF-B9A8-285FE2B3FDF7}"/>
            </a:ext>
          </a:extLst>
        </xdr:cNvPr>
        <xdr:cNvSpPr/>
      </xdr:nvSpPr>
      <xdr:spPr>
        <a:xfrm>
          <a:off x="1079500" y="1772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115388</xdr:rowOff>
    </xdr:from>
    <xdr:to>
      <xdr:col>10</xdr:col>
      <xdr:colOff>114300</xdr:colOff>
      <xdr:row>103</xdr:row>
      <xdr:rowOff>149679</xdr:rowOff>
    </xdr:to>
    <xdr:cxnSp macro="">
      <xdr:nvCxnSpPr>
        <xdr:cNvPr id="406" name="直線コネクタ 405">
          <a:extLst>
            <a:ext uri="{FF2B5EF4-FFF2-40B4-BE49-F238E27FC236}">
              <a16:creationId xmlns:a16="http://schemas.microsoft.com/office/drawing/2014/main" id="{46140E1C-3039-48ED-BE37-4F53580EC41A}"/>
            </a:ext>
          </a:extLst>
        </xdr:cNvPr>
        <xdr:cNvCxnSpPr/>
      </xdr:nvCxnSpPr>
      <xdr:spPr>
        <a:xfrm>
          <a:off x="1130300" y="1777473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07" name="n_1aveValue【市民会館】&#10;有形固定資産減価償却率">
          <a:extLst>
            <a:ext uri="{FF2B5EF4-FFF2-40B4-BE49-F238E27FC236}">
              <a16:creationId xmlns:a16="http://schemas.microsoft.com/office/drawing/2014/main" id="{D79773D4-FED7-4A51-8FD2-17966445896F}"/>
            </a:ext>
          </a:extLst>
        </xdr:cNvPr>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103432</xdr:rowOff>
    </xdr:from>
    <xdr:ext cx="405111" cy="259045"/>
    <xdr:sp macro="" textlink="">
      <xdr:nvSpPr>
        <xdr:cNvPr id="408" name="n_2aveValue【市民会館】&#10;有形固定資産減価償却率">
          <a:extLst>
            <a:ext uri="{FF2B5EF4-FFF2-40B4-BE49-F238E27FC236}">
              <a16:creationId xmlns:a16="http://schemas.microsoft.com/office/drawing/2014/main" id="{0F9F1338-2DD4-4BF4-AFFE-4A9B1D2FD417}"/>
            </a:ext>
          </a:extLst>
        </xdr:cNvPr>
        <xdr:cNvSpPr txBox="1"/>
      </xdr:nvSpPr>
      <xdr:spPr>
        <a:xfrm>
          <a:off x="2705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98533</xdr:rowOff>
    </xdr:from>
    <xdr:ext cx="405111" cy="259045"/>
    <xdr:sp macro="" textlink="">
      <xdr:nvSpPr>
        <xdr:cNvPr id="409" name="n_3aveValue【市民会館】&#10;有形固定資産減価償却率">
          <a:extLst>
            <a:ext uri="{FF2B5EF4-FFF2-40B4-BE49-F238E27FC236}">
              <a16:creationId xmlns:a16="http://schemas.microsoft.com/office/drawing/2014/main" id="{5489A7DC-35C3-4B04-82B9-532CD63CEB25}"/>
            </a:ext>
          </a:extLst>
        </xdr:cNvPr>
        <xdr:cNvSpPr txBox="1"/>
      </xdr:nvSpPr>
      <xdr:spPr>
        <a:xfrm>
          <a:off x="1816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95266</xdr:rowOff>
    </xdr:from>
    <xdr:ext cx="405111" cy="259045"/>
    <xdr:sp macro="" textlink="">
      <xdr:nvSpPr>
        <xdr:cNvPr id="410" name="n_4aveValue【市民会館】&#10;有形固定資産減価償却率">
          <a:extLst>
            <a:ext uri="{FF2B5EF4-FFF2-40B4-BE49-F238E27FC236}">
              <a16:creationId xmlns:a16="http://schemas.microsoft.com/office/drawing/2014/main" id="{5036EC97-4C86-4D80-8810-0CA1A8933DCE}"/>
            </a:ext>
          </a:extLst>
        </xdr:cNvPr>
        <xdr:cNvSpPr txBox="1"/>
      </xdr:nvSpPr>
      <xdr:spPr>
        <a:xfrm>
          <a:off x="927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112503</xdr:rowOff>
    </xdr:from>
    <xdr:ext cx="405111" cy="259045"/>
    <xdr:sp macro="" textlink="">
      <xdr:nvSpPr>
        <xdr:cNvPr id="411" name="n_1mainValue【市民会館】&#10;有形固定資産減価償却率">
          <a:extLst>
            <a:ext uri="{FF2B5EF4-FFF2-40B4-BE49-F238E27FC236}">
              <a16:creationId xmlns:a16="http://schemas.microsoft.com/office/drawing/2014/main" id="{2E72EAD5-4755-4F28-AA84-44F253DAB466}"/>
            </a:ext>
          </a:extLst>
        </xdr:cNvPr>
        <xdr:cNvSpPr txBox="1"/>
      </xdr:nvSpPr>
      <xdr:spPr>
        <a:xfrm>
          <a:off x="35820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412" name="n_2mainValue【市民会館】&#10;有形固定資産減価償却率">
          <a:extLst>
            <a:ext uri="{FF2B5EF4-FFF2-40B4-BE49-F238E27FC236}">
              <a16:creationId xmlns:a16="http://schemas.microsoft.com/office/drawing/2014/main" id="{6DE8F7A1-9EE8-4CB9-A899-123E6D1A9936}"/>
            </a:ext>
          </a:extLst>
        </xdr:cNvPr>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45556</xdr:rowOff>
    </xdr:from>
    <xdr:ext cx="405111" cy="259045"/>
    <xdr:sp macro="" textlink="">
      <xdr:nvSpPr>
        <xdr:cNvPr id="413" name="n_3mainValue【市民会館】&#10;有形固定資産減価償却率">
          <a:extLst>
            <a:ext uri="{FF2B5EF4-FFF2-40B4-BE49-F238E27FC236}">
              <a16:creationId xmlns:a16="http://schemas.microsoft.com/office/drawing/2014/main" id="{994F41F6-69E3-4A08-8CAC-DBAD12101195}"/>
            </a:ext>
          </a:extLst>
        </xdr:cNvPr>
        <xdr:cNvSpPr txBox="1"/>
      </xdr:nvSpPr>
      <xdr:spPr>
        <a:xfrm>
          <a:off x="1816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11265</xdr:rowOff>
    </xdr:from>
    <xdr:ext cx="405111" cy="259045"/>
    <xdr:sp macro="" textlink="">
      <xdr:nvSpPr>
        <xdr:cNvPr id="414" name="n_4mainValue【市民会館】&#10;有形固定資産減価償却率">
          <a:extLst>
            <a:ext uri="{FF2B5EF4-FFF2-40B4-BE49-F238E27FC236}">
              <a16:creationId xmlns:a16="http://schemas.microsoft.com/office/drawing/2014/main" id="{7CFEA82B-C40F-4B6C-B962-526156A6DF09}"/>
            </a:ext>
          </a:extLst>
        </xdr:cNvPr>
        <xdr:cNvSpPr txBox="1"/>
      </xdr:nvSpPr>
      <xdr:spPr>
        <a:xfrm>
          <a:off x="9277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a:extLst>
            <a:ext uri="{FF2B5EF4-FFF2-40B4-BE49-F238E27FC236}">
              <a16:creationId xmlns:a16="http://schemas.microsoft.com/office/drawing/2014/main" id="{64B568A3-CD1D-4E99-977C-BDF5EBE9594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a:extLst>
            <a:ext uri="{FF2B5EF4-FFF2-40B4-BE49-F238E27FC236}">
              <a16:creationId xmlns:a16="http://schemas.microsoft.com/office/drawing/2014/main" id="{184CA708-9092-4623-A69F-382B90FF98A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a:extLst>
            <a:ext uri="{FF2B5EF4-FFF2-40B4-BE49-F238E27FC236}">
              <a16:creationId xmlns:a16="http://schemas.microsoft.com/office/drawing/2014/main" id="{F860CFEB-541C-41F0-8868-DCE1D9CC914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a:extLst>
            <a:ext uri="{FF2B5EF4-FFF2-40B4-BE49-F238E27FC236}">
              <a16:creationId xmlns:a16="http://schemas.microsoft.com/office/drawing/2014/main" id="{773B2D56-78DA-4B36-8813-5808A0C0C3E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a:extLst>
            <a:ext uri="{FF2B5EF4-FFF2-40B4-BE49-F238E27FC236}">
              <a16:creationId xmlns:a16="http://schemas.microsoft.com/office/drawing/2014/main" id="{16BE0A49-1ECB-4851-88F5-78CF37940A9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a:extLst>
            <a:ext uri="{FF2B5EF4-FFF2-40B4-BE49-F238E27FC236}">
              <a16:creationId xmlns:a16="http://schemas.microsoft.com/office/drawing/2014/main" id="{8A06B492-0EA0-465F-8FBB-D5DAB075A97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a:extLst>
            <a:ext uri="{FF2B5EF4-FFF2-40B4-BE49-F238E27FC236}">
              <a16:creationId xmlns:a16="http://schemas.microsoft.com/office/drawing/2014/main" id="{2E544814-93B4-47D2-AED8-9326AF7DFF6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a:extLst>
            <a:ext uri="{FF2B5EF4-FFF2-40B4-BE49-F238E27FC236}">
              <a16:creationId xmlns:a16="http://schemas.microsoft.com/office/drawing/2014/main" id="{9E31707A-22E9-4A3C-9C3A-B68AFC05FBD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a:extLst>
            <a:ext uri="{FF2B5EF4-FFF2-40B4-BE49-F238E27FC236}">
              <a16:creationId xmlns:a16="http://schemas.microsoft.com/office/drawing/2014/main" id="{ACD0D80B-E2D1-4C02-B99C-AB761F35B56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a:extLst>
            <a:ext uri="{FF2B5EF4-FFF2-40B4-BE49-F238E27FC236}">
              <a16:creationId xmlns:a16="http://schemas.microsoft.com/office/drawing/2014/main" id="{2D209FE0-B1D9-48A4-83AA-D07788DC6DE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5" name="直線コネクタ 424">
          <a:extLst>
            <a:ext uri="{FF2B5EF4-FFF2-40B4-BE49-F238E27FC236}">
              <a16:creationId xmlns:a16="http://schemas.microsoft.com/office/drawing/2014/main" id="{09275807-D458-4869-B752-0969272ED6B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6" name="テキスト ボックス 425">
          <a:extLst>
            <a:ext uri="{FF2B5EF4-FFF2-40B4-BE49-F238E27FC236}">
              <a16:creationId xmlns:a16="http://schemas.microsoft.com/office/drawing/2014/main" id="{3FD0BBB0-96D0-400A-B97A-047F4B563A7A}"/>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7" name="直線コネクタ 426">
          <a:extLst>
            <a:ext uri="{FF2B5EF4-FFF2-40B4-BE49-F238E27FC236}">
              <a16:creationId xmlns:a16="http://schemas.microsoft.com/office/drawing/2014/main" id="{1387242D-B377-4A38-A7D3-A30D0791399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8" name="テキスト ボックス 427">
          <a:extLst>
            <a:ext uri="{FF2B5EF4-FFF2-40B4-BE49-F238E27FC236}">
              <a16:creationId xmlns:a16="http://schemas.microsoft.com/office/drawing/2014/main" id="{59B9A0D6-7075-4458-BCA7-7D1436A64864}"/>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9" name="直線コネクタ 428">
          <a:extLst>
            <a:ext uri="{FF2B5EF4-FFF2-40B4-BE49-F238E27FC236}">
              <a16:creationId xmlns:a16="http://schemas.microsoft.com/office/drawing/2014/main" id="{D8467254-A542-4108-9163-21B87E5BCF3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0" name="テキスト ボックス 429">
          <a:extLst>
            <a:ext uri="{FF2B5EF4-FFF2-40B4-BE49-F238E27FC236}">
              <a16:creationId xmlns:a16="http://schemas.microsoft.com/office/drawing/2014/main" id="{2830BD42-D77C-4D6F-ACEA-4D764EC440E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1" name="直線コネクタ 430">
          <a:extLst>
            <a:ext uri="{FF2B5EF4-FFF2-40B4-BE49-F238E27FC236}">
              <a16:creationId xmlns:a16="http://schemas.microsoft.com/office/drawing/2014/main" id="{E2A3C8DB-DEBE-4B88-A070-4D8A53F4C6C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2" name="テキスト ボックス 431">
          <a:extLst>
            <a:ext uri="{FF2B5EF4-FFF2-40B4-BE49-F238E27FC236}">
              <a16:creationId xmlns:a16="http://schemas.microsoft.com/office/drawing/2014/main" id="{0661A47B-581A-4112-B701-DE7AE5872693}"/>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3" name="直線コネクタ 432">
          <a:extLst>
            <a:ext uri="{FF2B5EF4-FFF2-40B4-BE49-F238E27FC236}">
              <a16:creationId xmlns:a16="http://schemas.microsoft.com/office/drawing/2014/main" id="{9A6B58DC-B7E8-4F9F-80EA-799ECB9CE5C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4" name="テキスト ボックス 433">
          <a:extLst>
            <a:ext uri="{FF2B5EF4-FFF2-40B4-BE49-F238E27FC236}">
              <a16:creationId xmlns:a16="http://schemas.microsoft.com/office/drawing/2014/main" id="{A64E3C69-C7CE-40A9-A4B2-0F896156736D}"/>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a:extLst>
            <a:ext uri="{FF2B5EF4-FFF2-40B4-BE49-F238E27FC236}">
              <a16:creationId xmlns:a16="http://schemas.microsoft.com/office/drawing/2014/main" id="{AB766447-4F44-41F4-86CB-5A88C25F29E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a:extLst>
            <a:ext uri="{FF2B5EF4-FFF2-40B4-BE49-F238E27FC236}">
              <a16:creationId xmlns:a16="http://schemas.microsoft.com/office/drawing/2014/main" id="{8F9946C7-6B37-4BDC-9D52-D3214E30FC1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a:extLst>
            <a:ext uri="{FF2B5EF4-FFF2-40B4-BE49-F238E27FC236}">
              <a16:creationId xmlns:a16="http://schemas.microsoft.com/office/drawing/2014/main" id="{645C5A03-9950-483C-A3FC-136E97F02B6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38" name="直線コネクタ 437">
          <a:extLst>
            <a:ext uri="{FF2B5EF4-FFF2-40B4-BE49-F238E27FC236}">
              <a16:creationId xmlns:a16="http://schemas.microsoft.com/office/drawing/2014/main" id="{F46E9454-F2C5-4052-A1C0-08BC3DF1B6E0}"/>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39" name="【市民会館】&#10;一人当たり面積最小値テキスト">
          <a:extLst>
            <a:ext uri="{FF2B5EF4-FFF2-40B4-BE49-F238E27FC236}">
              <a16:creationId xmlns:a16="http://schemas.microsoft.com/office/drawing/2014/main" id="{7B619B5C-644E-445B-A754-16F34FCFEB15}"/>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40" name="直線コネクタ 439">
          <a:extLst>
            <a:ext uri="{FF2B5EF4-FFF2-40B4-BE49-F238E27FC236}">
              <a16:creationId xmlns:a16="http://schemas.microsoft.com/office/drawing/2014/main" id="{F3384FAD-359A-4C54-8172-0A251C9DC02E}"/>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41" name="【市民会館】&#10;一人当たり面積最大値テキスト">
          <a:extLst>
            <a:ext uri="{FF2B5EF4-FFF2-40B4-BE49-F238E27FC236}">
              <a16:creationId xmlns:a16="http://schemas.microsoft.com/office/drawing/2014/main" id="{6756B117-24AA-4F3D-B862-4744047ABC6D}"/>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42" name="直線コネクタ 441">
          <a:extLst>
            <a:ext uri="{FF2B5EF4-FFF2-40B4-BE49-F238E27FC236}">
              <a16:creationId xmlns:a16="http://schemas.microsoft.com/office/drawing/2014/main" id="{F1955BC1-311C-4BDE-8A46-B65F991F0B2C}"/>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43" name="【市民会館】&#10;一人当たり面積平均値テキスト">
          <a:extLst>
            <a:ext uri="{FF2B5EF4-FFF2-40B4-BE49-F238E27FC236}">
              <a16:creationId xmlns:a16="http://schemas.microsoft.com/office/drawing/2014/main" id="{DE09F3A4-0AB3-408F-9719-787869E65238}"/>
            </a:ext>
          </a:extLst>
        </xdr:cNvPr>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44" name="フローチャート: 判断 443">
          <a:extLst>
            <a:ext uri="{FF2B5EF4-FFF2-40B4-BE49-F238E27FC236}">
              <a16:creationId xmlns:a16="http://schemas.microsoft.com/office/drawing/2014/main" id="{6CB18C99-F43E-495F-8F36-1DDF1C043598}"/>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45" name="フローチャート: 判断 444">
          <a:extLst>
            <a:ext uri="{FF2B5EF4-FFF2-40B4-BE49-F238E27FC236}">
              <a16:creationId xmlns:a16="http://schemas.microsoft.com/office/drawing/2014/main" id="{E4212A94-4C9F-4DE8-A122-4B73183872A5}"/>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46" name="フローチャート: 判断 445">
          <a:extLst>
            <a:ext uri="{FF2B5EF4-FFF2-40B4-BE49-F238E27FC236}">
              <a16:creationId xmlns:a16="http://schemas.microsoft.com/office/drawing/2014/main" id="{65EDB52A-62AD-423F-9FE1-9EC9EB1342A5}"/>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47" name="フローチャート: 判断 446">
          <a:extLst>
            <a:ext uri="{FF2B5EF4-FFF2-40B4-BE49-F238E27FC236}">
              <a16:creationId xmlns:a16="http://schemas.microsoft.com/office/drawing/2014/main" id="{122F06D6-7C27-44F5-94B6-F7C1D324244F}"/>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48" name="フローチャート: 判断 447">
          <a:extLst>
            <a:ext uri="{FF2B5EF4-FFF2-40B4-BE49-F238E27FC236}">
              <a16:creationId xmlns:a16="http://schemas.microsoft.com/office/drawing/2014/main" id="{5CFD3A36-0D9D-4101-96EE-F613CCAC6AC6}"/>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9CDF76B7-A067-40FE-8AF6-15093E0ACCE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4C37788-39C4-4FEE-B73A-16E6C9F199C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3B4CAB17-8D09-4431-BCD1-03065A96EA5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82BC22CE-E1F2-430B-ACF5-BA925DE8925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CB2C221C-F493-4CC0-B2E1-DDFD8032C76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139700</xdr:rowOff>
    </xdr:from>
    <xdr:to>
      <xdr:col>55</xdr:col>
      <xdr:colOff>50800</xdr:colOff>
      <xdr:row>107</xdr:row>
      <xdr:rowOff>69850</xdr:rowOff>
    </xdr:to>
    <xdr:sp macro="" textlink="">
      <xdr:nvSpPr>
        <xdr:cNvPr id="454" name="楕円 453">
          <a:extLst>
            <a:ext uri="{FF2B5EF4-FFF2-40B4-BE49-F238E27FC236}">
              <a16:creationId xmlns:a16="http://schemas.microsoft.com/office/drawing/2014/main" id="{B2397DED-A75D-4A17-8443-9F07016A9976}"/>
            </a:ext>
          </a:extLst>
        </xdr:cNvPr>
        <xdr:cNvSpPr/>
      </xdr:nvSpPr>
      <xdr:spPr>
        <a:xfrm>
          <a:off x="10426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118127</xdr:rowOff>
    </xdr:from>
    <xdr:ext cx="469744" cy="259045"/>
    <xdr:sp macro="" textlink="">
      <xdr:nvSpPr>
        <xdr:cNvPr id="455" name="【市民会館】&#10;一人当たり面積該当値テキスト">
          <a:extLst>
            <a:ext uri="{FF2B5EF4-FFF2-40B4-BE49-F238E27FC236}">
              <a16:creationId xmlns:a16="http://schemas.microsoft.com/office/drawing/2014/main" id="{69D23AB8-27A3-40C3-8029-32BD7BAD05BA}"/>
            </a:ext>
          </a:extLst>
        </xdr:cNvPr>
        <xdr:cNvSpPr txBox="1"/>
      </xdr:nvSpPr>
      <xdr:spPr>
        <a:xfrm>
          <a:off x="10515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145414</xdr:rowOff>
    </xdr:from>
    <xdr:to>
      <xdr:col>50</xdr:col>
      <xdr:colOff>165100</xdr:colOff>
      <xdr:row>107</xdr:row>
      <xdr:rowOff>75564</xdr:rowOff>
    </xdr:to>
    <xdr:sp macro="" textlink="">
      <xdr:nvSpPr>
        <xdr:cNvPr id="456" name="楕円 455">
          <a:extLst>
            <a:ext uri="{FF2B5EF4-FFF2-40B4-BE49-F238E27FC236}">
              <a16:creationId xmlns:a16="http://schemas.microsoft.com/office/drawing/2014/main" id="{3DF4CE17-B4E9-4DC9-AD8E-56C64F175D7F}"/>
            </a:ext>
          </a:extLst>
        </xdr:cNvPr>
        <xdr:cNvSpPr/>
      </xdr:nvSpPr>
      <xdr:spPr>
        <a:xfrm>
          <a:off x="9588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19050</xdr:rowOff>
    </xdr:from>
    <xdr:to>
      <xdr:col>55</xdr:col>
      <xdr:colOff>0</xdr:colOff>
      <xdr:row>107</xdr:row>
      <xdr:rowOff>24764</xdr:rowOff>
    </xdr:to>
    <xdr:cxnSp macro="">
      <xdr:nvCxnSpPr>
        <xdr:cNvPr id="457" name="直線コネクタ 456">
          <a:extLst>
            <a:ext uri="{FF2B5EF4-FFF2-40B4-BE49-F238E27FC236}">
              <a16:creationId xmlns:a16="http://schemas.microsoft.com/office/drawing/2014/main" id="{E43C1BEA-E565-4EB0-9BD1-2E987733F7DE}"/>
            </a:ext>
          </a:extLst>
        </xdr:cNvPr>
        <xdr:cNvCxnSpPr/>
      </xdr:nvCxnSpPr>
      <xdr:spPr>
        <a:xfrm flipV="1">
          <a:off x="9639300" y="1836420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151130</xdr:rowOff>
    </xdr:from>
    <xdr:to>
      <xdr:col>46</xdr:col>
      <xdr:colOff>38100</xdr:colOff>
      <xdr:row>107</xdr:row>
      <xdr:rowOff>81280</xdr:rowOff>
    </xdr:to>
    <xdr:sp macro="" textlink="">
      <xdr:nvSpPr>
        <xdr:cNvPr id="458" name="楕円 457">
          <a:extLst>
            <a:ext uri="{FF2B5EF4-FFF2-40B4-BE49-F238E27FC236}">
              <a16:creationId xmlns:a16="http://schemas.microsoft.com/office/drawing/2014/main" id="{9B3B93C7-4BA6-4B3B-A822-EFF4346BD0DB}"/>
            </a:ext>
          </a:extLst>
        </xdr:cNvPr>
        <xdr:cNvSpPr/>
      </xdr:nvSpPr>
      <xdr:spPr>
        <a:xfrm>
          <a:off x="8699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24764</xdr:rowOff>
    </xdr:from>
    <xdr:to>
      <xdr:col>50</xdr:col>
      <xdr:colOff>114300</xdr:colOff>
      <xdr:row>107</xdr:row>
      <xdr:rowOff>30480</xdr:rowOff>
    </xdr:to>
    <xdr:cxnSp macro="">
      <xdr:nvCxnSpPr>
        <xdr:cNvPr id="459" name="直線コネクタ 458">
          <a:extLst>
            <a:ext uri="{FF2B5EF4-FFF2-40B4-BE49-F238E27FC236}">
              <a16:creationId xmlns:a16="http://schemas.microsoft.com/office/drawing/2014/main" id="{86D5EDF6-EA12-4A82-8886-2C623D99E867}"/>
            </a:ext>
          </a:extLst>
        </xdr:cNvPr>
        <xdr:cNvCxnSpPr/>
      </xdr:nvCxnSpPr>
      <xdr:spPr>
        <a:xfrm flipV="1">
          <a:off x="8750300" y="183699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156845</xdr:rowOff>
    </xdr:from>
    <xdr:to>
      <xdr:col>41</xdr:col>
      <xdr:colOff>101600</xdr:colOff>
      <xdr:row>107</xdr:row>
      <xdr:rowOff>86995</xdr:rowOff>
    </xdr:to>
    <xdr:sp macro="" textlink="">
      <xdr:nvSpPr>
        <xdr:cNvPr id="460" name="楕円 459">
          <a:extLst>
            <a:ext uri="{FF2B5EF4-FFF2-40B4-BE49-F238E27FC236}">
              <a16:creationId xmlns:a16="http://schemas.microsoft.com/office/drawing/2014/main" id="{099ACEBF-D21B-4136-86AA-65F519C2C0AD}"/>
            </a:ext>
          </a:extLst>
        </xdr:cNvPr>
        <xdr:cNvSpPr/>
      </xdr:nvSpPr>
      <xdr:spPr>
        <a:xfrm>
          <a:off x="7810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30480</xdr:rowOff>
    </xdr:from>
    <xdr:to>
      <xdr:col>45</xdr:col>
      <xdr:colOff>177800</xdr:colOff>
      <xdr:row>107</xdr:row>
      <xdr:rowOff>36195</xdr:rowOff>
    </xdr:to>
    <xdr:cxnSp macro="">
      <xdr:nvCxnSpPr>
        <xdr:cNvPr id="461" name="直線コネクタ 460">
          <a:extLst>
            <a:ext uri="{FF2B5EF4-FFF2-40B4-BE49-F238E27FC236}">
              <a16:creationId xmlns:a16="http://schemas.microsoft.com/office/drawing/2014/main" id="{64B5C230-E9A9-49C9-A9F0-E4665AE4C842}"/>
            </a:ext>
          </a:extLst>
        </xdr:cNvPr>
        <xdr:cNvCxnSpPr/>
      </xdr:nvCxnSpPr>
      <xdr:spPr>
        <a:xfrm flipV="1">
          <a:off x="7861300" y="183756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160655</xdr:rowOff>
    </xdr:from>
    <xdr:to>
      <xdr:col>36</xdr:col>
      <xdr:colOff>165100</xdr:colOff>
      <xdr:row>107</xdr:row>
      <xdr:rowOff>90805</xdr:rowOff>
    </xdr:to>
    <xdr:sp macro="" textlink="">
      <xdr:nvSpPr>
        <xdr:cNvPr id="462" name="楕円 461">
          <a:extLst>
            <a:ext uri="{FF2B5EF4-FFF2-40B4-BE49-F238E27FC236}">
              <a16:creationId xmlns:a16="http://schemas.microsoft.com/office/drawing/2014/main" id="{30190264-33FD-472D-AFFB-4DE25B46C143}"/>
            </a:ext>
          </a:extLst>
        </xdr:cNvPr>
        <xdr:cNvSpPr/>
      </xdr:nvSpPr>
      <xdr:spPr>
        <a:xfrm>
          <a:off x="6921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36195</xdr:rowOff>
    </xdr:from>
    <xdr:to>
      <xdr:col>41</xdr:col>
      <xdr:colOff>50800</xdr:colOff>
      <xdr:row>107</xdr:row>
      <xdr:rowOff>40005</xdr:rowOff>
    </xdr:to>
    <xdr:cxnSp macro="">
      <xdr:nvCxnSpPr>
        <xdr:cNvPr id="463" name="直線コネクタ 462">
          <a:extLst>
            <a:ext uri="{FF2B5EF4-FFF2-40B4-BE49-F238E27FC236}">
              <a16:creationId xmlns:a16="http://schemas.microsoft.com/office/drawing/2014/main" id="{272398F7-1D82-47A3-B761-FB5A696A4F31}"/>
            </a:ext>
          </a:extLst>
        </xdr:cNvPr>
        <xdr:cNvCxnSpPr/>
      </xdr:nvCxnSpPr>
      <xdr:spPr>
        <a:xfrm flipV="1">
          <a:off x="6972300" y="183813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64" name="n_1aveValue【市民会館】&#10;一人当たり面積">
          <a:extLst>
            <a:ext uri="{FF2B5EF4-FFF2-40B4-BE49-F238E27FC236}">
              <a16:creationId xmlns:a16="http://schemas.microsoft.com/office/drawing/2014/main" id="{D3306954-CF1F-4FAA-BACF-747B97C3B5D2}"/>
            </a:ext>
          </a:extLst>
        </xdr:cNvPr>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65" name="n_2aveValue【市民会館】&#10;一人当たり面積">
          <a:extLst>
            <a:ext uri="{FF2B5EF4-FFF2-40B4-BE49-F238E27FC236}">
              <a16:creationId xmlns:a16="http://schemas.microsoft.com/office/drawing/2014/main" id="{946AB245-E8DF-4C91-9EA2-59CBBCD98F08}"/>
            </a:ext>
          </a:extLst>
        </xdr:cNvPr>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66" name="n_3aveValue【市民会館】&#10;一人当たり面積">
          <a:extLst>
            <a:ext uri="{FF2B5EF4-FFF2-40B4-BE49-F238E27FC236}">
              <a16:creationId xmlns:a16="http://schemas.microsoft.com/office/drawing/2014/main" id="{BF1F67D7-4435-4B19-AD23-D449560E59B3}"/>
            </a:ext>
          </a:extLst>
        </xdr:cNvPr>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67" name="n_4aveValue【市民会館】&#10;一人当たり面積">
          <a:extLst>
            <a:ext uri="{FF2B5EF4-FFF2-40B4-BE49-F238E27FC236}">
              <a16:creationId xmlns:a16="http://schemas.microsoft.com/office/drawing/2014/main" id="{3C910BED-EF95-4C30-9532-3193E77D7522}"/>
            </a:ext>
          </a:extLst>
        </xdr:cNvPr>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66691</xdr:rowOff>
    </xdr:from>
    <xdr:ext cx="469744" cy="259045"/>
    <xdr:sp macro="" textlink="">
      <xdr:nvSpPr>
        <xdr:cNvPr id="468" name="n_1mainValue【市民会館】&#10;一人当たり面積">
          <a:extLst>
            <a:ext uri="{FF2B5EF4-FFF2-40B4-BE49-F238E27FC236}">
              <a16:creationId xmlns:a16="http://schemas.microsoft.com/office/drawing/2014/main" id="{DA503E35-8407-4692-90A9-D0DB7307B633}"/>
            </a:ext>
          </a:extLst>
        </xdr:cNvPr>
        <xdr:cNvSpPr txBox="1"/>
      </xdr:nvSpPr>
      <xdr:spPr>
        <a:xfrm>
          <a:off x="9391727" y="184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72407</xdr:rowOff>
    </xdr:from>
    <xdr:ext cx="469744" cy="259045"/>
    <xdr:sp macro="" textlink="">
      <xdr:nvSpPr>
        <xdr:cNvPr id="469" name="n_2mainValue【市民会館】&#10;一人当たり面積">
          <a:extLst>
            <a:ext uri="{FF2B5EF4-FFF2-40B4-BE49-F238E27FC236}">
              <a16:creationId xmlns:a16="http://schemas.microsoft.com/office/drawing/2014/main" id="{7555684D-E513-4E10-832E-46C1F91F5990}"/>
            </a:ext>
          </a:extLst>
        </xdr:cNvPr>
        <xdr:cNvSpPr txBox="1"/>
      </xdr:nvSpPr>
      <xdr:spPr>
        <a:xfrm>
          <a:off x="8515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78122</xdr:rowOff>
    </xdr:from>
    <xdr:ext cx="469744" cy="259045"/>
    <xdr:sp macro="" textlink="">
      <xdr:nvSpPr>
        <xdr:cNvPr id="470" name="n_3mainValue【市民会館】&#10;一人当たり面積">
          <a:extLst>
            <a:ext uri="{FF2B5EF4-FFF2-40B4-BE49-F238E27FC236}">
              <a16:creationId xmlns:a16="http://schemas.microsoft.com/office/drawing/2014/main" id="{87612B58-3F7D-4098-B85B-310E848E6EA8}"/>
            </a:ext>
          </a:extLst>
        </xdr:cNvPr>
        <xdr:cNvSpPr txBox="1"/>
      </xdr:nvSpPr>
      <xdr:spPr>
        <a:xfrm>
          <a:off x="7626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81932</xdr:rowOff>
    </xdr:from>
    <xdr:ext cx="469744" cy="259045"/>
    <xdr:sp macro="" textlink="">
      <xdr:nvSpPr>
        <xdr:cNvPr id="471" name="n_4mainValue【市民会館】&#10;一人当たり面積">
          <a:extLst>
            <a:ext uri="{FF2B5EF4-FFF2-40B4-BE49-F238E27FC236}">
              <a16:creationId xmlns:a16="http://schemas.microsoft.com/office/drawing/2014/main" id="{BAAE8883-E09C-421A-9852-4C059246CC0B}"/>
            </a:ext>
          </a:extLst>
        </xdr:cNvPr>
        <xdr:cNvSpPr txBox="1"/>
      </xdr:nvSpPr>
      <xdr:spPr>
        <a:xfrm>
          <a:off x="6737427"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2" name="正方形/長方形 471">
          <a:extLst>
            <a:ext uri="{FF2B5EF4-FFF2-40B4-BE49-F238E27FC236}">
              <a16:creationId xmlns:a16="http://schemas.microsoft.com/office/drawing/2014/main" id="{8582C969-B1E5-4FF1-AA36-0FDB2D00459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3" name="正方形/長方形 472">
          <a:extLst>
            <a:ext uri="{FF2B5EF4-FFF2-40B4-BE49-F238E27FC236}">
              <a16:creationId xmlns:a16="http://schemas.microsoft.com/office/drawing/2014/main" id="{4A2F30DA-F134-4391-B935-5062CB1D5C1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4" name="正方形/長方形 473">
          <a:extLst>
            <a:ext uri="{FF2B5EF4-FFF2-40B4-BE49-F238E27FC236}">
              <a16:creationId xmlns:a16="http://schemas.microsoft.com/office/drawing/2014/main" id="{BC969C63-E77F-4A44-A82D-672ED41882A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5" name="正方形/長方形 474">
          <a:extLst>
            <a:ext uri="{FF2B5EF4-FFF2-40B4-BE49-F238E27FC236}">
              <a16:creationId xmlns:a16="http://schemas.microsoft.com/office/drawing/2014/main" id="{7666BE2E-756A-4BC7-A036-80313BFAD01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6" name="正方形/長方形 475">
          <a:extLst>
            <a:ext uri="{FF2B5EF4-FFF2-40B4-BE49-F238E27FC236}">
              <a16:creationId xmlns:a16="http://schemas.microsoft.com/office/drawing/2014/main" id="{92EBF28F-877D-45A1-8BB1-8ED26051E3C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7" name="正方形/長方形 476">
          <a:extLst>
            <a:ext uri="{FF2B5EF4-FFF2-40B4-BE49-F238E27FC236}">
              <a16:creationId xmlns:a16="http://schemas.microsoft.com/office/drawing/2014/main" id="{A071B2D5-0559-4B89-9B85-F131DCD970C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8" name="正方形/長方形 477">
          <a:extLst>
            <a:ext uri="{FF2B5EF4-FFF2-40B4-BE49-F238E27FC236}">
              <a16:creationId xmlns:a16="http://schemas.microsoft.com/office/drawing/2014/main" id="{99D40762-C55E-4B11-9EAD-65A3ED0E079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9" name="正方形/長方形 478">
          <a:extLst>
            <a:ext uri="{FF2B5EF4-FFF2-40B4-BE49-F238E27FC236}">
              <a16:creationId xmlns:a16="http://schemas.microsoft.com/office/drawing/2014/main" id="{B43EB410-E149-4BD7-BE35-C0720CFAB4E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0" name="テキスト ボックス 479">
          <a:extLst>
            <a:ext uri="{FF2B5EF4-FFF2-40B4-BE49-F238E27FC236}">
              <a16:creationId xmlns:a16="http://schemas.microsoft.com/office/drawing/2014/main" id="{D88D1770-45A6-4246-9DF6-388B3DBF486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1" name="直線コネクタ 480">
          <a:extLst>
            <a:ext uri="{FF2B5EF4-FFF2-40B4-BE49-F238E27FC236}">
              <a16:creationId xmlns:a16="http://schemas.microsoft.com/office/drawing/2014/main" id="{A2D4A08D-0728-4A55-AB28-AA8410FF81C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2" name="テキスト ボックス 481">
          <a:extLst>
            <a:ext uri="{FF2B5EF4-FFF2-40B4-BE49-F238E27FC236}">
              <a16:creationId xmlns:a16="http://schemas.microsoft.com/office/drawing/2014/main" id="{24324AB1-51D2-42D0-B568-2A07DC70372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3" name="直線コネクタ 482">
          <a:extLst>
            <a:ext uri="{FF2B5EF4-FFF2-40B4-BE49-F238E27FC236}">
              <a16:creationId xmlns:a16="http://schemas.microsoft.com/office/drawing/2014/main" id="{FA0EA539-B248-496A-8629-AEB35DC5673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4" name="テキスト ボックス 483">
          <a:extLst>
            <a:ext uri="{FF2B5EF4-FFF2-40B4-BE49-F238E27FC236}">
              <a16:creationId xmlns:a16="http://schemas.microsoft.com/office/drawing/2014/main" id="{776B2C0A-BA88-4650-BC92-CE6D3B1653F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5" name="直線コネクタ 484">
          <a:extLst>
            <a:ext uri="{FF2B5EF4-FFF2-40B4-BE49-F238E27FC236}">
              <a16:creationId xmlns:a16="http://schemas.microsoft.com/office/drawing/2014/main" id="{1D0A0387-471D-4E10-957D-4350F975930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6" name="テキスト ボックス 485">
          <a:extLst>
            <a:ext uri="{FF2B5EF4-FFF2-40B4-BE49-F238E27FC236}">
              <a16:creationId xmlns:a16="http://schemas.microsoft.com/office/drawing/2014/main" id="{8D875962-3803-4EC8-8449-2AC7062835A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7" name="直線コネクタ 486">
          <a:extLst>
            <a:ext uri="{FF2B5EF4-FFF2-40B4-BE49-F238E27FC236}">
              <a16:creationId xmlns:a16="http://schemas.microsoft.com/office/drawing/2014/main" id="{8199A13D-D369-456A-965E-BD40A85DAAE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8" name="テキスト ボックス 487">
          <a:extLst>
            <a:ext uri="{FF2B5EF4-FFF2-40B4-BE49-F238E27FC236}">
              <a16:creationId xmlns:a16="http://schemas.microsoft.com/office/drawing/2014/main" id="{48E66E71-4194-40D5-AACD-0ED3088A02D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9" name="直線コネクタ 488">
          <a:extLst>
            <a:ext uri="{FF2B5EF4-FFF2-40B4-BE49-F238E27FC236}">
              <a16:creationId xmlns:a16="http://schemas.microsoft.com/office/drawing/2014/main" id="{704AD1C2-FE4C-411B-912F-AD5AA6F98D6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0" name="テキスト ボックス 489">
          <a:extLst>
            <a:ext uri="{FF2B5EF4-FFF2-40B4-BE49-F238E27FC236}">
              <a16:creationId xmlns:a16="http://schemas.microsoft.com/office/drawing/2014/main" id="{2855EDDF-C0E3-4388-8E40-5B977F447F1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1" name="直線コネクタ 490">
          <a:extLst>
            <a:ext uri="{FF2B5EF4-FFF2-40B4-BE49-F238E27FC236}">
              <a16:creationId xmlns:a16="http://schemas.microsoft.com/office/drawing/2014/main" id="{A2D7C627-7357-4226-8D95-035F21ED5EA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2" name="テキスト ボックス 491">
          <a:extLst>
            <a:ext uri="{FF2B5EF4-FFF2-40B4-BE49-F238E27FC236}">
              <a16:creationId xmlns:a16="http://schemas.microsoft.com/office/drawing/2014/main" id="{995B8CA8-818D-4223-90AA-B7A2F571694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3" name="直線コネクタ 492">
          <a:extLst>
            <a:ext uri="{FF2B5EF4-FFF2-40B4-BE49-F238E27FC236}">
              <a16:creationId xmlns:a16="http://schemas.microsoft.com/office/drawing/2014/main" id="{169999A9-B648-4D0F-B9E0-807B2D02AF4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4" name="テキスト ボックス 493">
          <a:extLst>
            <a:ext uri="{FF2B5EF4-FFF2-40B4-BE49-F238E27FC236}">
              <a16:creationId xmlns:a16="http://schemas.microsoft.com/office/drawing/2014/main" id="{520762CB-9C48-4857-A7BF-19FDA6BDE23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5" name="直線コネクタ 494">
          <a:extLst>
            <a:ext uri="{FF2B5EF4-FFF2-40B4-BE49-F238E27FC236}">
              <a16:creationId xmlns:a16="http://schemas.microsoft.com/office/drawing/2014/main" id="{0ABAAF8C-132E-4F91-BB1B-B38472935B4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一般廃棄物処理施設】&#10;有形固定資産減価償却率グラフ枠">
          <a:extLst>
            <a:ext uri="{FF2B5EF4-FFF2-40B4-BE49-F238E27FC236}">
              <a16:creationId xmlns:a16="http://schemas.microsoft.com/office/drawing/2014/main" id="{5784CFF2-857D-44D7-BBA0-61AAE317C15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97" name="直線コネクタ 496">
          <a:extLst>
            <a:ext uri="{FF2B5EF4-FFF2-40B4-BE49-F238E27FC236}">
              <a16:creationId xmlns:a16="http://schemas.microsoft.com/office/drawing/2014/main" id="{BAD6D61D-E2EA-4BC4-BED2-FEB0499433DF}"/>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8" name="【一般廃棄物処理施設】&#10;有形固定資産減価償却率最小値テキスト">
          <a:extLst>
            <a:ext uri="{FF2B5EF4-FFF2-40B4-BE49-F238E27FC236}">
              <a16:creationId xmlns:a16="http://schemas.microsoft.com/office/drawing/2014/main" id="{8B16AD1B-6F2A-47BB-B9AE-68CEA2076A8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9" name="直線コネクタ 498">
          <a:extLst>
            <a:ext uri="{FF2B5EF4-FFF2-40B4-BE49-F238E27FC236}">
              <a16:creationId xmlns:a16="http://schemas.microsoft.com/office/drawing/2014/main" id="{EA2DE140-D1B9-415F-BA11-F484C77EEC3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00" name="【一般廃棄物処理施設】&#10;有形固定資産減価償却率最大値テキスト">
          <a:extLst>
            <a:ext uri="{FF2B5EF4-FFF2-40B4-BE49-F238E27FC236}">
              <a16:creationId xmlns:a16="http://schemas.microsoft.com/office/drawing/2014/main" id="{21BBCA36-DD64-4FC4-A633-53465ED4C2BA}"/>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01" name="直線コネクタ 500">
          <a:extLst>
            <a:ext uri="{FF2B5EF4-FFF2-40B4-BE49-F238E27FC236}">
              <a16:creationId xmlns:a16="http://schemas.microsoft.com/office/drawing/2014/main" id="{AB354421-456E-427C-9F32-2FACE07EE98A}"/>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502" name="【一般廃棄物処理施設】&#10;有形固定資産減価償却率平均値テキスト">
          <a:extLst>
            <a:ext uri="{FF2B5EF4-FFF2-40B4-BE49-F238E27FC236}">
              <a16:creationId xmlns:a16="http://schemas.microsoft.com/office/drawing/2014/main" id="{0DB2EEB6-D737-4FE9-89F2-8BA3146744EA}"/>
            </a:ext>
          </a:extLst>
        </xdr:cNvPr>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03" name="フローチャート: 判断 502">
          <a:extLst>
            <a:ext uri="{FF2B5EF4-FFF2-40B4-BE49-F238E27FC236}">
              <a16:creationId xmlns:a16="http://schemas.microsoft.com/office/drawing/2014/main" id="{7AA54CE8-6F89-43E8-B36E-96D0BDD30D06}"/>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04" name="フローチャート: 判断 503">
          <a:extLst>
            <a:ext uri="{FF2B5EF4-FFF2-40B4-BE49-F238E27FC236}">
              <a16:creationId xmlns:a16="http://schemas.microsoft.com/office/drawing/2014/main" id="{51ADFC06-1D4B-4614-98D4-DCDE23E8A14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05" name="フローチャート: 判断 504">
          <a:extLst>
            <a:ext uri="{FF2B5EF4-FFF2-40B4-BE49-F238E27FC236}">
              <a16:creationId xmlns:a16="http://schemas.microsoft.com/office/drawing/2014/main" id="{96F97FE6-F4FD-4DCE-8BF0-18550C767841}"/>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06" name="フローチャート: 判断 505">
          <a:extLst>
            <a:ext uri="{FF2B5EF4-FFF2-40B4-BE49-F238E27FC236}">
              <a16:creationId xmlns:a16="http://schemas.microsoft.com/office/drawing/2014/main" id="{14EBB04E-5241-47BA-97BD-427CAE0146EC}"/>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07" name="フローチャート: 判断 506">
          <a:extLst>
            <a:ext uri="{FF2B5EF4-FFF2-40B4-BE49-F238E27FC236}">
              <a16:creationId xmlns:a16="http://schemas.microsoft.com/office/drawing/2014/main" id="{65D9FD5C-7DE6-45C9-A00F-BF2852E706D0}"/>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7F3AC456-249D-46B8-A0D0-7FA167503B1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AD42A288-21BA-46E2-B1AF-FD8B7848DA4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EBFB9F26-4C6A-474A-ABE2-173FF83C9BF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BC5B7054-A6FE-47C4-B279-08221FC35C6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4ADA8E40-D5FB-4244-AE55-8F8E9EC6222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25400</xdr:rowOff>
    </xdr:from>
    <xdr:to>
      <xdr:col>85</xdr:col>
      <xdr:colOff>177800</xdr:colOff>
      <xdr:row>36</xdr:row>
      <xdr:rowOff>127000</xdr:rowOff>
    </xdr:to>
    <xdr:sp macro="" textlink="">
      <xdr:nvSpPr>
        <xdr:cNvPr id="513" name="楕円 512">
          <a:extLst>
            <a:ext uri="{FF2B5EF4-FFF2-40B4-BE49-F238E27FC236}">
              <a16:creationId xmlns:a16="http://schemas.microsoft.com/office/drawing/2014/main" id="{3521D70A-E4ED-46A1-A86C-F9D93EB9B4FE}"/>
            </a:ext>
          </a:extLst>
        </xdr:cNvPr>
        <xdr:cNvSpPr/>
      </xdr:nvSpPr>
      <xdr:spPr>
        <a:xfrm>
          <a:off x="16268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48277</xdr:rowOff>
    </xdr:from>
    <xdr:ext cx="405111" cy="259045"/>
    <xdr:sp macro="" textlink="">
      <xdr:nvSpPr>
        <xdr:cNvPr id="514" name="【一般廃棄物処理施設】&#10;有形固定資産減価償却率該当値テキスト">
          <a:extLst>
            <a:ext uri="{FF2B5EF4-FFF2-40B4-BE49-F238E27FC236}">
              <a16:creationId xmlns:a16="http://schemas.microsoft.com/office/drawing/2014/main" id="{C42CF55D-95AA-4B4B-9241-A178B1744359}"/>
            </a:ext>
          </a:extLst>
        </xdr:cNvPr>
        <xdr:cNvSpPr txBox="1"/>
      </xdr:nvSpPr>
      <xdr:spPr>
        <a:xfrm>
          <a:off x="16357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128270</xdr:rowOff>
    </xdr:from>
    <xdr:to>
      <xdr:col>81</xdr:col>
      <xdr:colOff>101600</xdr:colOff>
      <xdr:row>36</xdr:row>
      <xdr:rowOff>58420</xdr:rowOff>
    </xdr:to>
    <xdr:sp macro="" textlink="">
      <xdr:nvSpPr>
        <xdr:cNvPr id="515" name="楕円 514">
          <a:extLst>
            <a:ext uri="{FF2B5EF4-FFF2-40B4-BE49-F238E27FC236}">
              <a16:creationId xmlns:a16="http://schemas.microsoft.com/office/drawing/2014/main" id="{B0C38A3F-BBAB-4078-B0BE-19D839C15D53}"/>
            </a:ext>
          </a:extLst>
        </xdr:cNvPr>
        <xdr:cNvSpPr/>
      </xdr:nvSpPr>
      <xdr:spPr>
        <a:xfrm>
          <a:off x="15430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7620</xdr:rowOff>
    </xdr:from>
    <xdr:to>
      <xdr:col>85</xdr:col>
      <xdr:colOff>127000</xdr:colOff>
      <xdr:row>36</xdr:row>
      <xdr:rowOff>76200</xdr:rowOff>
    </xdr:to>
    <xdr:cxnSp macro="">
      <xdr:nvCxnSpPr>
        <xdr:cNvPr id="516" name="直線コネクタ 515">
          <a:extLst>
            <a:ext uri="{FF2B5EF4-FFF2-40B4-BE49-F238E27FC236}">
              <a16:creationId xmlns:a16="http://schemas.microsoft.com/office/drawing/2014/main" id="{A4C6EA24-84E4-4DD0-A6DD-FEF38D5BEE0F}"/>
            </a:ext>
          </a:extLst>
        </xdr:cNvPr>
        <xdr:cNvCxnSpPr/>
      </xdr:nvCxnSpPr>
      <xdr:spPr>
        <a:xfrm>
          <a:off x="15481300" y="6179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41728</xdr:rowOff>
    </xdr:from>
    <xdr:to>
      <xdr:col>76</xdr:col>
      <xdr:colOff>165100</xdr:colOff>
      <xdr:row>35</xdr:row>
      <xdr:rowOff>143328</xdr:rowOff>
    </xdr:to>
    <xdr:sp macro="" textlink="">
      <xdr:nvSpPr>
        <xdr:cNvPr id="517" name="楕円 516">
          <a:extLst>
            <a:ext uri="{FF2B5EF4-FFF2-40B4-BE49-F238E27FC236}">
              <a16:creationId xmlns:a16="http://schemas.microsoft.com/office/drawing/2014/main" id="{67EAF90C-0188-4D99-86AE-C5E58FA29B20}"/>
            </a:ext>
          </a:extLst>
        </xdr:cNvPr>
        <xdr:cNvSpPr/>
      </xdr:nvSpPr>
      <xdr:spPr>
        <a:xfrm>
          <a:off x="145415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92528</xdr:rowOff>
    </xdr:from>
    <xdr:to>
      <xdr:col>81</xdr:col>
      <xdr:colOff>50800</xdr:colOff>
      <xdr:row>36</xdr:row>
      <xdr:rowOff>7620</xdr:rowOff>
    </xdr:to>
    <xdr:cxnSp macro="">
      <xdr:nvCxnSpPr>
        <xdr:cNvPr id="518" name="直線コネクタ 517">
          <a:extLst>
            <a:ext uri="{FF2B5EF4-FFF2-40B4-BE49-F238E27FC236}">
              <a16:creationId xmlns:a16="http://schemas.microsoft.com/office/drawing/2014/main" id="{25668355-EAD5-428E-AC85-97E59A72FFEF}"/>
            </a:ext>
          </a:extLst>
        </xdr:cNvPr>
        <xdr:cNvCxnSpPr/>
      </xdr:nvCxnSpPr>
      <xdr:spPr>
        <a:xfrm>
          <a:off x="14592300" y="6093278"/>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121739</xdr:rowOff>
    </xdr:from>
    <xdr:to>
      <xdr:col>72</xdr:col>
      <xdr:colOff>38100</xdr:colOff>
      <xdr:row>35</xdr:row>
      <xdr:rowOff>51889</xdr:rowOff>
    </xdr:to>
    <xdr:sp macro="" textlink="">
      <xdr:nvSpPr>
        <xdr:cNvPr id="519" name="楕円 518">
          <a:extLst>
            <a:ext uri="{FF2B5EF4-FFF2-40B4-BE49-F238E27FC236}">
              <a16:creationId xmlns:a16="http://schemas.microsoft.com/office/drawing/2014/main" id="{8AA87198-D2FE-4880-A134-6AA2B1703656}"/>
            </a:ext>
          </a:extLst>
        </xdr:cNvPr>
        <xdr:cNvSpPr/>
      </xdr:nvSpPr>
      <xdr:spPr>
        <a:xfrm>
          <a:off x="13652500" y="59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1089</xdr:rowOff>
    </xdr:from>
    <xdr:to>
      <xdr:col>76</xdr:col>
      <xdr:colOff>114300</xdr:colOff>
      <xdr:row>35</xdr:row>
      <xdr:rowOff>92528</xdr:rowOff>
    </xdr:to>
    <xdr:cxnSp macro="">
      <xdr:nvCxnSpPr>
        <xdr:cNvPr id="520" name="直線コネクタ 519">
          <a:extLst>
            <a:ext uri="{FF2B5EF4-FFF2-40B4-BE49-F238E27FC236}">
              <a16:creationId xmlns:a16="http://schemas.microsoft.com/office/drawing/2014/main" id="{648FA716-A12D-46AA-9F10-F5F2E8244BDE}"/>
            </a:ext>
          </a:extLst>
        </xdr:cNvPr>
        <xdr:cNvCxnSpPr/>
      </xdr:nvCxnSpPr>
      <xdr:spPr>
        <a:xfrm>
          <a:off x="13703300" y="6001839"/>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31931</xdr:rowOff>
    </xdr:from>
    <xdr:to>
      <xdr:col>67</xdr:col>
      <xdr:colOff>101600</xdr:colOff>
      <xdr:row>34</xdr:row>
      <xdr:rowOff>133531</xdr:rowOff>
    </xdr:to>
    <xdr:sp macro="" textlink="">
      <xdr:nvSpPr>
        <xdr:cNvPr id="521" name="楕円 520">
          <a:extLst>
            <a:ext uri="{FF2B5EF4-FFF2-40B4-BE49-F238E27FC236}">
              <a16:creationId xmlns:a16="http://schemas.microsoft.com/office/drawing/2014/main" id="{066F88F1-8F2F-48B2-86CB-0A83386CAA2C}"/>
            </a:ext>
          </a:extLst>
        </xdr:cNvPr>
        <xdr:cNvSpPr/>
      </xdr:nvSpPr>
      <xdr:spPr>
        <a:xfrm>
          <a:off x="12763500" y="58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82731</xdr:rowOff>
    </xdr:from>
    <xdr:to>
      <xdr:col>71</xdr:col>
      <xdr:colOff>177800</xdr:colOff>
      <xdr:row>35</xdr:row>
      <xdr:rowOff>1089</xdr:rowOff>
    </xdr:to>
    <xdr:cxnSp macro="">
      <xdr:nvCxnSpPr>
        <xdr:cNvPr id="522" name="直線コネクタ 521">
          <a:extLst>
            <a:ext uri="{FF2B5EF4-FFF2-40B4-BE49-F238E27FC236}">
              <a16:creationId xmlns:a16="http://schemas.microsoft.com/office/drawing/2014/main" id="{8DBF8A12-52E1-4F78-A896-65803CBAEAA0}"/>
            </a:ext>
          </a:extLst>
        </xdr:cNvPr>
        <xdr:cNvCxnSpPr/>
      </xdr:nvCxnSpPr>
      <xdr:spPr>
        <a:xfrm>
          <a:off x="12814300" y="5912031"/>
          <a:ext cx="889000" cy="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23" name="n_1aveValue【一般廃棄物処理施設】&#10;有形固定資産減価償却率">
          <a:extLst>
            <a:ext uri="{FF2B5EF4-FFF2-40B4-BE49-F238E27FC236}">
              <a16:creationId xmlns:a16="http://schemas.microsoft.com/office/drawing/2014/main" id="{F91B5312-7FD7-46E2-9744-D5C711C8CEFD}"/>
            </a:ext>
          </a:extLst>
        </xdr:cNvPr>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524" name="n_2aveValue【一般廃棄物処理施設】&#10;有形固定資産減価償却率">
          <a:extLst>
            <a:ext uri="{FF2B5EF4-FFF2-40B4-BE49-F238E27FC236}">
              <a16:creationId xmlns:a16="http://schemas.microsoft.com/office/drawing/2014/main" id="{A196599C-9824-45D7-9EB4-8E2337A1EB90}"/>
            </a:ext>
          </a:extLst>
        </xdr:cNvPr>
        <xdr:cNvSpPr txBox="1"/>
      </xdr:nvSpPr>
      <xdr:spPr>
        <a:xfrm>
          <a:off x="14389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60977</xdr:rowOff>
    </xdr:from>
    <xdr:ext cx="405111" cy="259045"/>
    <xdr:sp macro="" textlink="">
      <xdr:nvSpPr>
        <xdr:cNvPr id="525" name="n_3aveValue【一般廃棄物処理施設】&#10;有形固定資産減価償却率">
          <a:extLst>
            <a:ext uri="{FF2B5EF4-FFF2-40B4-BE49-F238E27FC236}">
              <a16:creationId xmlns:a16="http://schemas.microsoft.com/office/drawing/2014/main" id="{79CD6282-9F80-48A9-8A8F-A83E8D02501E}"/>
            </a:ext>
          </a:extLst>
        </xdr:cNvPr>
        <xdr:cNvSpPr txBox="1"/>
      </xdr:nvSpPr>
      <xdr:spPr>
        <a:xfrm>
          <a:off x="13500744" y="606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526" name="n_4aveValue【一般廃棄物処理施設】&#10;有形固定資産減価償却率">
          <a:extLst>
            <a:ext uri="{FF2B5EF4-FFF2-40B4-BE49-F238E27FC236}">
              <a16:creationId xmlns:a16="http://schemas.microsoft.com/office/drawing/2014/main" id="{BECF3851-861D-404F-9C79-DEEB52371250}"/>
            </a:ext>
          </a:extLst>
        </xdr:cNvPr>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74947</xdr:rowOff>
    </xdr:from>
    <xdr:ext cx="405111" cy="259045"/>
    <xdr:sp macro="" textlink="">
      <xdr:nvSpPr>
        <xdr:cNvPr id="527" name="n_1mainValue【一般廃棄物処理施設】&#10;有形固定資産減価償却率">
          <a:extLst>
            <a:ext uri="{FF2B5EF4-FFF2-40B4-BE49-F238E27FC236}">
              <a16:creationId xmlns:a16="http://schemas.microsoft.com/office/drawing/2014/main" id="{68F8895A-7BCE-41AF-968B-41F7EEDF1534}"/>
            </a:ext>
          </a:extLst>
        </xdr:cNvPr>
        <xdr:cNvSpPr txBox="1"/>
      </xdr:nvSpPr>
      <xdr:spPr>
        <a:xfrm>
          <a:off x="152660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159855</xdr:rowOff>
    </xdr:from>
    <xdr:ext cx="405111" cy="259045"/>
    <xdr:sp macro="" textlink="">
      <xdr:nvSpPr>
        <xdr:cNvPr id="528" name="n_2mainValue【一般廃棄物処理施設】&#10;有形固定資産減価償却率">
          <a:extLst>
            <a:ext uri="{FF2B5EF4-FFF2-40B4-BE49-F238E27FC236}">
              <a16:creationId xmlns:a16="http://schemas.microsoft.com/office/drawing/2014/main" id="{951318A1-C869-4D69-8A02-9ECF3A079261}"/>
            </a:ext>
          </a:extLst>
        </xdr:cNvPr>
        <xdr:cNvSpPr txBox="1"/>
      </xdr:nvSpPr>
      <xdr:spPr>
        <a:xfrm>
          <a:off x="14389744" y="581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68416</xdr:rowOff>
    </xdr:from>
    <xdr:ext cx="405111" cy="259045"/>
    <xdr:sp macro="" textlink="">
      <xdr:nvSpPr>
        <xdr:cNvPr id="529" name="n_3mainValue【一般廃棄物処理施設】&#10;有形固定資産減価償却率">
          <a:extLst>
            <a:ext uri="{FF2B5EF4-FFF2-40B4-BE49-F238E27FC236}">
              <a16:creationId xmlns:a16="http://schemas.microsoft.com/office/drawing/2014/main" id="{12AA26CE-A2DC-465D-8759-1BBDFD79F4EB}"/>
            </a:ext>
          </a:extLst>
        </xdr:cNvPr>
        <xdr:cNvSpPr txBox="1"/>
      </xdr:nvSpPr>
      <xdr:spPr>
        <a:xfrm>
          <a:off x="13500744" y="572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150058</xdr:rowOff>
    </xdr:from>
    <xdr:ext cx="405111" cy="259045"/>
    <xdr:sp macro="" textlink="">
      <xdr:nvSpPr>
        <xdr:cNvPr id="530" name="n_4mainValue【一般廃棄物処理施設】&#10;有形固定資産減価償却率">
          <a:extLst>
            <a:ext uri="{FF2B5EF4-FFF2-40B4-BE49-F238E27FC236}">
              <a16:creationId xmlns:a16="http://schemas.microsoft.com/office/drawing/2014/main" id="{CBCF8B16-4BC3-48D8-B3B1-956467E6E8BA}"/>
            </a:ext>
          </a:extLst>
        </xdr:cNvPr>
        <xdr:cNvSpPr txBox="1"/>
      </xdr:nvSpPr>
      <xdr:spPr>
        <a:xfrm>
          <a:off x="12611744" y="563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1" name="正方形/長方形 530">
          <a:extLst>
            <a:ext uri="{FF2B5EF4-FFF2-40B4-BE49-F238E27FC236}">
              <a16:creationId xmlns:a16="http://schemas.microsoft.com/office/drawing/2014/main" id="{B837D14E-C634-4BAF-9BB1-50FCBFF00D9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2" name="正方形/長方形 531">
          <a:extLst>
            <a:ext uri="{FF2B5EF4-FFF2-40B4-BE49-F238E27FC236}">
              <a16:creationId xmlns:a16="http://schemas.microsoft.com/office/drawing/2014/main" id="{DE306031-B7A1-4CD9-BB5B-B2AC334C86B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3" name="正方形/長方形 532">
          <a:extLst>
            <a:ext uri="{FF2B5EF4-FFF2-40B4-BE49-F238E27FC236}">
              <a16:creationId xmlns:a16="http://schemas.microsoft.com/office/drawing/2014/main" id="{02BF251F-4B2B-4D7E-A3D6-3B1C70DDE88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4" name="正方形/長方形 533">
          <a:extLst>
            <a:ext uri="{FF2B5EF4-FFF2-40B4-BE49-F238E27FC236}">
              <a16:creationId xmlns:a16="http://schemas.microsoft.com/office/drawing/2014/main" id="{571F6E78-B320-4E4C-88A9-F28B45EB684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5" name="正方形/長方形 534">
          <a:extLst>
            <a:ext uri="{FF2B5EF4-FFF2-40B4-BE49-F238E27FC236}">
              <a16:creationId xmlns:a16="http://schemas.microsoft.com/office/drawing/2014/main" id="{EC0FC32C-636B-4DD0-A8D9-B2389A6324D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6" name="正方形/長方形 535">
          <a:extLst>
            <a:ext uri="{FF2B5EF4-FFF2-40B4-BE49-F238E27FC236}">
              <a16:creationId xmlns:a16="http://schemas.microsoft.com/office/drawing/2014/main" id="{46C164E4-31E0-4327-BC12-C6294B302F1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7" name="正方形/長方形 536">
          <a:extLst>
            <a:ext uri="{FF2B5EF4-FFF2-40B4-BE49-F238E27FC236}">
              <a16:creationId xmlns:a16="http://schemas.microsoft.com/office/drawing/2014/main" id="{282013BA-30F3-49CF-A484-D359E4BC692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8" name="正方形/長方形 537">
          <a:extLst>
            <a:ext uri="{FF2B5EF4-FFF2-40B4-BE49-F238E27FC236}">
              <a16:creationId xmlns:a16="http://schemas.microsoft.com/office/drawing/2014/main" id="{FD7A8EB9-2181-44BE-B33A-55910ABAB97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9" name="テキスト ボックス 538">
          <a:extLst>
            <a:ext uri="{FF2B5EF4-FFF2-40B4-BE49-F238E27FC236}">
              <a16:creationId xmlns:a16="http://schemas.microsoft.com/office/drawing/2014/main" id="{BD9C4869-C98F-4EB2-91EE-1616F8C7C91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0" name="直線コネクタ 539">
          <a:extLst>
            <a:ext uri="{FF2B5EF4-FFF2-40B4-BE49-F238E27FC236}">
              <a16:creationId xmlns:a16="http://schemas.microsoft.com/office/drawing/2014/main" id="{0A2860D1-163D-4928-BBD0-BE80242B493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1" name="直線コネクタ 540">
          <a:extLst>
            <a:ext uri="{FF2B5EF4-FFF2-40B4-BE49-F238E27FC236}">
              <a16:creationId xmlns:a16="http://schemas.microsoft.com/office/drawing/2014/main" id="{748E746A-D0BC-490E-83E0-CBB4953AD0D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2" name="テキスト ボックス 541">
          <a:extLst>
            <a:ext uri="{FF2B5EF4-FFF2-40B4-BE49-F238E27FC236}">
              <a16:creationId xmlns:a16="http://schemas.microsoft.com/office/drawing/2014/main" id="{1D46F670-2162-4759-812A-AE2C6B4E378C}"/>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3" name="直線コネクタ 542">
          <a:extLst>
            <a:ext uri="{FF2B5EF4-FFF2-40B4-BE49-F238E27FC236}">
              <a16:creationId xmlns:a16="http://schemas.microsoft.com/office/drawing/2014/main" id="{28BD0EC2-2F1C-4B2C-98E2-7A25D134864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4" name="テキスト ボックス 543">
          <a:extLst>
            <a:ext uri="{FF2B5EF4-FFF2-40B4-BE49-F238E27FC236}">
              <a16:creationId xmlns:a16="http://schemas.microsoft.com/office/drawing/2014/main" id="{38DF1E10-6CAF-40A1-92DB-02817068F53D}"/>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5" name="直線コネクタ 544">
          <a:extLst>
            <a:ext uri="{FF2B5EF4-FFF2-40B4-BE49-F238E27FC236}">
              <a16:creationId xmlns:a16="http://schemas.microsoft.com/office/drawing/2014/main" id="{ED8E4ECA-5177-473C-9FB1-77E97267657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6" name="テキスト ボックス 545">
          <a:extLst>
            <a:ext uri="{FF2B5EF4-FFF2-40B4-BE49-F238E27FC236}">
              <a16:creationId xmlns:a16="http://schemas.microsoft.com/office/drawing/2014/main" id="{AC4385B5-ED86-4F8F-BB5C-23191BB5667E}"/>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7" name="直線コネクタ 546">
          <a:extLst>
            <a:ext uri="{FF2B5EF4-FFF2-40B4-BE49-F238E27FC236}">
              <a16:creationId xmlns:a16="http://schemas.microsoft.com/office/drawing/2014/main" id="{DED7BC1B-1063-4CC9-A03A-1F2F75C02C2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8" name="テキスト ボックス 547">
          <a:extLst>
            <a:ext uri="{FF2B5EF4-FFF2-40B4-BE49-F238E27FC236}">
              <a16:creationId xmlns:a16="http://schemas.microsoft.com/office/drawing/2014/main" id="{F5E11C00-74F3-4846-8FAA-F41E0EEA6C2F}"/>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9" name="直線コネクタ 548">
          <a:extLst>
            <a:ext uri="{FF2B5EF4-FFF2-40B4-BE49-F238E27FC236}">
              <a16:creationId xmlns:a16="http://schemas.microsoft.com/office/drawing/2014/main" id="{B05E5983-2E53-45C2-A3B1-00A990912E6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0" name="テキスト ボックス 549">
          <a:extLst>
            <a:ext uri="{FF2B5EF4-FFF2-40B4-BE49-F238E27FC236}">
              <a16:creationId xmlns:a16="http://schemas.microsoft.com/office/drawing/2014/main" id="{0F0DD270-DE1D-4272-9B61-3FA168882D5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1" name="【一般廃棄物処理施設】&#10;一人当たり有形固定資産（償却資産）額グラフ枠">
          <a:extLst>
            <a:ext uri="{FF2B5EF4-FFF2-40B4-BE49-F238E27FC236}">
              <a16:creationId xmlns:a16="http://schemas.microsoft.com/office/drawing/2014/main" id="{A09BFBCF-C50D-4AE0-9581-7318BA68E15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52" name="直線コネクタ 551">
          <a:extLst>
            <a:ext uri="{FF2B5EF4-FFF2-40B4-BE49-F238E27FC236}">
              <a16:creationId xmlns:a16="http://schemas.microsoft.com/office/drawing/2014/main" id="{DC27F3E8-A464-4437-8EB9-8E04DFD0DD41}"/>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53" name="【一般廃棄物処理施設】&#10;一人当たり有形固定資産（償却資産）額最小値テキスト">
          <a:extLst>
            <a:ext uri="{FF2B5EF4-FFF2-40B4-BE49-F238E27FC236}">
              <a16:creationId xmlns:a16="http://schemas.microsoft.com/office/drawing/2014/main" id="{102F4535-C05E-4773-9217-D555D497960A}"/>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54" name="直線コネクタ 553">
          <a:extLst>
            <a:ext uri="{FF2B5EF4-FFF2-40B4-BE49-F238E27FC236}">
              <a16:creationId xmlns:a16="http://schemas.microsoft.com/office/drawing/2014/main" id="{1900FB1D-5170-4B7A-9DB1-790F4D02860F}"/>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55" name="【一般廃棄物処理施設】&#10;一人当たり有形固定資産（償却資産）額最大値テキスト">
          <a:extLst>
            <a:ext uri="{FF2B5EF4-FFF2-40B4-BE49-F238E27FC236}">
              <a16:creationId xmlns:a16="http://schemas.microsoft.com/office/drawing/2014/main" id="{D2E5BD3D-3386-45FC-B2C8-9E99D24196F9}"/>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56" name="直線コネクタ 555">
          <a:extLst>
            <a:ext uri="{FF2B5EF4-FFF2-40B4-BE49-F238E27FC236}">
              <a16:creationId xmlns:a16="http://schemas.microsoft.com/office/drawing/2014/main" id="{BD69DC3E-462A-4E54-99EE-A3827E34A9EA}"/>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57" name="【一般廃棄物処理施設】&#10;一人当たり有形固定資産（償却資産）額平均値テキスト">
          <a:extLst>
            <a:ext uri="{FF2B5EF4-FFF2-40B4-BE49-F238E27FC236}">
              <a16:creationId xmlns:a16="http://schemas.microsoft.com/office/drawing/2014/main" id="{7FB91B58-9C85-4D81-B0E2-44B23F9DB5E8}"/>
            </a:ext>
          </a:extLst>
        </xdr:cNvPr>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58" name="フローチャート: 判断 557">
          <a:extLst>
            <a:ext uri="{FF2B5EF4-FFF2-40B4-BE49-F238E27FC236}">
              <a16:creationId xmlns:a16="http://schemas.microsoft.com/office/drawing/2014/main" id="{BFB16E95-84A4-47EF-824D-C6F40CF8BD5E}"/>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59" name="フローチャート: 判断 558">
          <a:extLst>
            <a:ext uri="{FF2B5EF4-FFF2-40B4-BE49-F238E27FC236}">
              <a16:creationId xmlns:a16="http://schemas.microsoft.com/office/drawing/2014/main" id="{A4615520-E671-4949-9678-EF27B044650F}"/>
            </a:ext>
          </a:extLst>
        </xdr:cNvPr>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60" name="フローチャート: 判断 559">
          <a:extLst>
            <a:ext uri="{FF2B5EF4-FFF2-40B4-BE49-F238E27FC236}">
              <a16:creationId xmlns:a16="http://schemas.microsoft.com/office/drawing/2014/main" id="{3B23DEBC-AA28-4DBB-B924-E579794E511F}"/>
            </a:ext>
          </a:extLst>
        </xdr:cNvPr>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61" name="フローチャート: 判断 560">
          <a:extLst>
            <a:ext uri="{FF2B5EF4-FFF2-40B4-BE49-F238E27FC236}">
              <a16:creationId xmlns:a16="http://schemas.microsoft.com/office/drawing/2014/main" id="{4C694C4D-398C-4202-B3A2-587E47B1E4A3}"/>
            </a:ext>
          </a:extLst>
        </xdr:cNvPr>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62" name="フローチャート: 判断 561">
          <a:extLst>
            <a:ext uri="{FF2B5EF4-FFF2-40B4-BE49-F238E27FC236}">
              <a16:creationId xmlns:a16="http://schemas.microsoft.com/office/drawing/2014/main" id="{3A92925D-78CF-45FA-BD0A-AC30235157D1}"/>
            </a:ext>
          </a:extLst>
        </xdr:cNvPr>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F2099B1A-9CA9-4C7C-9FD8-418761E3E34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FF9A12EC-CE4C-4879-ABD5-1223A2BABF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F9C2E4BF-E418-46D8-AD44-4FF794DAFA3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id="{2748F535-64E8-478F-9709-D23961E50DC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4BDB60A3-E4A9-4A27-A8CE-4691B713C7C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78586</xdr:rowOff>
    </xdr:from>
    <xdr:to>
      <xdr:col>116</xdr:col>
      <xdr:colOff>114300</xdr:colOff>
      <xdr:row>41</xdr:row>
      <xdr:rowOff>8736</xdr:rowOff>
    </xdr:to>
    <xdr:sp macro="" textlink="">
      <xdr:nvSpPr>
        <xdr:cNvPr id="568" name="楕円 567">
          <a:extLst>
            <a:ext uri="{FF2B5EF4-FFF2-40B4-BE49-F238E27FC236}">
              <a16:creationId xmlns:a16="http://schemas.microsoft.com/office/drawing/2014/main" id="{26BDB9E3-89D7-4A27-ADF4-D4E671852F8B}"/>
            </a:ext>
          </a:extLst>
        </xdr:cNvPr>
        <xdr:cNvSpPr/>
      </xdr:nvSpPr>
      <xdr:spPr>
        <a:xfrm>
          <a:off x="22110700" y="693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57013</xdr:rowOff>
    </xdr:from>
    <xdr:ext cx="534377" cy="259045"/>
    <xdr:sp macro="" textlink="">
      <xdr:nvSpPr>
        <xdr:cNvPr id="569" name="【一般廃棄物処理施設】&#10;一人当たり有形固定資産（償却資産）額該当値テキスト">
          <a:extLst>
            <a:ext uri="{FF2B5EF4-FFF2-40B4-BE49-F238E27FC236}">
              <a16:creationId xmlns:a16="http://schemas.microsoft.com/office/drawing/2014/main" id="{8DDD11B1-2F37-4BD3-92F0-B7C276392F64}"/>
            </a:ext>
          </a:extLst>
        </xdr:cNvPr>
        <xdr:cNvSpPr txBox="1"/>
      </xdr:nvSpPr>
      <xdr:spPr>
        <a:xfrm>
          <a:off x="22199600" y="691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81226</xdr:rowOff>
    </xdr:from>
    <xdr:to>
      <xdr:col>112</xdr:col>
      <xdr:colOff>38100</xdr:colOff>
      <xdr:row>41</xdr:row>
      <xdr:rowOff>11376</xdr:rowOff>
    </xdr:to>
    <xdr:sp macro="" textlink="">
      <xdr:nvSpPr>
        <xdr:cNvPr id="570" name="楕円 569">
          <a:extLst>
            <a:ext uri="{FF2B5EF4-FFF2-40B4-BE49-F238E27FC236}">
              <a16:creationId xmlns:a16="http://schemas.microsoft.com/office/drawing/2014/main" id="{BA3BDC9E-4FDE-419E-8792-08060CA8BAF2}"/>
            </a:ext>
          </a:extLst>
        </xdr:cNvPr>
        <xdr:cNvSpPr/>
      </xdr:nvSpPr>
      <xdr:spPr>
        <a:xfrm>
          <a:off x="21272500" y="693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129386</xdr:rowOff>
    </xdr:from>
    <xdr:to>
      <xdr:col>116</xdr:col>
      <xdr:colOff>63500</xdr:colOff>
      <xdr:row>40</xdr:row>
      <xdr:rowOff>132026</xdr:rowOff>
    </xdr:to>
    <xdr:cxnSp macro="">
      <xdr:nvCxnSpPr>
        <xdr:cNvPr id="571" name="直線コネクタ 570">
          <a:extLst>
            <a:ext uri="{FF2B5EF4-FFF2-40B4-BE49-F238E27FC236}">
              <a16:creationId xmlns:a16="http://schemas.microsoft.com/office/drawing/2014/main" id="{3E68DD39-1805-4F99-BA1C-0BFF3EB53775}"/>
            </a:ext>
          </a:extLst>
        </xdr:cNvPr>
        <xdr:cNvCxnSpPr/>
      </xdr:nvCxnSpPr>
      <xdr:spPr>
        <a:xfrm flipV="1">
          <a:off x="21323300" y="6987386"/>
          <a:ext cx="838200" cy="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84776</xdr:rowOff>
    </xdr:from>
    <xdr:to>
      <xdr:col>107</xdr:col>
      <xdr:colOff>101600</xdr:colOff>
      <xdr:row>41</xdr:row>
      <xdr:rowOff>14926</xdr:rowOff>
    </xdr:to>
    <xdr:sp macro="" textlink="">
      <xdr:nvSpPr>
        <xdr:cNvPr id="572" name="楕円 571">
          <a:extLst>
            <a:ext uri="{FF2B5EF4-FFF2-40B4-BE49-F238E27FC236}">
              <a16:creationId xmlns:a16="http://schemas.microsoft.com/office/drawing/2014/main" id="{C1DCD437-3CFA-4D8B-BE84-D54EA8C2EAC4}"/>
            </a:ext>
          </a:extLst>
        </xdr:cNvPr>
        <xdr:cNvSpPr/>
      </xdr:nvSpPr>
      <xdr:spPr>
        <a:xfrm>
          <a:off x="20383500" y="694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132026</xdr:rowOff>
    </xdr:from>
    <xdr:to>
      <xdr:col>111</xdr:col>
      <xdr:colOff>177800</xdr:colOff>
      <xdr:row>40</xdr:row>
      <xdr:rowOff>135576</xdr:rowOff>
    </xdr:to>
    <xdr:cxnSp macro="">
      <xdr:nvCxnSpPr>
        <xdr:cNvPr id="573" name="直線コネクタ 572">
          <a:extLst>
            <a:ext uri="{FF2B5EF4-FFF2-40B4-BE49-F238E27FC236}">
              <a16:creationId xmlns:a16="http://schemas.microsoft.com/office/drawing/2014/main" id="{EF49C697-5D21-4B15-BAF8-1E36220226EB}"/>
            </a:ext>
          </a:extLst>
        </xdr:cNvPr>
        <xdr:cNvCxnSpPr/>
      </xdr:nvCxnSpPr>
      <xdr:spPr>
        <a:xfrm flipV="1">
          <a:off x="20434300" y="6990026"/>
          <a:ext cx="889000" cy="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87630</xdr:rowOff>
    </xdr:from>
    <xdr:to>
      <xdr:col>102</xdr:col>
      <xdr:colOff>165100</xdr:colOff>
      <xdr:row>41</xdr:row>
      <xdr:rowOff>17780</xdr:rowOff>
    </xdr:to>
    <xdr:sp macro="" textlink="">
      <xdr:nvSpPr>
        <xdr:cNvPr id="574" name="楕円 573">
          <a:extLst>
            <a:ext uri="{FF2B5EF4-FFF2-40B4-BE49-F238E27FC236}">
              <a16:creationId xmlns:a16="http://schemas.microsoft.com/office/drawing/2014/main" id="{D43DA307-AA1E-4268-83FF-52ACECFB62CB}"/>
            </a:ext>
          </a:extLst>
        </xdr:cNvPr>
        <xdr:cNvSpPr/>
      </xdr:nvSpPr>
      <xdr:spPr>
        <a:xfrm>
          <a:off x="19494500" y="69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135576</xdr:rowOff>
    </xdr:from>
    <xdr:to>
      <xdr:col>107</xdr:col>
      <xdr:colOff>50800</xdr:colOff>
      <xdr:row>40</xdr:row>
      <xdr:rowOff>138430</xdr:rowOff>
    </xdr:to>
    <xdr:cxnSp macro="">
      <xdr:nvCxnSpPr>
        <xdr:cNvPr id="575" name="直線コネクタ 574">
          <a:extLst>
            <a:ext uri="{FF2B5EF4-FFF2-40B4-BE49-F238E27FC236}">
              <a16:creationId xmlns:a16="http://schemas.microsoft.com/office/drawing/2014/main" id="{62B42A8B-A062-4DF6-A392-606946F093CC}"/>
            </a:ext>
          </a:extLst>
        </xdr:cNvPr>
        <xdr:cNvCxnSpPr/>
      </xdr:nvCxnSpPr>
      <xdr:spPr>
        <a:xfrm flipV="1">
          <a:off x="19545300" y="6993576"/>
          <a:ext cx="889000" cy="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90736</xdr:rowOff>
    </xdr:from>
    <xdr:to>
      <xdr:col>98</xdr:col>
      <xdr:colOff>38100</xdr:colOff>
      <xdr:row>41</xdr:row>
      <xdr:rowOff>20886</xdr:rowOff>
    </xdr:to>
    <xdr:sp macro="" textlink="">
      <xdr:nvSpPr>
        <xdr:cNvPr id="576" name="楕円 575">
          <a:extLst>
            <a:ext uri="{FF2B5EF4-FFF2-40B4-BE49-F238E27FC236}">
              <a16:creationId xmlns:a16="http://schemas.microsoft.com/office/drawing/2014/main" id="{3C7E4E85-F06E-4889-B648-88587AF2840C}"/>
            </a:ext>
          </a:extLst>
        </xdr:cNvPr>
        <xdr:cNvSpPr/>
      </xdr:nvSpPr>
      <xdr:spPr>
        <a:xfrm>
          <a:off x="18605500" y="694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138430</xdr:rowOff>
    </xdr:from>
    <xdr:to>
      <xdr:col>102</xdr:col>
      <xdr:colOff>114300</xdr:colOff>
      <xdr:row>40</xdr:row>
      <xdr:rowOff>141536</xdr:rowOff>
    </xdr:to>
    <xdr:cxnSp macro="">
      <xdr:nvCxnSpPr>
        <xdr:cNvPr id="577" name="直線コネクタ 576">
          <a:extLst>
            <a:ext uri="{FF2B5EF4-FFF2-40B4-BE49-F238E27FC236}">
              <a16:creationId xmlns:a16="http://schemas.microsoft.com/office/drawing/2014/main" id="{6E1D9C4A-4025-420B-B462-6BA81C2CDCB6}"/>
            </a:ext>
          </a:extLst>
        </xdr:cNvPr>
        <xdr:cNvCxnSpPr/>
      </xdr:nvCxnSpPr>
      <xdr:spPr>
        <a:xfrm flipV="1">
          <a:off x="18656300" y="6996430"/>
          <a:ext cx="889000" cy="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578" name="n_1aveValue【一般廃棄物処理施設】&#10;一人当たり有形固定資産（償却資産）額">
          <a:extLst>
            <a:ext uri="{FF2B5EF4-FFF2-40B4-BE49-F238E27FC236}">
              <a16:creationId xmlns:a16="http://schemas.microsoft.com/office/drawing/2014/main" id="{BF6E86A5-7A36-4162-BD97-A2ED6E4C0AA5}"/>
            </a:ext>
          </a:extLst>
        </xdr:cNvPr>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579" name="n_2aveValue【一般廃棄物処理施設】&#10;一人当たり有形固定資産（償却資産）額">
          <a:extLst>
            <a:ext uri="{FF2B5EF4-FFF2-40B4-BE49-F238E27FC236}">
              <a16:creationId xmlns:a16="http://schemas.microsoft.com/office/drawing/2014/main" id="{1CF72206-611A-4EEE-A885-47D518243E26}"/>
            </a:ext>
          </a:extLst>
        </xdr:cNvPr>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80" name="n_3aveValue【一般廃棄物処理施設】&#10;一人当たり有形固定資産（償却資産）額">
          <a:extLst>
            <a:ext uri="{FF2B5EF4-FFF2-40B4-BE49-F238E27FC236}">
              <a16:creationId xmlns:a16="http://schemas.microsoft.com/office/drawing/2014/main" id="{2A8FB587-A3BA-4D78-828E-901B40833ADC}"/>
            </a:ext>
          </a:extLst>
        </xdr:cNvPr>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581" name="n_4aveValue【一般廃棄物処理施設】&#10;一人当たり有形固定資産（償却資産）額">
          <a:extLst>
            <a:ext uri="{FF2B5EF4-FFF2-40B4-BE49-F238E27FC236}">
              <a16:creationId xmlns:a16="http://schemas.microsoft.com/office/drawing/2014/main" id="{91884B3E-FAC8-4F76-BACE-477AA811E72A}"/>
            </a:ext>
          </a:extLst>
        </xdr:cNvPr>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2503</xdr:rowOff>
    </xdr:from>
    <xdr:ext cx="534377" cy="259045"/>
    <xdr:sp macro="" textlink="">
      <xdr:nvSpPr>
        <xdr:cNvPr id="582" name="n_1mainValue【一般廃棄物処理施設】&#10;一人当たり有形固定資産（償却資産）額">
          <a:extLst>
            <a:ext uri="{FF2B5EF4-FFF2-40B4-BE49-F238E27FC236}">
              <a16:creationId xmlns:a16="http://schemas.microsoft.com/office/drawing/2014/main" id="{EBADC34D-DE7D-47AD-B023-F8146F6A6257}"/>
            </a:ext>
          </a:extLst>
        </xdr:cNvPr>
        <xdr:cNvSpPr txBox="1"/>
      </xdr:nvSpPr>
      <xdr:spPr>
        <a:xfrm>
          <a:off x="21043411" y="70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6053</xdr:rowOff>
    </xdr:from>
    <xdr:ext cx="534377" cy="259045"/>
    <xdr:sp macro="" textlink="">
      <xdr:nvSpPr>
        <xdr:cNvPr id="583" name="n_2mainValue【一般廃棄物処理施設】&#10;一人当たり有形固定資産（償却資産）額">
          <a:extLst>
            <a:ext uri="{FF2B5EF4-FFF2-40B4-BE49-F238E27FC236}">
              <a16:creationId xmlns:a16="http://schemas.microsoft.com/office/drawing/2014/main" id="{1F72FC33-C598-4F21-A3C2-32E938ED8129}"/>
            </a:ext>
          </a:extLst>
        </xdr:cNvPr>
        <xdr:cNvSpPr txBox="1"/>
      </xdr:nvSpPr>
      <xdr:spPr>
        <a:xfrm>
          <a:off x="20167111" y="703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8907</xdr:rowOff>
    </xdr:from>
    <xdr:ext cx="534377" cy="259045"/>
    <xdr:sp macro="" textlink="">
      <xdr:nvSpPr>
        <xdr:cNvPr id="584" name="n_3mainValue【一般廃棄物処理施設】&#10;一人当たり有形固定資産（償却資産）額">
          <a:extLst>
            <a:ext uri="{FF2B5EF4-FFF2-40B4-BE49-F238E27FC236}">
              <a16:creationId xmlns:a16="http://schemas.microsoft.com/office/drawing/2014/main" id="{560E8D20-C2B0-435E-B367-2DEB626A58FF}"/>
            </a:ext>
          </a:extLst>
        </xdr:cNvPr>
        <xdr:cNvSpPr txBox="1"/>
      </xdr:nvSpPr>
      <xdr:spPr>
        <a:xfrm>
          <a:off x="19278111" y="70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12013</xdr:rowOff>
    </xdr:from>
    <xdr:ext cx="534377" cy="259045"/>
    <xdr:sp macro="" textlink="">
      <xdr:nvSpPr>
        <xdr:cNvPr id="585" name="n_4mainValue【一般廃棄物処理施設】&#10;一人当たり有形固定資産（償却資産）額">
          <a:extLst>
            <a:ext uri="{FF2B5EF4-FFF2-40B4-BE49-F238E27FC236}">
              <a16:creationId xmlns:a16="http://schemas.microsoft.com/office/drawing/2014/main" id="{995BE345-1FEB-492D-8BE8-DE5B9E70DAA7}"/>
            </a:ext>
          </a:extLst>
        </xdr:cNvPr>
        <xdr:cNvSpPr txBox="1"/>
      </xdr:nvSpPr>
      <xdr:spPr>
        <a:xfrm>
          <a:off x="18389111" y="704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a:extLst>
            <a:ext uri="{FF2B5EF4-FFF2-40B4-BE49-F238E27FC236}">
              <a16:creationId xmlns:a16="http://schemas.microsoft.com/office/drawing/2014/main" id="{1D1C0582-D0CE-4AEF-A719-E448B7CFDAA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a:extLst>
            <a:ext uri="{FF2B5EF4-FFF2-40B4-BE49-F238E27FC236}">
              <a16:creationId xmlns:a16="http://schemas.microsoft.com/office/drawing/2014/main" id="{4CB6F8DA-E753-4A3B-BA9A-F9C710850C5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a:extLst>
            <a:ext uri="{FF2B5EF4-FFF2-40B4-BE49-F238E27FC236}">
              <a16:creationId xmlns:a16="http://schemas.microsoft.com/office/drawing/2014/main" id="{F071E216-A09D-4BF8-95DE-2224D000DDC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a:extLst>
            <a:ext uri="{FF2B5EF4-FFF2-40B4-BE49-F238E27FC236}">
              <a16:creationId xmlns:a16="http://schemas.microsoft.com/office/drawing/2014/main" id="{C4F2116E-6CBF-4C4B-810A-036DDD4ACC9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a:extLst>
            <a:ext uri="{FF2B5EF4-FFF2-40B4-BE49-F238E27FC236}">
              <a16:creationId xmlns:a16="http://schemas.microsoft.com/office/drawing/2014/main" id="{1622CA90-E17A-4571-A251-E4ADFF7C932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a:extLst>
            <a:ext uri="{FF2B5EF4-FFF2-40B4-BE49-F238E27FC236}">
              <a16:creationId xmlns:a16="http://schemas.microsoft.com/office/drawing/2014/main" id="{B15C8226-AF99-4B31-8116-8AA7640146D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a:extLst>
            <a:ext uri="{FF2B5EF4-FFF2-40B4-BE49-F238E27FC236}">
              <a16:creationId xmlns:a16="http://schemas.microsoft.com/office/drawing/2014/main" id="{1E6C3277-ED5A-4734-B365-15D07DC5337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a:extLst>
            <a:ext uri="{FF2B5EF4-FFF2-40B4-BE49-F238E27FC236}">
              <a16:creationId xmlns:a16="http://schemas.microsoft.com/office/drawing/2014/main" id="{8840D20B-618F-48EE-A122-CA4FB9DF22C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a:extLst>
            <a:ext uri="{FF2B5EF4-FFF2-40B4-BE49-F238E27FC236}">
              <a16:creationId xmlns:a16="http://schemas.microsoft.com/office/drawing/2014/main" id="{3C0E6488-0492-4CE5-B719-3FD6BC8401C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a:extLst>
            <a:ext uri="{FF2B5EF4-FFF2-40B4-BE49-F238E27FC236}">
              <a16:creationId xmlns:a16="http://schemas.microsoft.com/office/drawing/2014/main" id="{A57DEE65-69F1-4880-9DB8-DFF5855BD6C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a:extLst>
            <a:ext uri="{FF2B5EF4-FFF2-40B4-BE49-F238E27FC236}">
              <a16:creationId xmlns:a16="http://schemas.microsoft.com/office/drawing/2014/main" id="{42155DC5-0254-4A8D-BD4C-4EF279B6CBB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7" name="直線コネクタ 596">
          <a:extLst>
            <a:ext uri="{FF2B5EF4-FFF2-40B4-BE49-F238E27FC236}">
              <a16:creationId xmlns:a16="http://schemas.microsoft.com/office/drawing/2014/main" id="{AD6D0C7D-7AD2-419A-91FB-C71C8C94809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8" name="テキスト ボックス 597">
          <a:extLst>
            <a:ext uri="{FF2B5EF4-FFF2-40B4-BE49-F238E27FC236}">
              <a16:creationId xmlns:a16="http://schemas.microsoft.com/office/drawing/2014/main" id="{8F1EFF38-C8EF-4DF1-85FE-59711751441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9" name="直線コネクタ 598">
          <a:extLst>
            <a:ext uri="{FF2B5EF4-FFF2-40B4-BE49-F238E27FC236}">
              <a16:creationId xmlns:a16="http://schemas.microsoft.com/office/drawing/2014/main" id="{ABBFE4FB-8B3E-4B43-9221-4CDEBC1D878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0" name="テキスト ボックス 599">
          <a:extLst>
            <a:ext uri="{FF2B5EF4-FFF2-40B4-BE49-F238E27FC236}">
              <a16:creationId xmlns:a16="http://schemas.microsoft.com/office/drawing/2014/main" id="{69CA8075-068D-4EA1-B4CA-2AEF77B33E2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1" name="直線コネクタ 600">
          <a:extLst>
            <a:ext uri="{FF2B5EF4-FFF2-40B4-BE49-F238E27FC236}">
              <a16:creationId xmlns:a16="http://schemas.microsoft.com/office/drawing/2014/main" id="{EA8587D7-D872-4BC6-8788-951FB91AF62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2" name="テキスト ボックス 601">
          <a:extLst>
            <a:ext uri="{FF2B5EF4-FFF2-40B4-BE49-F238E27FC236}">
              <a16:creationId xmlns:a16="http://schemas.microsoft.com/office/drawing/2014/main" id="{A307A19B-008D-4764-A68C-163B9CBC145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3" name="直線コネクタ 602">
          <a:extLst>
            <a:ext uri="{FF2B5EF4-FFF2-40B4-BE49-F238E27FC236}">
              <a16:creationId xmlns:a16="http://schemas.microsoft.com/office/drawing/2014/main" id="{8817EF67-9B02-4CA0-94FA-6AE6ABCA2F3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4" name="テキスト ボックス 603">
          <a:extLst>
            <a:ext uri="{FF2B5EF4-FFF2-40B4-BE49-F238E27FC236}">
              <a16:creationId xmlns:a16="http://schemas.microsoft.com/office/drawing/2014/main" id="{F5001702-18A7-4BDA-A3D5-F0C78B5A456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5" name="直線コネクタ 604">
          <a:extLst>
            <a:ext uri="{FF2B5EF4-FFF2-40B4-BE49-F238E27FC236}">
              <a16:creationId xmlns:a16="http://schemas.microsoft.com/office/drawing/2014/main" id="{9B891B23-4CE6-4396-99EB-F3D5B460A38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6" name="テキスト ボックス 605">
          <a:extLst>
            <a:ext uri="{FF2B5EF4-FFF2-40B4-BE49-F238E27FC236}">
              <a16:creationId xmlns:a16="http://schemas.microsoft.com/office/drawing/2014/main" id="{4D8700BE-BEEA-4D11-ACC3-94FF2DBE1B0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7" name="直線コネクタ 606">
          <a:extLst>
            <a:ext uri="{FF2B5EF4-FFF2-40B4-BE49-F238E27FC236}">
              <a16:creationId xmlns:a16="http://schemas.microsoft.com/office/drawing/2014/main" id="{104F67AF-107B-40B4-8E5C-E4C6D1C7202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8" name="テキスト ボックス 607">
          <a:extLst>
            <a:ext uri="{FF2B5EF4-FFF2-40B4-BE49-F238E27FC236}">
              <a16:creationId xmlns:a16="http://schemas.microsoft.com/office/drawing/2014/main" id="{BF8D2305-9A9E-48B3-B1A6-C55A4A4A44B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a:extLst>
            <a:ext uri="{FF2B5EF4-FFF2-40B4-BE49-F238E27FC236}">
              <a16:creationId xmlns:a16="http://schemas.microsoft.com/office/drawing/2014/main" id="{CA2D18AD-55FD-4940-BF55-E51895D998A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保健センター・保健所】&#10;有形固定資産減価償却率グラフ枠">
          <a:extLst>
            <a:ext uri="{FF2B5EF4-FFF2-40B4-BE49-F238E27FC236}">
              <a16:creationId xmlns:a16="http://schemas.microsoft.com/office/drawing/2014/main" id="{ED70AF30-99EC-4A0E-B550-3AF8B14C1FA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11" name="直線コネクタ 610">
          <a:extLst>
            <a:ext uri="{FF2B5EF4-FFF2-40B4-BE49-F238E27FC236}">
              <a16:creationId xmlns:a16="http://schemas.microsoft.com/office/drawing/2014/main" id="{B363252A-490F-4352-92DA-1691D582807F}"/>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2" name="【保健センター・保健所】&#10;有形固定資産減価償却率最小値テキスト">
          <a:extLst>
            <a:ext uri="{FF2B5EF4-FFF2-40B4-BE49-F238E27FC236}">
              <a16:creationId xmlns:a16="http://schemas.microsoft.com/office/drawing/2014/main" id="{979D77EC-F7A4-4F9F-9062-5C5EC3E1DE3A}"/>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3" name="直線コネクタ 612">
          <a:extLst>
            <a:ext uri="{FF2B5EF4-FFF2-40B4-BE49-F238E27FC236}">
              <a16:creationId xmlns:a16="http://schemas.microsoft.com/office/drawing/2014/main" id="{083F967B-A45C-4654-BDB9-7E3FF6FC9844}"/>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14" name="【保健センター・保健所】&#10;有形固定資産減価償却率最大値テキスト">
          <a:extLst>
            <a:ext uri="{FF2B5EF4-FFF2-40B4-BE49-F238E27FC236}">
              <a16:creationId xmlns:a16="http://schemas.microsoft.com/office/drawing/2014/main" id="{ECFDC977-7457-4A67-BD46-E48CCADC3668}"/>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15" name="直線コネクタ 614">
          <a:extLst>
            <a:ext uri="{FF2B5EF4-FFF2-40B4-BE49-F238E27FC236}">
              <a16:creationId xmlns:a16="http://schemas.microsoft.com/office/drawing/2014/main" id="{64AC4AB0-0F2A-48EE-8447-9787FC32CB0E}"/>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16" name="【保健センター・保健所】&#10;有形固定資産減価償却率平均値テキスト">
          <a:extLst>
            <a:ext uri="{FF2B5EF4-FFF2-40B4-BE49-F238E27FC236}">
              <a16:creationId xmlns:a16="http://schemas.microsoft.com/office/drawing/2014/main" id="{3A6A2820-DE56-4AC6-9F32-7B64FC5F2684}"/>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17" name="フローチャート: 判断 616">
          <a:extLst>
            <a:ext uri="{FF2B5EF4-FFF2-40B4-BE49-F238E27FC236}">
              <a16:creationId xmlns:a16="http://schemas.microsoft.com/office/drawing/2014/main" id="{7807A616-651F-40A9-AC8F-A99D0D8EDEE6}"/>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18" name="フローチャート: 判断 617">
          <a:extLst>
            <a:ext uri="{FF2B5EF4-FFF2-40B4-BE49-F238E27FC236}">
              <a16:creationId xmlns:a16="http://schemas.microsoft.com/office/drawing/2014/main" id="{775DCB00-6002-483C-890D-C938C1D43ECC}"/>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19" name="フローチャート: 判断 618">
          <a:extLst>
            <a:ext uri="{FF2B5EF4-FFF2-40B4-BE49-F238E27FC236}">
              <a16:creationId xmlns:a16="http://schemas.microsoft.com/office/drawing/2014/main" id="{F9E6B37F-C06F-4B8E-BCF6-481E70864EAC}"/>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20" name="フローチャート: 判断 619">
          <a:extLst>
            <a:ext uri="{FF2B5EF4-FFF2-40B4-BE49-F238E27FC236}">
              <a16:creationId xmlns:a16="http://schemas.microsoft.com/office/drawing/2014/main" id="{FD875716-CD01-4902-8CF1-2F5C8B514663}"/>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21" name="フローチャート: 判断 620">
          <a:extLst>
            <a:ext uri="{FF2B5EF4-FFF2-40B4-BE49-F238E27FC236}">
              <a16:creationId xmlns:a16="http://schemas.microsoft.com/office/drawing/2014/main" id="{E29A88BE-6EA6-424D-9D24-2B1AE15FC7E5}"/>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46CA5756-41A4-41F7-86BC-DEA54C6A310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29BADD06-9DEB-4774-ABDA-6819DCBDF0A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27CD6B84-32DF-4D36-98F2-11C5939D1F9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78C0D50B-EC5C-4F9C-9EF1-7DFEE67ACD1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1EDFD67C-E225-4D3D-9FB2-9F0EA78377E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43906</xdr:rowOff>
    </xdr:from>
    <xdr:to>
      <xdr:col>85</xdr:col>
      <xdr:colOff>177800</xdr:colOff>
      <xdr:row>59</xdr:row>
      <xdr:rowOff>145506</xdr:rowOff>
    </xdr:to>
    <xdr:sp macro="" textlink="">
      <xdr:nvSpPr>
        <xdr:cNvPr id="627" name="楕円 626">
          <a:extLst>
            <a:ext uri="{FF2B5EF4-FFF2-40B4-BE49-F238E27FC236}">
              <a16:creationId xmlns:a16="http://schemas.microsoft.com/office/drawing/2014/main" id="{A93E0A86-B356-48E1-8045-89DF0B65C317}"/>
            </a:ext>
          </a:extLst>
        </xdr:cNvPr>
        <xdr:cNvSpPr/>
      </xdr:nvSpPr>
      <xdr:spPr>
        <a:xfrm>
          <a:off x="162687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66783</xdr:rowOff>
    </xdr:from>
    <xdr:ext cx="405111" cy="259045"/>
    <xdr:sp macro="" textlink="">
      <xdr:nvSpPr>
        <xdr:cNvPr id="628" name="【保健センター・保健所】&#10;有形固定資産減価償却率該当値テキスト">
          <a:extLst>
            <a:ext uri="{FF2B5EF4-FFF2-40B4-BE49-F238E27FC236}">
              <a16:creationId xmlns:a16="http://schemas.microsoft.com/office/drawing/2014/main" id="{D8791581-2750-43FE-B5C9-17E07F96B5CF}"/>
            </a:ext>
          </a:extLst>
        </xdr:cNvPr>
        <xdr:cNvSpPr txBox="1"/>
      </xdr:nvSpPr>
      <xdr:spPr>
        <a:xfrm>
          <a:off x="16357600" y="1001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629" name="楕円 628">
          <a:extLst>
            <a:ext uri="{FF2B5EF4-FFF2-40B4-BE49-F238E27FC236}">
              <a16:creationId xmlns:a16="http://schemas.microsoft.com/office/drawing/2014/main" id="{21E8E144-B8C9-4E48-BD82-66BCE3E8831C}"/>
            </a:ext>
          </a:extLst>
        </xdr:cNvPr>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94706</xdr:rowOff>
    </xdr:to>
    <xdr:cxnSp macro="">
      <xdr:nvCxnSpPr>
        <xdr:cNvPr id="630" name="直線コネクタ 629">
          <a:extLst>
            <a:ext uri="{FF2B5EF4-FFF2-40B4-BE49-F238E27FC236}">
              <a16:creationId xmlns:a16="http://schemas.microsoft.com/office/drawing/2014/main" id="{FB8F92C1-BBA8-4C83-883F-C5BE84F572D4}"/>
            </a:ext>
          </a:extLst>
        </xdr:cNvPr>
        <xdr:cNvCxnSpPr/>
      </xdr:nvCxnSpPr>
      <xdr:spPr>
        <a:xfrm>
          <a:off x="15481300" y="1017270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141877</xdr:rowOff>
    </xdr:from>
    <xdr:to>
      <xdr:col>76</xdr:col>
      <xdr:colOff>165100</xdr:colOff>
      <xdr:row>59</xdr:row>
      <xdr:rowOff>72027</xdr:rowOff>
    </xdr:to>
    <xdr:sp macro="" textlink="">
      <xdr:nvSpPr>
        <xdr:cNvPr id="631" name="楕円 630">
          <a:extLst>
            <a:ext uri="{FF2B5EF4-FFF2-40B4-BE49-F238E27FC236}">
              <a16:creationId xmlns:a16="http://schemas.microsoft.com/office/drawing/2014/main" id="{743BFF53-4A5C-4033-B52D-A073886CBD04}"/>
            </a:ext>
          </a:extLst>
        </xdr:cNvPr>
        <xdr:cNvSpPr/>
      </xdr:nvSpPr>
      <xdr:spPr>
        <a:xfrm>
          <a:off x="14541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21227</xdr:rowOff>
    </xdr:from>
    <xdr:to>
      <xdr:col>81</xdr:col>
      <xdr:colOff>50800</xdr:colOff>
      <xdr:row>59</xdr:row>
      <xdr:rowOff>57150</xdr:rowOff>
    </xdr:to>
    <xdr:cxnSp macro="">
      <xdr:nvCxnSpPr>
        <xdr:cNvPr id="632" name="直線コネクタ 631">
          <a:extLst>
            <a:ext uri="{FF2B5EF4-FFF2-40B4-BE49-F238E27FC236}">
              <a16:creationId xmlns:a16="http://schemas.microsoft.com/office/drawing/2014/main" id="{4D1D86C9-3F4A-493D-87F3-237DEBF6263F}"/>
            </a:ext>
          </a:extLst>
        </xdr:cNvPr>
        <xdr:cNvCxnSpPr/>
      </xdr:nvCxnSpPr>
      <xdr:spPr>
        <a:xfrm>
          <a:off x="14592300" y="101367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105954</xdr:rowOff>
    </xdr:from>
    <xdr:to>
      <xdr:col>72</xdr:col>
      <xdr:colOff>38100</xdr:colOff>
      <xdr:row>59</xdr:row>
      <xdr:rowOff>36104</xdr:rowOff>
    </xdr:to>
    <xdr:sp macro="" textlink="">
      <xdr:nvSpPr>
        <xdr:cNvPr id="633" name="楕円 632">
          <a:extLst>
            <a:ext uri="{FF2B5EF4-FFF2-40B4-BE49-F238E27FC236}">
              <a16:creationId xmlns:a16="http://schemas.microsoft.com/office/drawing/2014/main" id="{E7266271-2C8D-4E18-9764-6F5A7BC433BC}"/>
            </a:ext>
          </a:extLst>
        </xdr:cNvPr>
        <xdr:cNvSpPr/>
      </xdr:nvSpPr>
      <xdr:spPr>
        <a:xfrm>
          <a:off x="13652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156754</xdr:rowOff>
    </xdr:from>
    <xdr:to>
      <xdr:col>76</xdr:col>
      <xdr:colOff>114300</xdr:colOff>
      <xdr:row>59</xdr:row>
      <xdr:rowOff>21227</xdr:rowOff>
    </xdr:to>
    <xdr:cxnSp macro="">
      <xdr:nvCxnSpPr>
        <xdr:cNvPr id="634" name="直線コネクタ 633">
          <a:extLst>
            <a:ext uri="{FF2B5EF4-FFF2-40B4-BE49-F238E27FC236}">
              <a16:creationId xmlns:a16="http://schemas.microsoft.com/office/drawing/2014/main" id="{57DFDCBF-A516-46BF-8F61-6CF44533EFE9}"/>
            </a:ext>
          </a:extLst>
        </xdr:cNvPr>
        <xdr:cNvCxnSpPr/>
      </xdr:nvCxnSpPr>
      <xdr:spPr>
        <a:xfrm>
          <a:off x="13703300" y="101008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70031</xdr:rowOff>
    </xdr:from>
    <xdr:to>
      <xdr:col>67</xdr:col>
      <xdr:colOff>101600</xdr:colOff>
      <xdr:row>59</xdr:row>
      <xdr:rowOff>181</xdr:rowOff>
    </xdr:to>
    <xdr:sp macro="" textlink="">
      <xdr:nvSpPr>
        <xdr:cNvPr id="635" name="楕円 634">
          <a:extLst>
            <a:ext uri="{FF2B5EF4-FFF2-40B4-BE49-F238E27FC236}">
              <a16:creationId xmlns:a16="http://schemas.microsoft.com/office/drawing/2014/main" id="{81688C5E-041E-4A56-AB9B-0F0CAD8AD8AF}"/>
            </a:ext>
          </a:extLst>
        </xdr:cNvPr>
        <xdr:cNvSpPr/>
      </xdr:nvSpPr>
      <xdr:spPr>
        <a:xfrm>
          <a:off x="127635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120831</xdr:rowOff>
    </xdr:from>
    <xdr:to>
      <xdr:col>71</xdr:col>
      <xdr:colOff>177800</xdr:colOff>
      <xdr:row>58</xdr:row>
      <xdr:rowOff>156754</xdr:rowOff>
    </xdr:to>
    <xdr:cxnSp macro="">
      <xdr:nvCxnSpPr>
        <xdr:cNvPr id="636" name="直線コネクタ 635">
          <a:extLst>
            <a:ext uri="{FF2B5EF4-FFF2-40B4-BE49-F238E27FC236}">
              <a16:creationId xmlns:a16="http://schemas.microsoft.com/office/drawing/2014/main" id="{687EFEAB-A39C-436B-AF2D-DBF2D8C74554}"/>
            </a:ext>
          </a:extLst>
        </xdr:cNvPr>
        <xdr:cNvCxnSpPr/>
      </xdr:nvCxnSpPr>
      <xdr:spPr>
        <a:xfrm>
          <a:off x="12814300" y="100649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2739</xdr:rowOff>
    </xdr:from>
    <xdr:ext cx="405111" cy="259045"/>
    <xdr:sp macro="" textlink="">
      <xdr:nvSpPr>
        <xdr:cNvPr id="637" name="n_1aveValue【保健センター・保健所】&#10;有形固定資産減価償却率">
          <a:extLst>
            <a:ext uri="{FF2B5EF4-FFF2-40B4-BE49-F238E27FC236}">
              <a16:creationId xmlns:a16="http://schemas.microsoft.com/office/drawing/2014/main" id="{56BD4378-6190-4131-B7EF-60F8C706421F}"/>
            </a:ext>
          </a:extLst>
        </xdr:cNvPr>
        <xdr:cNvSpPr txBox="1"/>
      </xdr:nvSpPr>
      <xdr:spPr>
        <a:xfrm>
          <a:off x="152660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638" name="n_2aveValue【保健センター・保健所】&#10;有形固定資産減価償却率">
          <a:extLst>
            <a:ext uri="{FF2B5EF4-FFF2-40B4-BE49-F238E27FC236}">
              <a16:creationId xmlns:a16="http://schemas.microsoft.com/office/drawing/2014/main" id="{91789BFC-E16E-4AB4-AB2F-D91B37E7A4BB}"/>
            </a:ext>
          </a:extLst>
        </xdr:cNvPr>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639" name="n_3aveValue【保健センター・保健所】&#10;有形固定資産減価償却率">
          <a:extLst>
            <a:ext uri="{FF2B5EF4-FFF2-40B4-BE49-F238E27FC236}">
              <a16:creationId xmlns:a16="http://schemas.microsoft.com/office/drawing/2014/main" id="{4EEC918B-8AAA-4A4D-987E-8108040F0D5B}"/>
            </a:ext>
          </a:extLst>
        </xdr:cNvPr>
        <xdr:cNvSpPr txBox="1"/>
      </xdr:nvSpPr>
      <xdr:spPr>
        <a:xfrm>
          <a:off x="13500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640" name="n_4aveValue【保健センター・保健所】&#10;有形固定資産減価償却率">
          <a:extLst>
            <a:ext uri="{FF2B5EF4-FFF2-40B4-BE49-F238E27FC236}">
              <a16:creationId xmlns:a16="http://schemas.microsoft.com/office/drawing/2014/main" id="{67038A74-466E-4F2D-AA90-AB851884C7F0}"/>
            </a:ext>
          </a:extLst>
        </xdr:cNvPr>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124477</xdr:rowOff>
    </xdr:from>
    <xdr:ext cx="405111" cy="259045"/>
    <xdr:sp macro="" textlink="">
      <xdr:nvSpPr>
        <xdr:cNvPr id="641" name="n_1mainValue【保健センター・保健所】&#10;有形固定資産減価償却率">
          <a:extLst>
            <a:ext uri="{FF2B5EF4-FFF2-40B4-BE49-F238E27FC236}">
              <a16:creationId xmlns:a16="http://schemas.microsoft.com/office/drawing/2014/main" id="{021CDA3E-7B93-418A-B9BD-F45F5067A462}"/>
            </a:ext>
          </a:extLst>
        </xdr:cNvPr>
        <xdr:cNvSpPr txBox="1"/>
      </xdr:nvSpPr>
      <xdr:spPr>
        <a:xfrm>
          <a:off x="15266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88554</xdr:rowOff>
    </xdr:from>
    <xdr:ext cx="405111" cy="259045"/>
    <xdr:sp macro="" textlink="">
      <xdr:nvSpPr>
        <xdr:cNvPr id="642" name="n_2mainValue【保健センター・保健所】&#10;有形固定資産減価償却率">
          <a:extLst>
            <a:ext uri="{FF2B5EF4-FFF2-40B4-BE49-F238E27FC236}">
              <a16:creationId xmlns:a16="http://schemas.microsoft.com/office/drawing/2014/main" id="{8D8421D1-1D3D-47D9-99B7-7743AFECA1C9}"/>
            </a:ext>
          </a:extLst>
        </xdr:cNvPr>
        <xdr:cNvSpPr txBox="1"/>
      </xdr:nvSpPr>
      <xdr:spPr>
        <a:xfrm>
          <a:off x="14389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52631</xdr:rowOff>
    </xdr:from>
    <xdr:ext cx="405111" cy="259045"/>
    <xdr:sp macro="" textlink="">
      <xdr:nvSpPr>
        <xdr:cNvPr id="643" name="n_3mainValue【保健センター・保健所】&#10;有形固定資産減価償却率">
          <a:extLst>
            <a:ext uri="{FF2B5EF4-FFF2-40B4-BE49-F238E27FC236}">
              <a16:creationId xmlns:a16="http://schemas.microsoft.com/office/drawing/2014/main" id="{BEC5B85C-39FD-40B8-BD8E-B099FC1220BF}"/>
            </a:ext>
          </a:extLst>
        </xdr:cNvPr>
        <xdr:cNvSpPr txBox="1"/>
      </xdr:nvSpPr>
      <xdr:spPr>
        <a:xfrm>
          <a:off x="135007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16708</xdr:rowOff>
    </xdr:from>
    <xdr:ext cx="405111" cy="259045"/>
    <xdr:sp macro="" textlink="">
      <xdr:nvSpPr>
        <xdr:cNvPr id="644" name="n_4mainValue【保健センター・保健所】&#10;有形固定資産減価償却率">
          <a:extLst>
            <a:ext uri="{FF2B5EF4-FFF2-40B4-BE49-F238E27FC236}">
              <a16:creationId xmlns:a16="http://schemas.microsoft.com/office/drawing/2014/main" id="{E52C11B2-E158-4157-B0A7-828A765A865C}"/>
            </a:ext>
          </a:extLst>
        </xdr:cNvPr>
        <xdr:cNvSpPr txBox="1"/>
      </xdr:nvSpPr>
      <xdr:spPr>
        <a:xfrm>
          <a:off x="126117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5" name="正方形/長方形 644">
          <a:extLst>
            <a:ext uri="{FF2B5EF4-FFF2-40B4-BE49-F238E27FC236}">
              <a16:creationId xmlns:a16="http://schemas.microsoft.com/office/drawing/2014/main" id="{F5B328D5-0218-4FE5-9BF4-7567C456213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6" name="正方形/長方形 645">
          <a:extLst>
            <a:ext uri="{FF2B5EF4-FFF2-40B4-BE49-F238E27FC236}">
              <a16:creationId xmlns:a16="http://schemas.microsoft.com/office/drawing/2014/main" id="{36A6ED7B-CD5E-44E8-AB77-9C887ED53E9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7" name="正方形/長方形 646">
          <a:extLst>
            <a:ext uri="{FF2B5EF4-FFF2-40B4-BE49-F238E27FC236}">
              <a16:creationId xmlns:a16="http://schemas.microsoft.com/office/drawing/2014/main" id="{06EAE792-0C19-4743-BA56-7D3E46860E2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8" name="正方形/長方形 647">
          <a:extLst>
            <a:ext uri="{FF2B5EF4-FFF2-40B4-BE49-F238E27FC236}">
              <a16:creationId xmlns:a16="http://schemas.microsoft.com/office/drawing/2014/main" id="{5C1B5924-04C1-43A6-9857-A2E9B248826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9" name="正方形/長方形 648">
          <a:extLst>
            <a:ext uri="{FF2B5EF4-FFF2-40B4-BE49-F238E27FC236}">
              <a16:creationId xmlns:a16="http://schemas.microsoft.com/office/drawing/2014/main" id="{6BC96B46-7DD1-4BBF-8645-3D4D6C2641B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0" name="正方形/長方形 649">
          <a:extLst>
            <a:ext uri="{FF2B5EF4-FFF2-40B4-BE49-F238E27FC236}">
              <a16:creationId xmlns:a16="http://schemas.microsoft.com/office/drawing/2014/main" id="{6C2EA6A2-AD1D-4E1B-8B24-252E2B44FDF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1" name="正方形/長方形 650">
          <a:extLst>
            <a:ext uri="{FF2B5EF4-FFF2-40B4-BE49-F238E27FC236}">
              <a16:creationId xmlns:a16="http://schemas.microsoft.com/office/drawing/2014/main" id="{05AC7D0D-9422-4EB3-B1F5-6C70614206E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2" name="正方形/長方形 651">
          <a:extLst>
            <a:ext uri="{FF2B5EF4-FFF2-40B4-BE49-F238E27FC236}">
              <a16:creationId xmlns:a16="http://schemas.microsoft.com/office/drawing/2014/main" id="{192D3AD6-0F6A-4049-A03C-83C0CA0DBBE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3" name="テキスト ボックス 652">
          <a:extLst>
            <a:ext uri="{FF2B5EF4-FFF2-40B4-BE49-F238E27FC236}">
              <a16:creationId xmlns:a16="http://schemas.microsoft.com/office/drawing/2014/main" id="{432D88BB-30D1-47E4-9D56-AB0C3509F20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4" name="直線コネクタ 653">
          <a:extLst>
            <a:ext uri="{FF2B5EF4-FFF2-40B4-BE49-F238E27FC236}">
              <a16:creationId xmlns:a16="http://schemas.microsoft.com/office/drawing/2014/main" id="{383DDF4A-6DD1-4035-A49E-C67E0222F7D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5" name="直線コネクタ 654">
          <a:extLst>
            <a:ext uri="{FF2B5EF4-FFF2-40B4-BE49-F238E27FC236}">
              <a16:creationId xmlns:a16="http://schemas.microsoft.com/office/drawing/2014/main" id="{FAA194D9-F6A5-40F1-91D3-89BAA45958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6" name="テキスト ボックス 655">
          <a:extLst>
            <a:ext uri="{FF2B5EF4-FFF2-40B4-BE49-F238E27FC236}">
              <a16:creationId xmlns:a16="http://schemas.microsoft.com/office/drawing/2014/main" id="{DA248C26-536E-4CA6-9050-8F60405ADF7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7" name="直線コネクタ 656">
          <a:extLst>
            <a:ext uri="{FF2B5EF4-FFF2-40B4-BE49-F238E27FC236}">
              <a16:creationId xmlns:a16="http://schemas.microsoft.com/office/drawing/2014/main" id="{6B275371-3C8B-45B5-9BC1-D43E1881B7D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8" name="テキスト ボックス 657">
          <a:extLst>
            <a:ext uri="{FF2B5EF4-FFF2-40B4-BE49-F238E27FC236}">
              <a16:creationId xmlns:a16="http://schemas.microsoft.com/office/drawing/2014/main" id="{F6C37A46-649F-4F2A-B83C-054042859F2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9" name="直線コネクタ 658">
          <a:extLst>
            <a:ext uri="{FF2B5EF4-FFF2-40B4-BE49-F238E27FC236}">
              <a16:creationId xmlns:a16="http://schemas.microsoft.com/office/drawing/2014/main" id="{1D65E5CD-93AA-4D94-9C40-816E0B853AB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0" name="テキスト ボックス 659">
          <a:extLst>
            <a:ext uri="{FF2B5EF4-FFF2-40B4-BE49-F238E27FC236}">
              <a16:creationId xmlns:a16="http://schemas.microsoft.com/office/drawing/2014/main" id="{C99BF8AF-4A3C-4BD0-B27A-60AA3088561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1" name="直線コネクタ 660">
          <a:extLst>
            <a:ext uri="{FF2B5EF4-FFF2-40B4-BE49-F238E27FC236}">
              <a16:creationId xmlns:a16="http://schemas.microsoft.com/office/drawing/2014/main" id="{9A14AC7F-2AC8-4E46-98A3-68F9357534F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2" name="テキスト ボックス 661">
          <a:extLst>
            <a:ext uri="{FF2B5EF4-FFF2-40B4-BE49-F238E27FC236}">
              <a16:creationId xmlns:a16="http://schemas.microsoft.com/office/drawing/2014/main" id="{A174E342-583B-4374-BBAF-C1B27EFEA48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3" name="直線コネクタ 662">
          <a:extLst>
            <a:ext uri="{FF2B5EF4-FFF2-40B4-BE49-F238E27FC236}">
              <a16:creationId xmlns:a16="http://schemas.microsoft.com/office/drawing/2014/main" id="{8118D0A9-CFFE-440C-9E60-DAEEE7D0AAF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4" name="テキスト ボックス 663">
          <a:extLst>
            <a:ext uri="{FF2B5EF4-FFF2-40B4-BE49-F238E27FC236}">
              <a16:creationId xmlns:a16="http://schemas.microsoft.com/office/drawing/2014/main" id="{4679A77D-22F5-4912-A8F3-8D0045284DC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5" name="直線コネクタ 664">
          <a:extLst>
            <a:ext uri="{FF2B5EF4-FFF2-40B4-BE49-F238E27FC236}">
              <a16:creationId xmlns:a16="http://schemas.microsoft.com/office/drawing/2014/main" id="{8158FC8B-50A4-4C36-82DF-63EF88C0831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6" name="テキスト ボックス 665">
          <a:extLst>
            <a:ext uri="{FF2B5EF4-FFF2-40B4-BE49-F238E27FC236}">
              <a16:creationId xmlns:a16="http://schemas.microsoft.com/office/drawing/2014/main" id="{5338CDAB-7C1E-4077-BF7D-D24CAEA5FFE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7" name="【保健センター・保健所】&#10;一人当たり面積グラフ枠">
          <a:extLst>
            <a:ext uri="{FF2B5EF4-FFF2-40B4-BE49-F238E27FC236}">
              <a16:creationId xmlns:a16="http://schemas.microsoft.com/office/drawing/2014/main" id="{9526F7C3-2B40-4FFA-A9D8-31A0B2F64A8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68" name="直線コネクタ 667">
          <a:extLst>
            <a:ext uri="{FF2B5EF4-FFF2-40B4-BE49-F238E27FC236}">
              <a16:creationId xmlns:a16="http://schemas.microsoft.com/office/drawing/2014/main" id="{9DD50AEC-8F35-4CF4-8229-912EFBEFD7F5}"/>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69" name="【保健センター・保健所】&#10;一人当たり面積最小値テキスト">
          <a:extLst>
            <a:ext uri="{FF2B5EF4-FFF2-40B4-BE49-F238E27FC236}">
              <a16:creationId xmlns:a16="http://schemas.microsoft.com/office/drawing/2014/main" id="{7C85A866-CD85-4DE0-94A4-E1B77DE343D5}"/>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70" name="直線コネクタ 669">
          <a:extLst>
            <a:ext uri="{FF2B5EF4-FFF2-40B4-BE49-F238E27FC236}">
              <a16:creationId xmlns:a16="http://schemas.microsoft.com/office/drawing/2014/main" id="{5AF6F99C-DEC2-4FD4-B6CE-09D9AAACFAD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71" name="【保健センター・保健所】&#10;一人当たり面積最大値テキスト">
          <a:extLst>
            <a:ext uri="{FF2B5EF4-FFF2-40B4-BE49-F238E27FC236}">
              <a16:creationId xmlns:a16="http://schemas.microsoft.com/office/drawing/2014/main" id="{3DB29267-1EBC-4FC6-869F-1D150DE23FB0}"/>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72" name="直線コネクタ 671">
          <a:extLst>
            <a:ext uri="{FF2B5EF4-FFF2-40B4-BE49-F238E27FC236}">
              <a16:creationId xmlns:a16="http://schemas.microsoft.com/office/drawing/2014/main" id="{968B005D-68C8-4830-B145-55BDDA29D12B}"/>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673" name="【保健センター・保健所】&#10;一人当たり面積平均値テキスト">
          <a:extLst>
            <a:ext uri="{FF2B5EF4-FFF2-40B4-BE49-F238E27FC236}">
              <a16:creationId xmlns:a16="http://schemas.microsoft.com/office/drawing/2014/main" id="{E12F68D9-E439-4DC2-93B0-ADF17D948A85}"/>
            </a:ext>
          </a:extLst>
        </xdr:cNvPr>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74" name="フローチャート: 判断 673">
          <a:extLst>
            <a:ext uri="{FF2B5EF4-FFF2-40B4-BE49-F238E27FC236}">
              <a16:creationId xmlns:a16="http://schemas.microsoft.com/office/drawing/2014/main" id="{CC68C963-064E-4C7E-AF40-9A7F6D822321}"/>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75" name="フローチャート: 判断 674">
          <a:extLst>
            <a:ext uri="{FF2B5EF4-FFF2-40B4-BE49-F238E27FC236}">
              <a16:creationId xmlns:a16="http://schemas.microsoft.com/office/drawing/2014/main" id="{BB67B788-1F1E-4243-A8A1-C456B5CCA608}"/>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76" name="フローチャート: 判断 675">
          <a:extLst>
            <a:ext uri="{FF2B5EF4-FFF2-40B4-BE49-F238E27FC236}">
              <a16:creationId xmlns:a16="http://schemas.microsoft.com/office/drawing/2014/main" id="{5B0E0E23-BE65-40E7-997E-5D80132D3EA4}"/>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77" name="フローチャート: 判断 676">
          <a:extLst>
            <a:ext uri="{FF2B5EF4-FFF2-40B4-BE49-F238E27FC236}">
              <a16:creationId xmlns:a16="http://schemas.microsoft.com/office/drawing/2014/main" id="{50704044-0598-4DCA-A4AF-A86C40F44E14}"/>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78" name="フローチャート: 判断 677">
          <a:extLst>
            <a:ext uri="{FF2B5EF4-FFF2-40B4-BE49-F238E27FC236}">
              <a16:creationId xmlns:a16="http://schemas.microsoft.com/office/drawing/2014/main" id="{F5DBD3D8-387F-4AFA-BDD5-79628412B8AC}"/>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18F75369-B698-445F-8FE5-CFF262FBD74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4F5C8D7F-C606-4EF2-BB78-0229D5F92F3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1" name="テキスト ボックス 680">
          <a:extLst>
            <a:ext uri="{FF2B5EF4-FFF2-40B4-BE49-F238E27FC236}">
              <a16:creationId xmlns:a16="http://schemas.microsoft.com/office/drawing/2014/main" id="{1A8F8D3D-6BFE-42E5-8775-949E3583C6C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2" name="テキスト ボックス 681">
          <a:extLst>
            <a:ext uri="{FF2B5EF4-FFF2-40B4-BE49-F238E27FC236}">
              <a16:creationId xmlns:a16="http://schemas.microsoft.com/office/drawing/2014/main" id="{628E13EE-C547-4A9A-B5C6-D0F0ACA9689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3" name="テキスト ボックス 682">
          <a:extLst>
            <a:ext uri="{FF2B5EF4-FFF2-40B4-BE49-F238E27FC236}">
              <a16:creationId xmlns:a16="http://schemas.microsoft.com/office/drawing/2014/main" id="{D5E7A1CC-A069-428F-9053-409CAF50987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xdr:rowOff>
    </xdr:from>
    <xdr:to>
      <xdr:col>116</xdr:col>
      <xdr:colOff>114300</xdr:colOff>
      <xdr:row>62</xdr:row>
      <xdr:rowOff>111760</xdr:rowOff>
    </xdr:to>
    <xdr:sp macro="" textlink="">
      <xdr:nvSpPr>
        <xdr:cNvPr id="684" name="楕円 683">
          <a:extLst>
            <a:ext uri="{FF2B5EF4-FFF2-40B4-BE49-F238E27FC236}">
              <a16:creationId xmlns:a16="http://schemas.microsoft.com/office/drawing/2014/main" id="{150595BE-4536-419B-AAD6-5BE29DB7B2AA}"/>
            </a:ext>
          </a:extLst>
        </xdr:cNvPr>
        <xdr:cNvSpPr/>
      </xdr:nvSpPr>
      <xdr:spPr>
        <a:xfrm>
          <a:off x="221107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33037</xdr:rowOff>
    </xdr:from>
    <xdr:ext cx="469744" cy="259045"/>
    <xdr:sp macro="" textlink="">
      <xdr:nvSpPr>
        <xdr:cNvPr id="685" name="【保健センター・保健所】&#10;一人当たり面積該当値テキスト">
          <a:extLst>
            <a:ext uri="{FF2B5EF4-FFF2-40B4-BE49-F238E27FC236}">
              <a16:creationId xmlns:a16="http://schemas.microsoft.com/office/drawing/2014/main" id="{B64748FF-1AB0-4C01-9FE5-E14083B1A4B5}"/>
            </a:ext>
          </a:extLst>
        </xdr:cNvPr>
        <xdr:cNvSpPr txBox="1"/>
      </xdr:nvSpPr>
      <xdr:spPr>
        <a:xfrm>
          <a:off x="22199600"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xdr:rowOff>
    </xdr:from>
    <xdr:to>
      <xdr:col>112</xdr:col>
      <xdr:colOff>38100</xdr:colOff>
      <xdr:row>62</xdr:row>
      <xdr:rowOff>115570</xdr:rowOff>
    </xdr:to>
    <xdr:sp macro="" textlink="">
      <xdr:nvSpPr>
        <xdr:cNvPr id="686" name="楕円 685">
          <a:extLst>
            <a:ext uri="{FF2B5EF4-FFF2-40B4-BE49-F238E27FC236}">
              <a16:creationId xmlns:a16="http://schemas.microsoft.com/office/drawing/2014/main" id="{42A2565E-7CF3-4AF8-91AF-260DB126F34D}"/>
            </a:ext>
          </a:extLst>
        </xdr:cNvPr>
        <xdr:cNvSpPr/>
      </xdr:nvSpPr>
      <xdr:spPr>
        <a:xfrm>
          <a:off x="21272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60960</xdr:rowOff>
    </xdr:from>
    <xdr:to>
      <xdr:col>116</xdr:col>
      <xdr:colOff>63500</xdr:colOff>
      <xdr:row>62</xdr:row>
      <xdr:rowOff>64770</xdr:rowOff>
    </xdr:to>
    <xdr:cxnSp macro="">
      <xdr:nvCxnSpPr>
        <xdr:cNvPr id="687" name="直線コネクタ 686">
          <a:extLst>
            <a:ext uri="{FF2B5EF4-FFF2-40B4-BE49-F238E27FC236}">
              <a16:creationId xmlns:a16="http://schemas.microsoft.com/office/drawing/2014/main" id="{9148C32D-273A-4F08-BFDA-F3AB8D283CBE}"/>
            </a:ext>
          </a:extLst>
        </xdr:cNvPr>
        <xdr:cNvCxnSpPr/>
      </xdr:nvCxnSpPr>
      <xdr:spPr>
        <a:xfrm flipV="1">
          <a:off x="21323300" y="106908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21590</xdr:rowOff>
    </xdr:from>
    <xdr:to>
      <xdr:col>107</xdr:col>
      <xdr:colOff>101600</xdr:colOff>
      <xdr:row>62</xdr:row>
      <xdr:rowOff>123190</xdr:rowOff>
    </xdr:to>
    <xdr:sp macro="" textlink="">
      <xdr:nvSpPr>
        <xdr:cNvPr id="688" name="楕円 687">
          <a:extLst>
            <a:ext uri="{FF2B5EF4-FFF2-40B4-BE49-F238E27FC236}">
              <a16:creationId xmlns:a16="http://schemas.microsoft.com/office/drawing/2014/main" id="{2AAD7038-9B98-439F-8619-6AA2D81A5040}"/>
            </a:ext>
          </a:extLst>
        </xdr:cNvPr>
        <xdr:cNvSpPr/>
      </xdr:nvSpPr>
      <xdr:spPr>
        <a:xfrm>
          <a:off x="20383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64770</xdr:rowOff>
    </xdr:from>
    <xdr:to>
      <xdr:col>111</xdr:col>
      <xdr:colOff>177800</xdr:colOff>
      <xdr:row>62</xdr:row>
      <xdr:rowOff>72390</xdr:rowOff>
    </xdr:to>
    <xdr:cxnSp macro="">
      <xdr:nvCxnSpPr>
        <xdr:cNvPr id="689" name="直線コネクタ 688">
          <a:extLst>
            <a:ext uri="{FF2B5EF4-FFF2-40B4-BE49-F238E27FC236}">
              <a16:creationId xmlns:a16="http://schemas.microsoft.com/office/drawing/2014/main" id="{E83CBFFB-A1F5-4661-A161-6D0B1F05474C}"/>
            </a:ext>
          </a:extLst>
        </xdr:cNvPr>
        <xdr:cNvCxnSpPr/>
      </xdr:nvCxnSpPr>
      <xdr:spPr>
        <a:xfrm flipV="1">
          <a:off x="20434300" y="106946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690" name="楕円 689">
          <a:extLst>
            <a:ext uri="{FF2B5EF4-FFF2-40B4-BE49-F238E27FC236}">
              <a16:creationId xmlns:a16="http://schemas.microsoft.com/office/drawing/2014/main" id="{3749EEF6-C9BB-4503-B9BA-101EABB95DC1}"/>
            </a:ext>
          </a:extLst>
        </xdr:cNvPr>
        <xdr:cNvSpPr/>
      </xdr:nvSpPr>
      <xdr:spPr>
        <a:xfrm>
          <a:off x="19494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72390</xdr:rowOff>
    </xdr:from>
    <xdr:to>
      <xdr:col>107</xdr:col>
      <xdr:colOff>50800</xdr:colOff>
      <xdr:row>62</xdr:row>
      <xdr:rowOff>76200</xdr:rowOff>
    </xdr:to>
    <xdr:cxnSp macro="">
      <xdr:nvCxnSpPr>
        <xdr:cNvPr id="691" name="直線コネクタ 690">
          <a:extLst>
            <a:ext uri="{FF2B5EF4-FFF2-40B4-BE49-F238E27FC236}">
              <a16:creationId xmlns:a16="http://schemas.microsoft.com/office/drawing/2014/main" id="{7CAFA9AF-98F1-419F-919F-996AA5B85555}"/>
            </a:ext>
          </a:extLst>
        </xdr:cNvPr>
        <xdr:cNvCxnSpPr/>
      </xdr:nvCxnSpPr>
      <xdr:spPr>
        <a:xfrm flipV="1">
          <a:off x="19545300" y="107022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33020</xdr:rowOff>
    </xdr:from>
    <xdr:to>
      <xdr:col>98</xdr:col>
      <xdr:colOff>38100</xdr:colOff>
      <xdr:row>62</xdr:row>
      <xdr:rowOff>134620</xdr:rowOff>
    </xdr:to>
    <xdr:sp macro="" textlink="">
      <xdr:nvSpPr>
        <xdr:cNvPr id="692" name="楕円 691">
          <a:extLst>
            <a:ext uri="{FF2B5EF4-FFF2-40B4-BE49-F238E27FC236}">
              <a16:creationId xmlns:a16="http://schemas.microsoft.com/office/drawing/2014/main" id="{D3C57EEC-BEF0-402E-9607-E41D151A3E50}"/>
            </a:ext>
          </a:extLst>
        </xdr:cNvPr>
        <xdr:cNvSpPr/>
      </xdr:nvSpPr>
      <xdr:spPr>
        <a:xfrm>
          <a:off x="18605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76200</xdr:rowOff>
    </xdr:from>
    <xdr:to>
      <xdr:col>102</xdr:col>
      <xdr:colOff>114300</xdr:colOff>
      <xdr:row>62</xdr:row>
      <xdr:rowOff>83820</xdr:rowOff>
    </xdr:to>
    <xdr:cxnSp macro="">
      <xdr:nvCxnSpPr>
        <xdr:cNvPr id="693" name="直線コネクタ 692">
          <a:extLst>
            <a:ext uri="{FF2B5EF4-FFF2-40B4-BE49-F238E27FC236}">
              <a16:creationId xmlns:a16="http://schemas.microsoft.com/office/drawing/2014/main" id="{741A4294-C9FA-440C-AB89-28A8DE3C6518}"/>
            </a:ext>
          </a:extLst>
        </xdr:cNvPr>
        <xdr:cNvCxnSpPr/>
      </xdr:nvCxnSpPr>
      <xdr:spPr>
        <a:xfrm flipV="1">
          <a:off x="18656300" y="10706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140987</xdr:rowOff>
    </xdr:from>
    <xdr:ext cx="469744" cy="259045"/>
    <xdr:sp macro="" textlink="">
      <xdr:nvSpPr>
        <xdr:cNvPr id="694" name="n_1aveValue【保健センター・保健所】&#10;一人当たり面積">
          <a:extLst>
            <a:ext uri="{FF2B5EF4-FFF2-40B4-BE49-F238E27FC236}">
              <a16:creationId xmlns:a16="http://schemas.microsoft.com/office/drawing/2014/main" id="{E8A3BEF8-4D70-4A0A-B4AE-11D8B54DF835}"/>
            </a:ext>
          </a:extLst>
        </xdr:cNvPr>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695" name="n_2aveValue【保健センター・保健所】&#10;一人当たり面積">
          <a:extLst>
            <a:ext uri="{FF2B5EF4-FFF2-40B4-BE49-F238E27FC236}">
              <a16:creationId xmlns:a16="http://schemas.microsoft.com/office/drawing/2014/main" id="{95F33062-A68A-49BA-9EC9-F8A2DEB8094E}"/>
            </a:ext>
          </a:extLst>
        </xdr:cNvPr>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696" name="n_3aveValue【保健センター・保健所】&#10;一人当たり面積">
          <a:extLst>
            <a:ext uri="{FF2B5EF4-FFF2-40B4-BE49-F238E27FC236}">
              <a16:creationId xmlns:a16="http://schemas.microsoft.com/office/drawing/2014/main" id="{28F6346C-BB54-4D84-A49F-9E05DAD29751}"/>
            </a:ext>
          </a:extLst>
        </xdr:cNvPr>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26687</xdr:rowOff>
    </xdr:from>
    <xdr:ext cx="469744" cy="259045"/>
    <xdr:sp macro="" textlink="">
      <xdr:nvSpPr>
        <xdr:cNvPr id="697" name="n_4aveValue【保健センター・保健所】&#10;一人当たり面積">
          <a:extLst>
            <a:ext uri="{FF2B5EF4-FFF2-40B4-BE49-F238E27FC236}">
              <a16:creationId xmlns:a16="http://schemas.microsoft.com/office/drawing/2014/main" id="{14CCC670-F32E-45A8-A89A-7818072E79D1}"/>
            </a:ext>
          </a:extLst>
        </xdr:cNvPr>
        <xdr:cNvSpPr txBox="1"/>
      </xdr:nvSpPr>
      <xdr:spPr>
        <a:xfrm>
          <a:off x="18421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132097</xdr:rowOff>
    </xdr:from>
    <xdr:ext cx="469744" cy="259045"/>
    <xdr:sp macro="" textlink="">
      <xdr:nvSpPr>
        <xdr:cNvPr id="698" name="n_1mainValue【保健センター・保健所】&#10;一人当たり面積">
          <a:extLst>
            <a:ext uri="{FF2B5EF4-FFF2-40B4-BE49-F238E27FC236}">
              <a16:creationId xmlns:a16="http://schemas.microsoft.com/office/drawing/2014/main" id="{784DB352-270A-41C4-94E2-64D5B4106D53}"/>
            </a:ext>
          </a:extLst>
        </xdr:cNvPr>
        <xdr:cNvSpPr txBox="1"/>
      </xdr:nvSpPr>
      <xdr:spPr>
        <a:xfrm>
          <a:off x="2107572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139717</xdr:rowOff>
    </xdr:from>
    <xdr:ext cx="469744" cy="259045"/>
    <xdr:sp macro="" textlink="">
      <xdr:nvSpPr>
        <xdr:cNvPr id="699" name="n_2mainValue【保健センター・保健所】&#10;一人当たり面積">
          <a:extLst>
            <a:ext uri="{FF2B5EF4-FFF2-40B4-BE49-F238E27FC236}">
              <a16:creationId xmlns:a16="http://schemas.microsoft.com/office/drawing/2014/main" id="{7056ABD1-1532-430F-A595-F928E5E68D4D}"/>
            </a:ext>
          </a:extLst>
        </xdr:cNvPr>
        <xdr:cNvSpPr txBox="1"/>
      </xdr:nvSpPr>
      <xdr:spPr>
        <a:xfrm>
          <a:off x="20199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143527</xdr:rowOff>
    </xdr:from>
    <xdr:ext cx="469744" cy="259045"/>
    <xdr:sp macro="" textlink="">
      <xdr:nvSpPr>
        <xdr:cNvPr id="700" name="n_3mainValue【保健センター・保健所】&#10;一人当たり面積">
          <a:extLst>
            <a:ext uri="{FF2B5EF4-FFF2-40B4-BE49-F238E27FC236}">
              <a16:creationId xmlns:a16="http://schemas.microsoft.com/office/drawing/2014/main" id="{5199653E-C45D-4705-8416-BA103A8AE14D}"/>
            </a:ext>
          </a:extLst>
        </xdr:cNvPr>
        <xdr:cNvSpPr txBox="1"/>
      </xdr:nvSpPr>
      <xdr:spPr>
        <a:xfrm>
          <a:off x="19310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151147</xdr:rowOff>
    </xdr:from>
    <xdr:ext cx="469744" cy="259045"/>
    <xdr:sp macro="" textlink="">
      <xdr:nvSpPr>
        <xdr:cNvPr id="701" name="n_4mainValue【保健センター・保健所】&#10;一人当たり面積">
          <a:extLst>
            <a:ext uri="{FF2B5EF4-FFF2-40B4-BE49-F238E27FC236}">
              <a16:creationId xmlns:a16="http://schemas.microsoft.com/office/drawing/2014/main" id="{5C4D0869-F15B-4B99-8DB9-DEAA64EDA22A}"/>
            </a:ext>
          </a:extLst>
        </xdr:cNvPr>
        <xdr:cNvSpPr txBox="1"/>
      </xdr:nvSpPr>
      <xdr:spPr>
        <a:xfrm>
          <a:off x="184214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2" name="正方形/長方形 701">
          <a:extLst>
            <a:ext uri="{FF2B5EF4-FFF2-40B4-BE49-F238E27FC236}">
              <a16:creationId xmlns:a16="http://schemas.microsoft.com/office/drawing/2014/main" id="{1AE09AC5-BAE6-4BE1-AD17-621E6BB4660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3" name="正方形/長方形 702">
          <a:extLst>
            <a:ext uri="{FF2B5EF4-FFF2-40B4-BE49-F238E27FC236}">
              <a16:creationId xmlns:a16="http://schemas.microsoft.com/office/drawing/2014/main" id="{54FEE877-501A-402A-869A-EF9F249CA21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4" name="正方形/長方形 703">
          <a:extLst>
            <a:ext uri="{FF2B5EF4-FFF2-40B4-BE49-F238E27FC236}">
              <a16:creationId xmlns:a16="http://schemas.microsoft.com/office/drawing/2014/main" id="{45F57CA1-0CC5-43D4-B9FB-A879F384113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5" name="正方形/長方形 704">
          <a:extLst>
            <a:ext uri="{FF2B5EF4-FFF2-40B4-BE49-F238E27FC236}">
              <a16:creationId xmlns:a16="http://schemas.microsoft.com/office/drawing/2014/main" id="{D858733B-331F-493F-B937-BBA47D2FD9F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6" name="正方形/長方形 705">
          <a:extLst>
            <a:ext uri="{FF2B5EF4-FFF2-40B4-BE49-F238E27FC236}">
              <a16:creationId xmlns:a16="http://schemas.microsoft.com/office/drawing/2014/main" id="{3266043D-F5FC-46DE-929B-0082ABAE48A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7" name="正方形/長方形 706">
          <a:extLst>
            <a:ext uri="{FF2B5EF4-FFF2-40B4-BE49-F238E27FC236}">
              <a16:creationId xmlns:a16="http://schemas.microsoft.com/office/drawing/2014/main" id="{9A176DC4-AC1B-43B6-93FD-E066C6640D7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8" name="正方形/長方形 707">
          <a:extLst>
            <a:ext uri="{FF2B5EF4-FFF2-40B4-BE49-F238E27FC236}">
              <a16:creationId xmlns:a16="http://schemas.microsoft.com/office/drawing/2014/main" id="{C8D3715D-DB9B-4F35-81FB-10E43C391EE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9" name="正方形/長方形 708">
          <a:extLst>
            <a:ext uri="{FF2B5EF4-FFF2-40B4-BE49-F238E27FC236}">
              <a16:creationId xmlns:a16="http://schemas.microsoft.com/office/drawing/2014/main" id="{A05530C6-1694-4718-9A37-3E0B81817BE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0" name="テキスト ボックス 709">
          <a:extLst>
            <a:ext uri="{FF2B5EF4-FFF2-40B4-BE49-F238E27FC236}">
              <a16:creationId xmlns:a16="http://schemas.microsoft.com/office/drawing/2014/main" id="{826AD020-A50F-40F6-B172-1F2935C53A2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1" name="直線コネクタ 710">
          <a:extLst>
            <a:ext uri="{FF2B5EF4-FFF2-40B4-BE49-F238E27FC236}">
              <a16:creationId xmlns:a16="http://schemas.microsoft.com/office/drawing/2014/main" id="{B9EE9E47-468D-40DA-8B07-AD99A103114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2" name="テキスト ボックス 711">
          <a:extLst>
            <a:ext uri="{FF2B5EF4-FFF2-40B4-BE49-F238E27FC236}">
              <a16:creationId xmlns:a16="http://schemas.microsoft.com/office/drawing/2014/main" id="{01B89D41-A2B1-4B5C-A998-112147915EB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3" name="直線コネクタ 712">
          <a:extLst>
            <a:ext uri="{FF2B5EF4-FFF2-40B4-BE49-F238E27FC236}">
              <a16:creationId xmlns:a16="http://schemas.microsoft.com/office/drawing/2014/main" id="{C590D880-1D14-46ED-919B-D856AEA44DC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4" name="テキスト ボックス 713">
          <a:extLst>
            <a:ext uri="{FF2B5EF4-FFF2-40B4-BE49-F238E27FC236}">
              <a16:creationId xmlns:a16="http://schemas.microsoft.com/office/drawing/2014/main" id="{07D92DF0-94C2-45AB-8BB0-053BE325A47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5" name="直線コネクタ 714">
          <a:extLst>
            <a:ext uri="{FF2B5EF4-FFF2-40B4-BE49-F238E27FC236}">
              <a16:creationId xmlns:a16="http://schemas.microsoft.com/office/drawing/2014/main" id="{C832B4DB-C096-4078-90CB-625DFF17F52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6" name="テキスト ボックス 715">
          <a:extLst>
            <a:ext uri="{FF2B5EF4-FFF2-40B4-BE49-F238E27FC236}">
              <a16:creationId xmlns:a16="http://schemas.microsoft.com/office/drawing/2014/main" id="{1CD9FB1F-F5DE-44EA-9B83-051D8CBA1A2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7" name="直線コネクタ 716">
          <a:extLst>
            <a:ext uri="{FF2B5EF4-FFF2-40B4-BE49-F238E27FC236}">
              <a16:creationId xmlns:a16="http://schemas.microsoft.com/office/drawing/2014/main" id="{6FEA9A78-DDFA-4483-9104-FB01E3E7BC7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8" name="テキスト ボックス 717">
          <a:extLst>
            <a:ext uri="{FF2B5EF4-FFF2-40B4-BE49-F238E27FC236}">
              <a16:creationId xmlns:a16="http://schemas.microsoft.com/office/drawing/2014/main" id="{620BCF02-98C7-4B10-AF78-636DBA2514E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9" name="直線コネクタ 718">
          <a:extLst>
            <a:ext uri="{FF2B5EF4-FFF2-40B4-BE49-F238E27FC236}">
              <a16:creationId xmlns:a16="http://schemas.microsoft.com/office/drawing/2014/main" id="{FC5614C4-672C-4AAB-90BD-292DD2D3735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0" name="テキスト ボックス 719">
          <a:extLst>
            <a:ext uri="{FF2B5EF4-FFF2-40B4-BE49-F238E27FC236}">
              <a16:creationId xmlns:a16="http://schemas.microsoft.com/office/drawing/2014/main" id="{93DBEE4F-F216-4160-B469-5D574DFCF05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1" name="直線コネクタ 720">
          <a:extLst>
            <a:ext uri="{FF2B5EF4-FFF2-40B4-BE49-F238E27FC236}">
              <a16:creationId xmlns:a16="http://schemas.microsoft.com/office/drawing/2014/main" id="{83D8BDEC-60E2-456B-8612-968000561E5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22" name="テキスト ボックス 721">
          <a:extLst>
            <a:ext uri="{FF2B5EF4-FFF2-40B4-BE49-F238E27FC236}">
              <a16:creationId xmlns:a16="http://schemas.microsoft.com/office/drawing/2014/main" id="{D8B1E513-D8C0-47CB-8655-0EF148A7F41C}"/>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3" name="直線コネクタ 722">
          <a:extLst>
            <a:ext uri="{FF2B5EF4-FFF2-40B4-BE49-F238E27FC236}">
              <a16:creationId xmlns:a16="http://schemas.microsoft.com/office/drawing/2014/main" id="{73A8B472-8899-4765-A923-753948C1137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消防施設】&#10;有形固定資産減価償却率グラフ枠">
          <a:extLst>
            <a:ext uri="{FF2B5EF4-FFF2-40B4-BE49-F238E27FC236}">
              <a16:creationId xmlns:a16="http://schemas.microsoft.com/office/drawing/2014/main" id="{A01A264C-92EC-4E31-974C-FA95376A179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25" name="直線コネクタ 724">
          <a:extLst>
            <a:ext uri="{FF2B5EF4-FFF2-40B4-BE49-F238E27FC236}">
              <a16:creationId xmlns:a16="http://schemas.microsoft.com/office/drawing/2014/main" id="{9A8DE036-14CF-415D-BDB4-11F69083EDFE}"/>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26" name="【消防施設】&#10;有形固定資産減価償却率最小値テキスト">
          <a:extLst>
            <a:ext uri="{FF2B5EF4-FFF2-40B4-BE49-F238E27FC236}">
              <a16:creationId xmlns:a16="http://schemas.microsoft.com/office/drawing/2014/main" id="{E6196390-2EDA-4669-8416-7FD5090C8B81}"/>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27" name="直線コネクタ 726">
          <a:extLst>
            <a:ext uri="{FF2B5EF4-FFF2-40B4-BE49-F238E27FC236}">
              <a16:creationId xmlns:a16="http://schemas.microsoft.com/office/drawing/2014/main" id="{5D481902-608C-40EA-86A8-78CF1D43B842}"/>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28" name="【消防施設】&#10;有形固定資産減価償却率最大値テキスト">
          <a:extLst>
            <a:ext uri="{FF2B5EF4-FFF2-40B4-BE49-F238E27FC236}">
              <a16:creationId xmlns:a16="http://schemas.microsoft.com/office/drawing/2014/main" id="{CD20E1BC-68B5-493D-9B9C-5BE0C2AE02F8}"/>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29" name="直線コネクタ 728">
          <a:extLst>
            <a:ext uri="{FF2B5EF4-FFF2-40B4-BE49-F238E27FC236}">
              <a16:creationId xmlns:a16="http://schemas.microsoft.com/office/drawing/2014/main" id="{7C688E25-2596-4165-A48F-769C445DEDA9}"/>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30" name="【消防施設】&#10;有形固定資産減価償却率平均値テキスト">
          <a:extLst>
            <a:ext uri="{FF2B5EF4-FFF2-40B4-BE49-F238E27FC236}">
              <a16:creationId xmlns:a16="http://schemas.microsoft.com/office/drawing/2014/main" id="{9A5783DB-F9B4-495F-816E-D1B95B7EB705}"/>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31" name="フローチャート: 判断 730">
          <a:extLst>
            <a:ext uri="{FF2B5EF4-FFF2-40B4-BE49-F238E27FC236}">
              <a16:creationId xmlns:a16="http://schemas.microsoft.com/office/drawing/2014/main" id="{34E057D9-48D9-4479-A0F2-18103D279EF8}"/>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32" name="フローチャート: 判断 731">
          <a:extLst>
            <a:ext uri="{FF2B5EF4-FFF2-40B4-BE49-F238E27FC236}">
              <a16:creationId xmlns:a16="http://schemas.microsoft.com/office/drawing/2014/main" id="{A306DB32-5DA0-4B44-82B8-793462B52BAB}"/>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33" name="フローチャート: 判断 732">
          <a:extLst>
            <a:ext uri="{FF2B5EF4-FFF2-40B4-BE49-F238E27FC236}">
              <a16:creationId xmlns:a16="http://schemas.microsoft.com/office/drawing/2014/main" id="{FE332254-D71C-4391-A96D-E14BB5FE4EF9}"/>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34" name="フローチャート: 判断 733">
          <a:extLst>
            <a:ext uri="{FF2B5EF4-FFF2-40B4-BE49-F238E27FC236}">
              <a16:creationId xmlns:a16="http://schemas.microsoft.com/office/drawing/2014/main" id="{4D9BEBF0-DE76-48C4-A829-2E2C5D508136}"/>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35" name="フローチャート: 判断 734">
          <a:extLst>
            <a:ext uri="{FF2B5EF4-FFF2-40B4-BE49-F238E27FC236}">
              <a16:creationId xmlns:a16="http://schemas.microsoft.com/office/drawing/2014/main" id="{C0D00CC2-A8F1-4596-922C-5C21090BB462}"/>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601FA6D1-E5DD-4B7D-B93E-232B7963AC0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80F3EB3D-E7DE-4FCF-9564-484C0DEC12B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233016A3-217D-4B84-8995-069A4D99E74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721B2899-CF15-47A6-B5FB-6AF8D4AC115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24467FB4-0DEC-4BC7-9252-09BCD9B6C82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132080</xdr:rowOff>
    </xdr:from>
    <xdr:to>
      <xdr:col>85</xdr:col>
      <xdr:colOff>177800</xdr:colOff>
      <xdr:row>80</xdr:row>
      <xdr:rowOff>62230</xdr:rowOff>
    </xdr:to>
    <xdr:sp macro="" textlink="">
      <xdr:nvSpPr>
        <xdr:cNvPr id="741" name="楕円 740">
          <a:extLst>
            <a:ext uri="{FF2B5EF4-FFF2-40B4-BE49-F238E27FC236}">
              <a16:creationId xmlns:a16="http://schemas.microsoft.com/office/drawing/2014/main" id="{AEA0820A-0122-4BD1-8FE7-F07880CC906C}"/>
            </a:ext>
          </a:extLst>
        </xdr:cNvPr>
        <xdr:cNvSpPr/>
      </xdr:nvSpPr>
      <xdr:spPr>
        <a:xfrm>
          <a:off x="16268700" y="13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154957</xdr:rowOff>
    </xdr:from>
    <xdr:ext cx="405111" cy="259045"/>
    <xdr:sp macro="" textlink="">
      <xdr:nvSpPr>
        <xdr:cNvPr id="742" name="【消防施設】&#10;有形固定資産減価償却率該当値テキスト">
          <a:extLst>
            <a:ext uri="{FF2B5EF4-FFF2-40B4-BE49-F238E27FC236}">
              <a16:creationId xmlns:a16="http://schemas.microsoft.com/office/drawing/2014/main" id="{8209F4E8-D0B2-499D-A3E8-2EAB8E7275FF}"/>
            </a:ext>
          </a:extLst>
        </xdr:cNvPr>
        <xdr:cNvSpPr txBox="1"/>
      </xdr:nvSpPr>
      <xdr:spPr>
        <a:xfrm>
          <a:off x="16357600"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92711</xdr:rowOff>
    </xdr:from>
    <xdr:to>
      <xdr:col>81</xdr:col>
      <xdr:colOff>101600</xdr:colOff>
      <xdr:row>80</xdr:row>
      <xdr:rowOff>22861</xdr:rowOff>
    </xdr:to>
    <xdr:sp macro="" textlink="">
      <xdr:nvSpPr>
        <xdr:cNvPr id="743" name="楕円 742">
          <a:extLst>
            <a:ext uri="{FF2B5EF4-FFF2-40B4-BE49-F238E27FC236}">
              <a16:creationId xmlns:a16="http://schemas.microsoft.com/office/drawing/2014/main" id="{D58E2A6D-846E-40EC-8EA5-272838C2B2B1}"/>
            </a:ext>
          </a:extLst>
        </xdr:cNvPr>
        <xdr:cNvSpPr/>
      </xdr:nvSpPr>
      <xdr:spPr>
        <a:xfrm>
          <a:off x="15430500" y="1363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143511</xdr:rowOff>
    </xdr:from>
    <xdr:to>
      <xdr:col>85</xdr:col>
      <xdr:colOff>127000</xdr:colOff>
      <xdr:row>80</xdr:row>
      <xdr:rowOff>11430</xdr:rowOff>
    </xdr:to>
    <xdr:cxnSp macro="">
      <xdr:nvCxnSpPr>
        <xdr:cNvPr id="744" name="直線コネクタ 743">
          <a:extLst>
            <a:ext uri="{FF2B5EF4-FFF2-40B4-BE49-F238E27FC236}">
              <a16:creationId xmlns:a16="http://schemas.microsoft.com/office/drawing/2014/main" id="{250B4AC2-DFDC-42C0-81A4-781DDB7E195D}"/>
            </a:ext>
          </a:extLst>
        </xdr:cNvPr>
        <xdr:cNvCxnSpPr/>
      </xdr:nvCxnSpPr>
      <xdr:spPr>
        <a:xfrm>
          <a:off x="15481300" y="13688061"/>
          <a:ext cx="8382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97789</xdr:rowOff>
    </xdr:from>
    <xdr:to>
      <xdr:col>76</xdr:col>
      <xdr:colOff>165100</xdr:colOff>
      <xdr:row>80</xdr:row>
      <xdr:rowOff>27939</xdr:rowOff>
    </xdr:to>
    <xdr:sp macro="" textlink="">
      <xdr:nvSpPr>
        <xdr:cNvPr id="745" name="楕円 744">
          <a:extLst>
            <a:ext uri="{FF2B5EF4-FFF2-40B4-BE49-F238E27FC236}">
              <a16:creationId xmlns:a16="http://schemas.microsoft.com/office/drawing/2014/main" id="{C8D2E2C6-D2F8-484E-87AF-3D3AC3AFD70F}"/>
            </a:ext>
          </a:extLst>
        </xdr:cNvPr>
        <xdr:cNvSpPr/>
      </xdr:nvSpPr>
      <xdr:spPr>
        <a:xfrm>
          <a:off x="145415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143511</xdr:rowOff>
    </xdr:from>
    <xdr:to>
      <xdr:col>81</xdr:col>
      <xdr:colOff>50800</xdr:colOff>
      <xdr:row>79</xdr:row>
      <xdr:rowOff>148589</xdr:rowOff>
    </xdr:to>
    <xdr:cxnSp macro="">
      <xdr:nvCxnSpPr>
        <xdr:cNvPr id="746" name="直線コネクタ 745">
          <a:extLst>
            <a:ext uri="{FF2B5EF4-FFF2-40B4-BE49-F238E27FC236}">
              <a16:creationId xmlns:a16="http://schemas.microsoft.com/office/drawing/2014/main" id="{A8999D31-11C9-402C-9123-4B8175084915}"/>
            </a:ext>
          </a:extLst>
        </xdr:cNvPr>
        <xdr:cNvCxnSpPr/>
      </xdr:nvCxnSpPr>
      <xdr:spPr>
        <a:xfrm flipV="1">
          <a:off x="14592300" y="1368806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58420</xdr:rowOff>
    </xdr:from>
    <xdr:to>
      <xdr:col>72</xdr:col>
      <xdr:colOff>38100</xdr:colOff>
      <xdr:row>79</xdr:row>
      <xdr:rowOff>160020</xdr:rowOff>
    </xdr:to>
    <xdr:sp macro="" textlink="">
      <xdr:nvSpPr>
        <xdr:cNvPr id="747" name="楕円 746">
          <a:extLst>
            <a:ext uri="{FF2B5EF4-FFF2-40B4-BE49-F238E27FC236}">
              <a16:creationId xmlns:a16="http://schemas.microsoft.com/office/drawing/2014/main" id="{A6625447-9185-480C-84FC-37106897EB51}"/>
            </a:ext>
          </a:extLst>
        </xdr:cNvPr>
        <xdr:cNvSpPr/>
      </xdr:nvSpPr>
      <xdr:spPr>
        <a:xfrm>
          <a:off x="13652500" y="1360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109220</xdr:rowOff>
    </xdr:from>
    <xdr:to>
      <xdr:col>76</xdr:col>
      <xdr:colOff>114300</xdr:colOff>
      <xdr:row>79</xdr:row>
      <xdr:rowOff>148589</xdr:rowOff>
    </xdr:to>
    <xdr:cxnSp macro="">
      <xdr:nvCxnSpPr>
        <xdr:cNvPr id="748" name="直線コネクタ 747">
          <a:extLst>
            <a:ext uri="{FF2B5EF4-FFF2-40B4-BE49-F238E27FC236}">
              <a16:creationId xmlns:a16="http://schemas.microsoft.com/office/drawing/2014/main" id="{D278D5F5-72B7-498F-B66C-9A2770FDD93E}"/>
            </a:ext>
          </a:extLst>
        </xdr:cNvPr>
        <xdr:cNvCxnSpPr/>
      </xdr:nvCxnSpPr>
      <xdr:spPr>
        <a:xfrm>
          <a:off x="13703300" y="13653770"/>
          <a:ext cx="8890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85089</xdr:rowOff>
    </xdr:from>
    <xdr:to>
      <xdr:col>67</xdr:col>
      <xdr:colOff>101600</xdr:colOff>
      <xdr:row>80</xdr:row>
      <xdr:rowOff>15239</xdr:rowOff>
    </xdr:to>
    <xdr:sp macro="" textlink="">
      <xdr:nvSpPr>
        <xdr:cNvPr id="749" name="楕円 748">
          <a:extLst>
            <a:ext uri="{FF2B5EF4-FFF2-40B4-BE49-F238E27FC236}">
              <a16:creationId xmlns:a16="http://schemas.microsoft.com/office/drawing/2014/main" id="{C39B7FA8-B353-4DB7-A991-990BD2AFA8DF}"/>
            </a:ext>
          </a:extLst>
        </xdr:cNvPr>
        <xdr:cNvSpPr/>
      </xdr:nvSpPr>
      <xdr:spPr>
        <a:xfrm>
          <a:off x="12763500" y="1362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109220</xdr:rowOff>
    </xdr:from>
    <xdr:to>
      <xdr:col>71</xdr:col>
      <xdr:colOff>177800</xdr:colOff>
      <xdr:row>79</xdr:row>
      <xdr:rowOff>135889</xdr:rowOff>
    </xdr:to>
    <xdr:cxnSp macro="">
      <xdr:nvCxnSpPr>
        <xdr:cNvPr id="750" name="直線コネクタ 749">
          <a:extLst>
            <a:ext uri="{FF2B5EF4-FFF2-40B4-BE49-F238E27FC236}">
              <a16:creationId xmlns:a16="http://schemas.microsoft.com/office/drawing/2014/main" id="{0C9AE1A2-6D71-4448-8D0B-468569C08799}"/>
            </a:ext>
          </a:extLst>
        </xdr:cNvPr>
        <xdr:cNvCxnSpPr/>
      </xdr:nvCxnSpPr>
      <xdr:spPr>
        <a:xfrm flipV="1">
          <a:off x="12814300" y="136537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751" name="n_1aveValue【消防施設】&#10;有形固定資産減価償却率">
          <a:extLst>
            <a:ext uri="{FF2B5EF4-FFF2-40B4-BE49-F238E27FC236}">
              <a16:creationId xmlns:a16="http://schemas.microsoft.com/office/drawing/2014/main" id="{59168860-5156-40FA-B959-857127BB02DB}"/>
            </a:ext>
          </a:extLst>
        </xdr:cNvPr>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752" name="n_2aveValue【消防施設】&#10;有形固定資産減価償却率">
          <a:extLst>
            <a:ext uri="{FF2B5EF4-FFF2-40B4-BE49-F238E27FC236}">
              <a16:creationId xmlns:a16="http://schemas.microsoft.com/office/drawing/2014/main" id="{5E942040-F1DC-4C70-B946-32ED26A32251}"/>
            </a:ext>
          </a:extLst>
        </xdr:cNvPr>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753" name="n_3aveValue【消防施設】&#10;有形固定資産減価償却率">
          <a:extLst>
            <a:ext uri="{FF2B5EF4-FFF2-40B4-BE49-F238E27FC236}">
              <a16:creationId xmlns:a16="http://schemas.microsoft.com/office/drawing/2014/main" id="{BE3431B2-A9C6-4E2A-AE0B-BA54FB031281}"/>
            </a:ext>
          </a:extLst>
        </xdr:cNvPr>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754" name="n_4aveValue【消防施設】&#10;有形固定資産減価償却率">
          <a:extLst>
            <a:ext uri="{FF2B5EF4-FFF2-40B4-BE49-F238E27FC236}">
              <a16:creationId xmlns:a16="http://schemas.microsoft.com/office/drawing/2014/main" id="{773D9CDF-45C6-4D4F-8D29-443D0E9A466E}"/>
            </a:ext>
          </a:extLst>
        </xdr:cNvPr>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39388</xdr:rowOff>
    </xdr:from>
    <xdr:ext cx="405111" cy="259045"/>
    <xdr:sp macro="" textlink="">
      <xdr:nvSpPr>
        <xdr:cNvPr id="755" name="n_1mainValue【消防施設】&#10;有形固定資産減価償却率">
          <a:extLst>
            <a:ext uri="{FF2B5EF4-FFF2-40B4-BE49-F238E27FC236}">
              <a16:creationId xmlns:a16="http://schemas.microsoft.com/office/drawing/2014/main" id="{7E3BD39F-AF20-40BE-ADD1-FF7446E425EF}"/>
            </a:ext>
          </a:extLst>
        </xdr:cNvPr>
        <xdr:cNvSpPr txBox="1"/>
      </xdr:nvSpPr>
      <xdr:spPr>
        <a:xfrm>
          <a:off x="15266044" y="13412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44466</xdr:rowOff>
    </xdr:from>
    <xdr:ext cx="405111" cy="259045"/>
    <xdr:sp macro="" textlink="">
      <xdr:nvSpPr>
        <xdr:cNvPr id="756" name="n_2mainValue【消防施設】&#10;有形固定資産減価償却率">
          <a:extLst>
            <a:ext uri="{FF2B5EF4-FFF2-40B4-BE49-F238E27FC236}">
              <a16:creationId xmlns:a16="http://schemas.microsoft.com/office/drawing/2014/main" id="{892918C0-D8EC-4608-B88A-8CD6F1323140}"/>
            </a:ext>
          </a:extLst>
        </xdr:cNvPr>
        <xdr:cNvSpPr txBox="1"/>
      </xdr:nvSpPr>
      <xdr:spPr>
        <a:xfrm>
          <a:off x="1438974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5097</xdr:rowOff>
    </xdr:from>
    <xdr:ext cx="405111" cy="259045"/>
    <xdr:sp macro="" textlink="">
      <xdr:nvSpPr>
        <xdr:cNvPr id="757" name="n_3mainValue【消防施設】&#10;有形固定資産減価償却率">
          <a:extLst>
            <a:ext uri="{FF2B5EF4-FFF2-40B4-BE49-F238E27FC236}">
              <a16:creationId xmlns:a16="http://schemas.microsoft.com/office/drawing/2014/main" id="{6768BFE9-F222-4E11-83FD-1E4BBF5E72DA}"/>
            </a:ext>
          </a:extLst>
        </xdr:cNvPr>
        <xdr:cNvSpPr txBox="1"/>
      </xdr:nvSpPr>
      <xdr:spPr>
        <a:xfrm>
          <a:off x="13500744" y="1337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31766</xdr:rowOff>
    </xdr:from>
    <xdr:ext cx="405111" cy="259045"/>
    <xdr:sp macro="" textlink="">
      <xdr:nvSpPr>
        <xdr:cNvPr id="758" name="n_4mainValue【消防施設】&#10;有形固定資産減価償却率">
          <a:extLst>
            <a:ext uri="{FF2B5EF4-FFF2-40B4-BE49-F238E27FC236}">
              <a16:creationId xmlns:a16="http://schemas.microsoft.com/office/drawing/2014/main" id="{57A98844-F260-4563-A298-8286894BF73E}"/>
            </a:ext>
          </a:extLst>
        </xdr:cNvPr>
        <xdr:cNvSpPr txBox="1"/>
      </xdr:nvSpPr>
      <xdr:spPr>
        <a:xfrm>
          <a:off x="12611744" y="1340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9" name="正方形/長方形 758">
          <a:extLst>
            <a:ext uri="{FF2B5EF4-FFF2-40B4-BE49-F238E27FC236}">
              <a16:creationId xmlns:a16="http://schemas.microsoft.com/office/drawing/2014/main" id="{6057A3EB-225C-46CF-B7FB-F2EC483B9A8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0" name="正方形/長方形 759">
          <a:extLst>
            <a:ext uri="{FF2B5EF4-FFF2-40B4-BE49-F238E27FC236}">
              <a16:creationId xmlns:a16="http://schemas.microsoft.com/office/drawing/2014/main" id="{2EE0C65D-8AB9-4348-9CB8-C794835FCDD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1" name="正方形/長方形 760">
          <a:extLst>
            <a:ext uri="{FF2B5EF4-FFF2-40B4-BE49-F238E27FC236}">
              <a16:creationId xmlns:a16="http://schemas.microsoft.com/office/drawing/2014/main" id="{E0CAF33A-4E5E-48BA-B4E8-D8FDE8BB7C1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2" name="正方形/長方形 761">
          <a:extLst>
            <a:ext uri="{FF2B5EF4-FFF2-40B4-BE49-F238E27FC236}">
              <a16:creationId xmlns:a16="http://schemas.microsoft.com/office/drawing/2014/main" id="{04F40DA0-DF08-4CFA-9411-B331F761019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3" name="正方形/長方形 762">
          <a:extLst>
            <a:ext uri="{FF2B5EF4-FFF2-40B4-BE49-F238E27FC236}">
              <a16:creationId xmlns:a16="http://schemas.microsoft.com/office/drawing/2014/main" id="{41AC991B-05F1-4F97-B7E8-378D41EAC46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4" name="正方形/長方形 763">
          <a:extLst>
            <a:ext uri="{FF2B5EF4-FFF2-40B4-BE49-F238E27FC236}">
              <a16:creationId xmlns:a16="http://schemas.microsoft.com/office/drawing/2014/main" id="{F9990096-F455-4D87-A5F9-DF70028561D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5" name="正方形/長方形 764">
          <a:extLst>
            <a:ext uri="{FF2B5EF4-FFF2-40B4-BE49-F238E27FC236}">
              <a16:creationId xmlns:a16="http://schemas.microsoft.com/office/drawing/2014/main" id="{BE5627C6-52DC-42F6-A512-4E36C62E14C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6" name="正方形/長方形 765">
          <a:extLst>
            <a:ext uri="{FF2B5EF4-FFF2-40B4-BE49-F238E27FC236}">
              <a16:creationId xmlns:a16="http://schemas.microsoft.com/office/drawing/2014/main" id="{1A73DC11-328F-4A31-995F-061228BB4AE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7" name="テキスト ボックス 766">
          <a:extLst>
            <a:ext uri="{FF2B5EF4-FFF2-40B4-BE49-F238E27FC236}">
              <a16:creationId xmlns:a16="http://schemas.microsoft.com/office/drawing/2014/main" id="{F558396B-814C-4A6B-94A5-B0993B6B1A3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8" name="直線コネクタ 767">
          <a:extLst>
            <a:ext uri="{FF2B5EF4-FFF2-40B4-BE49-F238E27FC236}">
              <a16:creationId xmlns:a16="http://schemas.microsoft.com/office/drawing/2014/main" id="{D167E776-32A4-4252-920E-E1FFA9E4A24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9" name="直線コネクタ 768">
          <a:extLst>
            <a:ext uri="{FF2B5EF4-FFF2-40B4-BE49-F238E27FC236}">
              <a16:creationId xmlns:a16="http://schemas.microsoft.com/office/drawing/2014/main" id="{55F6C419-A71C-4619-94AD-27498B88DAC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0" name="テキスト ボックス 769">
          <a:extLst>
            <a:ext uri="{FF2B5EF4-FFF2-40B4-BE49-F238E27FC236}">
              <a16:creationId xmlns:a16="http://schemas.microsoft.com/office/drawing/2014/main" id="{B1DF9989-4E50-4693-B5BF-BDC9F5B20C1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1" name="直線コネクタ 770">
          <a:extLst>
            <a:ext uri="{FF2B5EF4-FFF2-40B4-BE49-F238E27FC236}">
              <a16:creationId xmlns:a16="http://schemas.microsoft.com/office/drawing/2014/main" id="{00BD6F9E-7713-4EDA-A9DC-04513226AB7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72" name="テキスト ボックス 771">
          <a:extLst>
            <a:ext uri="{FF2B5EF4-FFF2-40B4-BE49-F238E27FC236}">
              <a16:creationId xmlns:a16="http://schemas.microsoft.com/office/drawing/2014/main" id="{8924BC2E-E241-4E09-B9CD-8891D1CA2DFC}"/>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3" name="直線コネクタ 772">
          <a:extLst>
            <a:ext uri="{FF2B5EF4-FFF2-40B4-BE49-F238E27FC236}">
              <a16:creationId xmlns:a16="http://schemas.microsoft.com/office/drawing/2014/main" id="{63243709-9FA5-4ABF-8149-CAB02C6FC22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74" name="テキスト ボックス 773">
          <a:extLst>
            <a:ext uri="{FF2B5EF4-FFF2-40B4-BE49-F238E27FC236}">
              <a16:creationId xmlns:a16="http://schemas.microsoft.com/office/drawing/2014/main" id="{AE319620-77C1-410E-8C1B-8D928FF24BC8}"/>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5" name="直線コネクタ 774">
          <a:extLst>
            <a:ext uri="{FF2B5EF4-FFF2-40B4-BE49-F238E27FC236}">
              <a16:creationId xmlns:a16="http://schemas.microsoft.com/office/drawing/2014/main" id="{69DC1E8E-FDC1-4335-A442-6274091229A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76" name="テキスト ボックス 775">
          <a:extLst>
            <a:ext uri="{FF2B5EF4-FFF2-40B4-BE49-F238E27FC236}">
              <a16:creationId xmlns:a16="http://schemas.microsoft.com/office/drawing/2014/main" id="{74D6AFEB-516A-4E91-973E-1BD5397E3FDD}"/>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7" name="直線コネクタ 776">
          <a:extLst>
            <a:ext uri="{FF2B5EF4-FFF2-40B4-BE49-F238E27FC236}">
              <a16:creationId xmlns:a16="http://schemas.microsoft.com/office/drawing/2014/main" id="{F6298E6C-FA8B-4880-B228-50288BD8493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78" name="テキスト ボックス 777">
          <a:extLst>
            <a:ext uri="{FF2B5EF4-FFF2-40B4-BE49-F238E27FC236}">
              <a16:creationId xmlns:a16="http://schemas.microsoft.com/office/drawing/2014/main" id="{EC88A768-2054-454D-ACB7-C5EADFD090AA}"/>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9" name="直線コネクタ 778">
          <a:extLst>
            <a:ext uri="{FF2B5EF4-FFF2-40B4-BE49-F238E27FC236}">
              <a16:creationId xmlns:a16="http://schemas.microsoft.com/office/drawing/2014/main" id="{20978E9C-6DBC-462F-A61C-8460C5D07BF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80" name="テキスト ボックス 779">
          <a:extLst>
            <a:ext uri="{FF2B5EF4-FFF2-40B4-BE49-F238E27FC236}">
              <a16:creationId xmlns:a16="http://schemas.microsoft.com/office/drawing/2014/main" id="{FA9C2EAA-F998-49D0-B1A0-F3B053E98623}"/>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1" name="【消防施設】&#10;一人当たり面積グラフ枠">
          <a:extLst>
            <a:ext uri="{FF2B5EF4-FFF2-40B4-BE49-F238E27FC236}">
              <a16:creationId xmlns:a16="http://schemas.microsoft.com/office/drawing/2014/main" id="{E12DA5C7-59B7-4C83-8F87-E0789635BC4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82" name="直線コネクタ 781">
          <a:extLst>
            <a:ext uri="{FF2B5EF4-FFF2-40B4-BE49-F238E27FC236}">
              <a16:creationId xmlns:a16="http://schemas.microsoft.com/office/drawing/2014/main" id="{7FAAEA0F-1E9B-4968-9416-A8D14143C42E}"/>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83" name="【消防施設】&#10;一人当たり面積最小値テキスト">
          <a:extLst>
            <a:ext uri="{FF2B5EF4-FFF2-40B4-BE49-F238E27FC236}">
              <a16:creationId xmlns:a16="http://schemas.microsoft.com/office/drawing/2014/main" id="{0DEAFC5F-BBCB-4788-AB9A-1234351F1D98}"/>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84" name="直線コネクタ 783">
          <a:extLst>
            <a:ext uri="{FF2B5EF4-FFF2-40B4-BE49-F238E27FC236}">
              <a16:creationId xmlns:a16="http://schemas.microsoft.com/office/drawing/2014/main" id="{29D136EB-7265-428E-9408-8A0947D6B1D8}"/>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85" name="【消防施設】&#10;一人当たり面積最大値テキスト">
          <a:extLst>
            <a:ext uri="{FF2B5EF4-FFF2-40B4-BE49-F238E27FC236}">
              <a16:creationId xmlns:a16="http://schemas.microsoft.com/office/drawing/2014/main" id="{F3268BC5-C8BC-4A66-B8D8-49F46CD81AEC}"/>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86" name="直線コネクタ 785">
          <a:extLst>
            <a:ext uri="{FF2B5EF4-FFF2-40B4-BE49-F238E27FC236}">
              <a16:creationId xmlns:a16="http://schemas.microsoft.com/office/drawing/2014/main" id="{5300EB07-284A-4FF2-BA84-9AD4E45E7425}"/>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87" name="【消防施設】&#10;一人当たり面積平均値テキスト">
          <a:extLst>
            <a:ext uri="{FF2B5EF4-FFF2-40B4-BE49-F238E27FC236}">
              <a16:creationId xmlns:a16="http://schemas.microsoft.com/office/drawing/2014/main" id="{A65D5C16-F30A-44E6-BF44-F6FB2EB98C6F}"/>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88" name="フローチャート: 判断 787">
          <a:extLst>
            <a:ext uri="{FF2B5EF4-FFF2-40B4-BE49-F238E27FC236}">
              <a16:creationId xmlns:a16="http://schemas.microsoft.com/office/drawing/2014/main" id="{33A70740-B540-49BE-90BB-971E6E43FFBD}"/>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89" name="フローチャート: 判断 788">
          <a:extLst>
            <a:ext uri="{FF2B5EF4-FFF2-40B4-BE49-F238E27FC236}">
              <a16:creationId xmlns:a16="http://schemas.microsoft.com/office/drawing/2014/main" id="{CD46F1B1-E7F3-4E09-BC3C-2863B00B708E}"/>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90" name="フローチャート: 判断 789">
          <a:extLst>
            <a:ext uri="{FF2B5EF4-FFF2-40B4-BE49-F238E27FC236}">
              <a16:creationId xmlns:a16="http://schemas.microsoft.com/office/drawing/2014/main" id="{3BB3FEB6-C1C9-48BB-BD89-120D962B1BE5}"/>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91" name="フローチャート: 判断 790">
          <a:extLst>
            <a:ext uri="{FF2B5EF4-FFF2-40B4-BE49-F238E27FC236}">
              <a16:creationId xmlns:a16="http://schemas.microsoft.com/office/drawing/2014/main" id="{E627482B-DB11-440F-B576-4373B73D5B3D}"/>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92" name="フローチャート: 判断 791">
          <a:extLst>
            <a:ext uri="{FF2B5EF4-FFF2-40B4-BE49-F238E27FC236}">
              <a16:creationId xmlns:a16="http://schemas.microsoft.com/office/drawing/2014/main" id="{2E0CF3E2-9472-4E53-9151-DBB31DCF0530}"/>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3" name="テキスト ボックス 792">
          <a:extLst>
            <a:ext uri="{FF2B5EF4-FFF2-40B4-BE49-F238E27FC236}">
              <a16:creationId xmlns:a16="http://schemas.microsoft.com/office/drawing/2014/main" id="{782EB4BB-115C-44B2-844A-EE94ED6B27C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4" name="テキスト ボックス 793">
          <a:extLst>
            <a:ext uri="{FF2B5EF4-FFF2-40B4-BE49-F238E27FC236}">
              <a16:creationId xmlns:a16="http://schemas.microsoft.com/office/drawing/2014/main" id="{53E87BFF-3B75-4161-80C8-EDD96D04FD0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5" name="テキスト ボックス 794">
          <a:extLst>
            <a:ext uri="{FF2B5EF4-FFF2-40B4-BE49-F238E27FC236}">
              <a16:creationId xmlns:a16="http://schemas.microsoft.com/office/drawing/2014/main" id="{638698BB-8CEB-43EB-A8E9-1C7C99200A4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6" name="テキスト ボックス 795">
          <a:extLst>
            <a:ext uri="{FF2B5EF4-FFF2-40B4-BE49-F238E27FC236}">
              <a16:creationId xmlns:a16="http://schemas.microsoft.com/office/drawing/2014/main" id="{800677A9-83AA-4932-BC0B-96DFEC1E155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7" name="テキスト ボックス 796">
          <a:extLst>
            <a:ext uri="{FF2B5EF4-FFF2-40B4-BE49-F238E27FC236}">
              <a16:creationId xmlns:a16="http://schemas.microsoft.com/office/drawing/2014/main" id="{A641A090-AB23-4F1F-89C6-D6FA1CEBD6B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62829</xdr:rowOff>
    </xdr:from>
    <xdr:to>
      <xdr:col>116</xdr:col>
      <xdr:colOff>114300</xdr:colOff>
      <xdr:row>86</xdr:row>
      <xdr:rowOff>164429</xdr:rowOff>
    </xdr:to>
    <xdr:sp macro="" textlink="">
      <xdr:nvSpPr>
        <xdr:cNvPr id="798" name="楕円 797">
          <a:extLst>
            <a:ext uri="{FF2B5EF4-FFF2-40B4-BE49-F238E27FC236}">
              <a16:creationId xmlns:a16="http://schemas.microsoft.com/office/drawing/2014/main" id="{75454B90-6D0B-4D1A-946F-ED156ACA779C}"/>
            </a:ext>
          </a:extLst>
        </xdr:cNvPr>
        <xdr:cNvSpPr/>
      </xdr:nvSpPr>
      <xdr:spPr>
        <a:xfrm>
          <a:off x="22110700" y="148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799" name="【消防施設】&#10;一人当たり面積該当値テキスト">
          <a:extLst>
            <a:ext uri="{FF2B5EF4-FFF2-40B4-BE49-F238E27FC236}">
              <a16:creationId xmlns:a16="http://schemas.microsoft.com/office/drawing/2014/main" id="{C8B46E68-E3AE-485E-A685-4B84AD79A1B7}"/>
            </a:ext>
          </a:extLst>
        </xdr:cNvPr>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62841</xdr:rowOff>
    </xdr:from>
    <xdr:to>
      <xdr:col>112</xdr:col>
      <xdr:colOff>38100</xdr:colOff>
      <xdr:row>86</xdr:row>
      <xdr:rowOff>164441</xdr:rowOff>
    </xdr:to>
    <xdr:sp macro="" textlink="">
      <xdr:nvSpPr>
        <xdr:cNvPr id="800" name="楕円 799">
          <a:extLst>
            <a:ext uri="{FF2B5EF4-FFF2-40B4-BE49-F238E27FC236}">
              <a16:creationId xmlns:a16="http://schemas.microsoft.com/office/drawing/2014/main" id="{4E5C2E64-69E6-4134-8816-8401A6C6B1BA}"/>
            </a:ext>
          </a:extLst>
        </xdr:cNvPr>
        <xdr:cNvSpPr/>
      </xdr:nvSpPr>
      <xdr:spPr>
        <a:xfrm>
          <a:off x="21272500" y="1480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113629</xdr:rowOff>
    </xdr:from>
    <xdr:to>
      <xdr:col>116</xdr:col>
      <xdr:colOff>63500</xdr:colOff>
      <xdr:row>86</xdr:row>
      <xdr:rowOff>113641</xdr:rowOff>
    </xdr:to>
    <xdr:cxnSp macro="">
      <xdr:nvCxnSpPr>
        <xdr:cNvPr id="801" name="直線コネクタ 800">
          <a:extLst>
            <a:ext uri="{FF2B5EF4-FFF2-40B4-BE49-F238E27FC236}">
              <a16:creationId xmlns:a16="http://schemas.microsoft.com/office/drawing/2014/main" id="{664E622F-D6D7-409D-A429-E936109BD094}"/>
            </a:ext>
          </a:extLst>
        </xdr:cNvPr>
        <xdr:cNvCxnSpPr/>
      </xdr:nvCxnSpPr>
      <xdr:spPr>
        <a:xfrm flipV="1">
          <a:off x="21323300" y="14858329"/>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62841</xdr:rowOff>
    </xdr:from>
    <xdr:to>
      <xdr:col>107</xdr:col>
      <xdr:colOff>101600</xdr:colOff>
      <xdr:row>86</xdr:row>
      <xdr:rowOff>164441</xdr:rowOff>
    </xdr:to>
    <xdr:sp macro="" textlink="">
      <xdr:nvSpPr>
        <xdr:cNvPr id="802" name="楕円 801">
          <a:extLst>
            <a:ext uri="{FF2B5EF4-FFF2-40B4-BE49-F238E27FC236}">
              <a16:creationId xmlns:a16="http://schemas.microsoft.com/office/drawing/2014/main" id="{107DFDC0-1536-4AAE-8BC0-6099B0DEB619}"/>
            </a:ext>
          </a:extLst>
        </xdr:cNvPr>
        <xdr:cNvSpPr/>
      </xdr:nvSpPr>
      <xdr:spPr>
        <a:xfrm>
          <a:off x="20383500" y="1480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113641</xdr:rowOff>
    </xdr:from>
    <xdr:to>
      <xdr:col>111</xdr:col>
      <xdr:colOff>177800</xdr:colOff>
      <xdr:row>86</xdr:row>
      <xdr:rowOff>113641</xdr:rowOff>
    </xdr:to>
    <xdr:cxnSp macro="">
      <xdr:nvCxnSpPr>
        <xdr:cNvPr id="803" name="直線コネクタ 802">
          <a:extLst>
            <a:ext uri="{FF2B5EF4-FFF2-40B4-BE49-F238E27FC236}">
              <a16:creationId xmlns:a16="http://schemas.microsoft.com/office/drawing/2014/main" id="{8E67A9D6-D3FE-4234-9CDB-80CDAFD9AFBE}"/>
            </a:ext>
          </a:extLst>
        </xdr:cNvPr>
        <xdr:cNvCxnSpPr/>
      </xdr:nvCxnSpPr>
      <xdr:spPr>
        <a:xfrm>
          <a:off x="20434300" y="148583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62852</xdr:rowOff>
    </xdr:from>
    <xdr:to>
      <xdr:col>102</xdr:col>
      <xdr:colOff>165100</xdr:colOff>
      <xdr:row>86</xdr:row>
      <xdr:rowOff>164452</xdr:rowOff>
    </xdr:to>
    <xdr:sp macro="" textlink="">
      <xdr:nvSpPr>
        <xdr:cNvPr id="804" name="楕円 803">
          <a:extLst>
            <a:ext uri="{FF2B5EF4-FFF2-40B4-BE49-F238E27FC236}">
              <a16:creationId xmlns:a16="http://schemas.microsoft.com/office/drawing/2014/main" id="{8A3141FE-7B07-4D51-A75A-AA9D9C6528A9}"/>
            </a:ext>
          </a:extLst>
        </xdr:cNvPr>
        <xdr:cNvSpPr/>
      </xdr:nvSpPr>
      <xdr:spPr>
        <a:xfrm>
          <a:off x="19494500" y="1480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113641</xdr:rowOff>
    </xdr:from>
    <xdr:to>
      <xdr:col>107</xdr:col>
      <xdr:colOff>50800</xdr:colOff>
      <xdr:row>86</xdr:row>
      <xdr:rowOff>113652</xdr:rowOff>
    </xdr:to>
    <xdr:cxnSp macro="">
      <xdr:nvCxnSpPr>
        <xdr:cNvPr id="805" name="直線コネクタ 804">
          <a:extLst>
            <a:ext uri="{FF2B5EF4-FFF2-40B4-BE49-F238E27FC236}">
              <a16:creationId xmlns:a16="http://schemas.microsoft.com/office/drawing/2014/main" id="{11C86C92-8515-4A3A-A892-8DDF4992B3B8}"/>
            </a:ext>
          </a:extLst>
        </xdr:cNvPr>
        <xdr:cNvCxnSpPr/>
      </xdr:nvCxnSpPr>
      <xdr:spPr>
        <a:xfrm flipV="1">
          <a:off x="19545300" y="14858341"/>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62731</xdr:rowOff>
    </xdr:from>
    <xdr:to>
      <xdr:col>98</xdr:col>
      <xdr:colOff>38100</xdr:colOff>
      <xdr:row>86</xdr:row>
      <xdr:rowOff>164331</xdr:rowOff>
    </xdr:to>
    <xdr:sp macro="" textlink="">
      <xdr:nvSpPr>
        <xdr:cNvPr id="806" name="楕円 805">
          <a:extLst>
            <a:ext uri="{FF2B5EF4-FFF2-40B4-BE49-F238E27FC236}">
              <a16:creationId xmlns:a16="http://schemas.microsoft.com/office/drawing/2014/main" id="{5F2A6AB2-D404-4410-A3AE-8F1D15BA31F3}"/>
            </a:ext>
          </a:extLst>
        </xdr:cNvPr>
        <xdr:cNvSpPr/>
      </xdr:nvSpPr>
      <xdr:spPr>
        <a:xfrm>
          <a:off x="18605500" y="1480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113531</xdr:rowOff>
    </xdr:from>
    <xdr:to>
      <xdr:col>102</xdr:col>
      <xdr:colOff>114300</xdr:colOff>
      <xdr:row>86</xdr:row>
      <xdr:rowOff>113652</xdr:rowOff>
    </xdr:to>
    <xdr:cxnSp macro="">
      <xdr:nvCxnSpPr>
        <xdr:cNvPr id="807" name="直線コネクタ 806">
          <a:extLst>
            <a:ext uri="{FF2B5EF4-FFF2-40B4-BE49-F238E27FC236}">
              <a16:creationId xmlns:a16="http://schemas.microsoft.com/office/drawing/2014/main" id="{6194414F-6606-4C39-A4B3-6C5037B62F33}"/>
            </a:ext>
          </a:extLst>
        </xdr:cNvPr>
        <xdr:cNvCxnSpPr/>
      </xdr:nvCxnSpPr>
      <xdr:spPr>
        <a:xfrm>
          <a:off x="18656300" y="14858231"/>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808" name="n_1aveValue【消防施設】&#10;一人当たり面積">
          <a:extLst>
            <a:ext uri="{FF2B5EF4-FFF2-40B4-BE49-F238E27FC236}">
              <a16:creationId xmlns:a16="http://schemas.microsoft.com/office/drawing/2014/main" id="{3787741B-0831-4579-AAC2-86F54809CE8C}"/>
            </a:ext>
          </a:extLst>
        </xdr:cNvPr>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809" name="n_2aveValue【消防施設】&#10;一人当たり面積">
          <a:extLst>
            <a:ext uri="{FF2B5EF4-FFF2-40B4-BE49-F238E27FC236}">
              <a16:creationId xmlns:a16="http://schemas.microsoft.com/office/drawing/2014/main" id="{043C1D0E-9009-4C48-B859-C463A663370F}"/>
            </a:ext>
          </a:extLst>
        </xdr:cNvPr>
        <xdr:cNvSpPr txBox="1"/>
      </xdr:nvSpPr>
      <xdr:spPr>
        <a:xfrm>
          <a:off x="20199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810" name="n_3aveValue【消防施設】&#10;一人当たり面積">
          <a:extLst>
            <a:ext uri="{FF2B5EF4-FFF2-40B4-BE49-F238E27FC236}">
              <a16:creationId xmlns:a16="http://schemas.microsoft.com/office/drawing/2014/main" id="{14FBCE2F-9CED-41BA-A65E-A3DFD0443FFA}"/>
            </a:ext>
          </a:extLst>
        </xdr:cNvPr>
        <xdr:cNvSpPr txBox="1"/>
      </xdr:nvSpPr>
      <xdr:spPr>
        <a:xfrm>
          <a:off x="19310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811" name="n_4aveValue【消防施設】&#10;一人当たり面積">
          <a:extLst>
            <a:ext uri="{FF2B5EF4-FFF2-40B4-BE49-F238E27FC236}">
              <a16:creationId xmlns:a16="http://schemas.microsoft.com/office/drawing/2014/main" id="{D623CAA4-4990-4ABE-96E7-748EA80DD61E}"/>
            </a:ext>
          </a:extLst>
        </xdr:cNvPr>
        <xdr:cNvSpPr txBox="1"/>
      </xdr:nvSpPr>
      <xdr:spPr>
        <a:xfrm>
          <a:off x="18421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9518</xdr:rowOff>
    </xdr:from>
    <xdr:ext cx="469744" cy="259045"/>
    <xdr:sp macro="" textlink="">
      <xdr:nvSpPr>
        <xdr:cNvPr id="812" name="n_1mainValue【消防施設】&#10;一人当たり面積">
          <a:extLst>
            <a:ext uri="{FF2B5EF4-FFF2-40B4-BE49-F238E27FC236}">
              <a16:creationId xmlns:a16="http://schemas.microsoft.com/office/drawing/2014/main" id="{EE2B351D-DCDF-4038-B732-B5D37F080324}"/>
            </a:ext>
          </a:extLst>
        </xdr:cNvPr>
        <xdr:cNvSpPr txBox="1"/>
      </xdr:nvSpPr>
      <xdr:spPr>
        <a:xfrm>
          <a:off x="21075727" y="1458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9518</xdr:rowOff>
    </xdr:from>
    <xdr:ext cx="469744" cy="259045"/>
    <xdr:sp macro="" textlink="">
      <xdr:nvSpPr>
        <xdr:cNvPr id="813" name="n_2mainValue【消防施設】&#10;一人当たり面積">
          <a:extLst>
            <a:ext uri="{FF2B5EF4-FFF2-40B4-BE49-F238E27FC236}">
              <a16:creationId xmlns:a16="http://schemas.microsoft.com/office/drawing/2014/main" id="{79645223-98F0-478A-B9D2-31A394474EAD}"/>
            </a:ext>
          </a:extLst>
        </xdr:cNvPr>
        <xdr:cNvSpPr txBox="1"/>
      </xdr:nvSpPr>
      <xdr:spPr>
        <a:xfrm>
          <a:off x="20199427" y="1458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9529</xdr:rowOff>
    </xdr:from>
    <xdr:ext cx="469744" cy="259045"/>
    <xdr:sp macro="" textlink="">
      <xdr:nvSpPr>
        <xdr:cNvPr id="814" name="n_3mainValue【消防施設】&#10;一人当たり面積">
          <a:extLst>
            <a:ext uri="{FF2B5EF4-FFF2-40B4-BE49-F238E27FC236}">
              <a16:creationId xmlns:a16="http://schemas.microsoft.com/office/drawing/2014/main" id="{D7CDF7D1-64B4-4D08-9819-8A46166E13C5}"/>
            </a:ext>
          </a:extLst>
        </xdr:cNvPr>
        <xdr:cNvSpPr txBox="1"/>
      </xdr:nvSpPr>
      <xdr:spPr>
        <a:xfrm>
          <a:off x="19310427" y="1458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9408</xdr:rowOff>
    </xdr:from>
    <xdr:ext cx="469744" cy="259045"/>
    <xdr:sp macro="" textlink="">
      <xdr:nvSpPr>
        <xdr:cNvPr id="815" name="n_4mainValue【消防施設】&#10;一人当たり面積">
          <a:extLst>
            <a:ext uri="{FF2B5EF4-FFF2-40B4-BE49-F238E27FC236}">
              <a16:creationId xmlns:a16="http://schemas.microsoft.com/office/drawing/2014/main" id="{303283BD-947D-40C9-ACB4-554F6513C7CA}"/>
            </a:ext>
          </a:extLst>
        </xdr:cNvPr>
        <xdr:cNvSpPr txBox="1"/>
      </xdr:nvSpPr>
      <xdr:spPr>
        <a:xfrm>
          <a:off x="18421427" y="1458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6" name="正方形/長方形 815">
          <a:extLst>
            <a:ext uri="{FF2B5EF4-FFF2-40B4-BE49-F238E27FC236}">
              <a16:creationId xmlns:a16="http://schemas.microsoft.com/office/drawing/2014/main" id="{06756E49-CAF9-406A-A56B-535C5A20808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7" name="正方形/長方形 816">
          <a:extLst>
            <a:ext uri="{FF2B5EF4-FFF2-40B4-BE49-F238E27FC236}">
              <a16:creationId xmlns:a16="http://schemas.microsoft.com/office/drawing/2014/main" id="{D05B3190-1D75-4C29-8F34-DE5339C3A41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8" name="正方形/長方形 817">
          <a:extLst>
            <a:ext uri="{FF2B5EF4-FFF2-40B4-BE49-F238E27FC236}">
              <a16:creationId xmlns:a16="http://schemas.microsoft.com/office/drawing/2014/main" id="{D1C2E10D-4A0E-4B0F-920D-7586A10D970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9" name="正方形/長方形 818">
          <a:extLst>
            <a:ext uri="{FF2B5EF4-FFF2-40B4-BE49-F238E27FC236}">
              <a16:creationId xmlns:a16="http://schemas.microsoft.com/office/drawing/2014/main" id="{DE76F67F-ACB5-4ED6-A52D-5F6AC39C304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0" name="正方形/長方形 819">
          <a:extLst>
            <a:ext uri="{FF2B5EF4-FFF2-40B4-BE49-F238E27FC236}">
              <a16:creationId xmlns:a16="http://schemas.microsoft.com/office/drawing/2014/main" id="{23E7AFC9-3170-4471-A99A-7956BF4B9EA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1" name="正方形/長方形 820">
          <a:extLst>
            <a:ext uri="{FF2B5EF4-FFF2-40B4-BE49-F238E27FC236}">
              <a16:creationId xmlns:a16="http://schemas.microsoft.com/office/drawing/2014/main" id="{4461E4DE-0229-4EA8-A6BC-65C4BF91445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2" name="正方形/長方形 821">
          <a:extLst>
            <a:ext uri="{FF2B5EF4-FFF2-40B4-BE49-F238E27FC236}">
              <a16:creationId xmlns:a16="http://schemas.microsoft.com/office/drawing/2014/main" id="{6E912992-FC64-49C0-AF82-A5581858D0B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正方形/長方形 822">
          <a:extLst>
            <a:ext uri="{FF2B5EF4-FFF2-40B4-BE49-F238E27FC236}">
              <a16:creationId xmlns:a16="http://schemas.microsoft.com/office/drawing/2014/main" id="{397AB708-657C-4FB0-8EA4-3E1B8687FC8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4" name="テキスト ボックス 823">
          <a:extLst>
            <a:ext uri="{FF2B5EF4-FFF2-40B4-BE49-F238E27FC236}">
              <a16:creationId xmlns:a16="http://schemas.microsoft.com/office/drawing/2014/main" id="{41E0F452-F836-4A68-A05C-87057D871DF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5" name="直線コネクタ 824">
          <a:extLst>
            <a:ext uri="{FF2B5EF4-FFF2-40B4-BE49-F238E27FC236}">
              <a16:creationId xmlns:a16="http://schemas.microsoft.com/office/drawing/2014/main" id="{2BA78D12-B735-4FE8-94B6-B8E29201287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6" name="テキスト ボックス 825">
          <a:extLst>
            <a:ext uri="{FF2B5EF4-FFF2-40B4-BE49-F238E27FC236}">
              <a16:creationId xmlns:a16="http://schemas.microsoft.com/office/drawing/2014/main" id="{8A0E55E0-ED33-4650-8CD9-D38E9D0E4A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7" name="直線コネクタ 826">
          <a:extLst>
            <a:ext uri="{FF2B5EF4-FFF2-40B4-BE49-F238E27FC236}">
              <a16:creationId xmlns:a16="http://schemas.microsoft.com/office/drawing/2014/main" id="{F2FA3DB8-F056-463A-9012-327A74E4E73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8" name="テキスト ボックス 827">
          <a:extLst>
            <a:ext uri="{FF2B5EF4-FFF2-40B4-BE49-F238E27FC236}">
              <a16:creationId xmlns:a16="http://schemas.microsoft.com/office/drawing/2014/main" id="{3718DD54-E0D4-430D-AFEC-248E42B3F8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9" name="直線コネクタ 828">
          <a:extLst>
            <a:ext uri="{FF2B5EF4-FFF2-40B4-BE49-F238E27FC236}">
              <a16:creationId xmlns:a16="http://schemas.microsoft.com/office/drawing/2014/main" id="{85458CB1-8B9B-4244-BA7C-617FCF8A554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0" name="テキスト ボックス 829">
          <a:extLst>
            <a:ext uri="{FF2B5EF4-FFF2-40B4-BE49-F238E27FC236}">
              <a16:creationId xmlns:a16="http://schemas.microsoft.com/office/drawing/2014/main" id="{7425FB06-77EB-4D7F-A1C6-5899E6450A5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1" name="直線コネクタ 830">
          <a:extLst>
            <a:ext uri="{FF2B5EF4-FFF2-40B4-BE49-F238E27FC236}">
              <a16:creationId xmlns:a16="http://schemas.microsoft.com/office/drawing/2014/main" id="{2BB921AB-0D44-4A28-AF9D-E4BC4A57E22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2" name="テキスト ボックス 831">
          <a:extLst>
            <a:ext uri="{FF2B5EF4-FFF2-40B4-BE49-F238E27FC236}">
              <a16:creationId xmlns:a16="http://schemas.microsoft.com/office/drawing/2014/main" id="{601E68BD-69CE-4E52-912E-14C51419172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3" name="直線コネクタ 832">
          <a:extLst>
            <a:ext uri="{FF2B5EF4-FFF2-40B4-BE49-F238E27FC236}">
              <a16:creationId xmlns:a16="http://schemas.microsoft.com/office/drawing/2014/main" id="{11F8236C-44F6-4CFD-916F-FDE4CAA07F9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4" name="テキスト ボックス 833">
          <a:extLst>
            <a:ext uri="{FF2B5EF4-FFF2-40B4-BE49-F238E27FC236}">
              <a16:creationId xmlns:a16="http://schemas.microsoft.com/office/drawing/2014/main" id="{2A6CC692-4BEB-4E6B-B9E8-D08BF5A7147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5" name="直線コネクタ 834">
          <a:extLst>
            <a:ext uri="{FF2B5EF4-FFF2-40B4-BE49-F238E27FC236}">
              <a16:creationId xmlns:a16="http://schemas.microsoft.com/office/drawing/2014/main" id="{6A235AFC-7D36-412F-9727-893B965DB36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6" name="テキスト ボックス 835">
          <a:extLst>
            <a:ext uri="{FF2B5EF4-FFF2-40B4-BE49-F238E27FC236}">
              <a16:creationId xmlns:a16="http://schemas.microsoft.com/office/drawing/2014/main" id="{261FEC38-C459-429C-AFBC-63D1F188E39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7" name="直線コネクタ 836">
          <a:extLst>
            <a:ext uri="{FF2B5EF4-FFF2-40B4-BE49-F238E27FC236}">
              <a16:creationId xmlns:a16="http://schemas.microsoft.com/office/drawing/2014/main" id="{0B9C7818-45BC-4BF8-89D5-220B986FEA9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8" name="テキスト ボックス 837">
          <a:extLst>
            <a:ext uri="{FF2B5EF4-FFF2-40B4-BE49-F238E27FC236}">
              <a16:creationId xmlns:a16="http://schemas.microsoft.com/office/drawing/2014/main" id="{0D8D3AEA-778F-4583-8119-A5026A0D996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9" name="直線コネクタ 838">
          <a:extLst>
            <a:ext uri="{FF2B5EF4-FFF2-40B4-BE49-F238E27FC236}">
              <a16:creationId xmlns:a16="http://schemas.microsoft.com/office/drawing/2014/main" id="{640DE97E-4E98-4F35-B738-462A8FE62EE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庁舎】&#10;有形固定資産減価償却率グラフ枠">
          <a:extLst>
            <a:ext uri="{FF2B5EF4-FFF2-40B4-BE49-F238E27FC236}">
              <a16:creationId xmlns:a16="http://schemas.microsoft.com/office/drawing/2014/main" id="{B064A44E-5E08-4961-89AB-540C302249C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41" name="直線コネクタ 840">
          <a:extLst>
            <a:ext uri="{FF2B5EF4-FFF2-40B4-BE49-F238E27FC236}">
              <a16:creationId xmlns:a16="http://schemas.microsoft.com/office/drawing/2014/main" id="{1476D115-029F-4DFF-938F-96EFEA5B99BE}"/>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2" name="【庁舎】&#10;有形固定資産減価償却率最小値テキスト">
          <a:extLst>
            <a:ext uri="{FF2B5EF4-FFF2-40B4-BE49-F238E27FC236}">
              <a16:creationId xmlns:a16="http://schemas.microsoft.com/office/drawing/2014/main" id="{7902911A-D62D-47CA-B727-44279CF5AFD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3" name="直線コネクタ 842">
          <a:extLst>
            <a:ext uri="{FF2B5EF4-FFF2-40B4-BE49-F238E27FC236}">
              <a16:creationId xmlns:a16="http://schemas.microsoft.com/office/drawing/2014/main" id="{CA67D908-395A-4EBC-BB31-F20A278B252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44" name="【庁舎】&#10;有形固定資産減価償却率最大値テキスト">
          <a:extLst>
            <a:ext uri="{FF2B5EF4-FFF2-40B4-BE49-F238E27FC236}">
              <a16:creationId xmlns:a16="http://schemas.microsoft.com/office/drawing/2014/main" id="{30EA1B4F-AAF9-4F99-A800-D6E67117440F}"/>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45" name="直線コネクタ 844">
          <a:extLst>
            <a:ext uri="{FF2B5EF4-FFF2-40B4-BE49-F238E27FC236}">
              <a16:creationId xmlns:a16="http://schemas.microsoft.com/office/drawing/2014/main" id="{DDD9A31A-F90E-42AA-98FF-D8B88EC15691}"/>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846" name="【庁舎】&#10;有形固定資産減価償却率平均値テキスト">
          <a:extLst>
            <a:ext uri="{FF2B5EF4-FFF2-40B4-BE49-F238E27FC236}">
              <a16:creationId xmlns:a16="http://schemas.microsoft.com/office/drawing/2014/main" id="{1A2DB166-89F5-4500-B9C7-2577CA7D60C4}"/>
            </a:ext>
          </a:extLst>
        </xdr:cNvPr>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47" name="フローチャート: 判断 846">
          <a:extLst>
            <a:ext uri="{FF2B5EF4-FFF2-40B4-BE49-F238E27FC236}">
              <a16:creationId xmlns:a16="http://schemas.microsoft.com/office/drawing/2014/main" id="{A5CA5C68-2351-4FC8-96C1-1083E1D918E3}"/>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48" name="フローチャート: 判断 847">
          <a:extLst>
            <a:ext uri="{FF2B5EF4-FFF2-40B4-BE49-F238E27FC236}">
              <a16:creationId xmlns:a16="http://schemas.microsoft.com/office/drawing/2014/main" id="{9A4CE5C2-34E9-458D-8D65-00C74F501D5E}"/>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49" name="フローチャート: 判断 848">
          <a:extLst>
            <a:ext uri="{FF2B5EF4-FFF2-40B4-BE49-F238E27FC236}">
              <a16:creationId xmlns:a16="http://schemas.microsoft.com/office/drawing/2014/main" id="{91038304-CE8A-4020-87E7-2C5EC39BE1CD}"/>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50" name="フローチャート: 判断 849">
          <a:extLst>
            <a:ext uri="{FF2B5EF4-FFF2-40B4-BE49-F238E27FC236}">
              <a16:creationId xmlns:a16="http://schemas.microsoft.com/office/drawing/2014/main" id="{6D66F6D6-4AC6-4BE0-B6A5-A2CA5DBBD518}"/>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51" name="フローチャート: 判断 850">
          <a:extLst>
            <a:ext uri="{FF2B5EF4-FFF2-40B4-BE49-F238E27FC236}">
              <a16:creationId xmlns:a16="http://schemas.microsoft.com/office/drawing/2014/main" id="{3B825F30-0520-4630-8DD2-E6C381287DDA}"/>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8733D5B7-EA52-4752-9052-C4D69243A30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29DB25E2-B260-41A4-9F96-2391225DD59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4325A274-8B38-4516-967F-F0205743A3E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6E7528F7-7787-4728-A889-B5EB4ED8917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08ABBC9E-E5C4-42FB-84BD-CB0DD6159DF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128270</xdr:rowOff>
    </xdr:from>
    <xdr:to>
      <xdr:col>85</xdr:col>
      <xdr:colOff>177800</xdr:colOff>
      <xdr:row>102</xdr:row>
      <xdr:rowOff>58420</xdr:rowOff>
    </xdr:to>
    <xdr:sp macro="" textlink="">
      <xdr:nvSpPr>
        <xdr:cNvPr id="857" name="楕円 856">
          <a:extLst>
            <a:ext uri="{FF2B5EF4-FFF2-40B4-BE49-F238E27FC236}">
              <a16:creationId xmlns:a16="http://schemas.microsoft.com/office/drawing/2014/main" id="{EB6C8CF9-C452-45E3-B3D2-D3885CAE38C1}"/>
            </a:ext>
          </a:extLst>
        </xdr:cNvPr>
        <xdr:cNvSpPr/>
      </xdr:nvSpPr>
      <xdr:spPr>
        <a:xfrm>
          <a:off x="16268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151147</xdr:rowOff>
    </xdr:from>
    <xdr:ext cx="405111" cy="259045"/>
    <xdr:sp macro="" textlink="">
      <xdr:nvSpPr>
        <xdr:cNvPr id="858" name="【庁舎】&#10;有形固定資産減価償却率該当値テキスト">
          <a:extLst>
            <a:ext uri="{FF2B5EF4-FFF2-40B4-BE49-F238E27FC236}">
              <a16:creationId xmlns:a16="http://schemas.microsoft.com/office/drawing/2014/main" id="{D1AE59F5-CCB0-419E-BCED-6A11FE353700}"/>
            </a:ext>
          </a:extLst>
        </xdr:cNvPr>
        <xdr:cNvSpPr txBox="1"/>
      </xdr:nvSpPr>
      <xdr:spPr>
        <a:xfrm>
          <a:off x="16357600"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129902</xdr:rowOff>
    </xdr:from>
    <xdr:to>
      <xdr:col>81</xdr:col>
      <xdr:colOff>101600</xdr:colOff>
      <xdr:row>105</xdr:row>
      <xdr:rowOff>60052</xdr:rowOff>
    </xdr:to>
    <xdr:sp macro="" textlink="">
      <xdr:nvSpPr>
        <xdr:cNvPr id="859" name="楕円 858">
          <a:extLst>
            <a:ext uri="{FF2B5EF4-FFF2-40B4-BE49-F238E27FC236}">
              <a16:creationId xmlns:a16="http://schemas.microsoft.com/office/drawing/2014/main" id="{A8CD8CFB-EAD1-4E81-965C-5A55D77DD392}"/>
            </a:ext>
          </a:extLst>
        </xdr:cNvPr>
        <xdr:cNvSpPr/>
      </xdr:nvSpPr>
      <xdr:spPr>
        <a:xfrm>
          <a:off x="15430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7620</xdr:rowOff>
    </xdr:from>
    <xdr:to>
      <xdr:col>85</xdr:col>
      <xdr:colOff>127000</xdr:colOff>
      <xdr:row>105</xdr:row>
      <xdr:rowOff>9252</xdr:rowOff>
    </xdr:to>
    <xdr:cxnSp macro="">
      <xdr:nvCxnSpPr>
        <xdr:cNvPr id="860" name="直線コネクタ 859">
          <a:extLst>
            <a:ext uri="{FF2B5EF4-FFF2-40B4-BE49-F238E27FC236}">
              <a16:creationId xmlns:a16="http://schemas.microsoft.com/office/drawing/2014/main" id="{B6625001-72BE-4E71-8995-3453785C83BC}"/>
            </a:ext>
          </a:extLst>
        </xdr:cNvPr>
        <xdr:cNvCxnSpPr/>
      </xdr:nvCxnSpPr>
      <xdr:spPr>
        <a:xfrm flipV="1">
          <a:off x="15481300" y="17495520"/>
          <a:ext cx="838200" cy="5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103777</xdr:rowOff>
    </xdr:from>
    <xdr:to>
      <xdr:col>76</xdr:col>
      <xdr:colOff>165100</xdr:colOff>
      <xdr:row>105</xdr:row>
      <xdr:rowOff>33927</xdr:rowOff>
    </xdr:to>
    <xdr:sp macro="" textlink="">
      <xdr:nvSpPr>
        <xdr:cNvPr id="861" name="楕円 860">
          <a:extLst>
            <a:ext uri="{FF2B5EF4-FFF2-40B4-BE49-F238E27FC236}">
              <a16:creationId xmlns:a16="http://schemas.microsoft.com/office/drawing/2014/main" id="{823C74BF-E801-42A3-9382-CF4F515FBA45}"/>
            </a:ext>
          </a:extLst>
        </xdr:cNvPr>
        <xdr:cNvSpPr/>
      </xdr:nvSpPr>
      <xdr:spPr>
        <a:xfrm>
          <a:off x="14541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154577</xdr:rowOff>
    </xdr:from>
    <xdr:to>
      <xdr:col>81</xdr:col>
      <xdr:colOff>50800</xdr:colOff>
      <xdr:row>105</xdr:row>
      <xdr:rowOff>9252</xdr:rowOff>
    </xdr:to>
    <xdr:cxnSp macro="">
      <xdr:nvCxnSpPr>
        <xdr:cNvPr id="862" name="直線コネクタ 861">
          <a:extLst>
            <a:ext uri="{FF2B5EF4-FFF2-40B4-BE49-F238E27FC236}">
              <a16:creationId xmlns:a16="http://schemas.microsoft.com/office/drawing/2014/main" id="{0DF436FA-1CD7-4AEE-A245-9113090EE28A}"/>
            </a:ext>
          </a:extLst>
        </xdr:cNvPr>
        <xdr:cNvCxnSpPr/>
      </xdr:nvCxnSpPr>
      <xdr:spPr>
        <a:xfrm>
          <a:off x="14592300" y="1798537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63" name="楕円 862">
          <a:extLst>
            <a:ext uri="{FF2B5EF4-FFF2-40B4-BE49-F238E27FC236}">
              <a16:creationId xmlns:a16="http://schemas.microsoft.com/office/drawing/2014/main" id="{FB8A4AFD-AA8A-462E-BBBA-45798BB9C974}"/>
            </a:ext>
          </a:extLst>
        </xdr:cNvPr>
        <xdr:cNvSpPr/>
      </xdr:nvSpPr>
      <xdr:spPr>
        <a:xfrm>
          <a:off x="136525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154577</xdr:rowOff>
    </xdr:from>
    <xdr:to>
      <xdr:col>76</xdr:col>
      <xdr:colOff>114300</xdr:colOff>
      <xdr:row>105</xdr:row>
      <xdr:rowOff>14151</xdr:rowOff>
    </xdr:to>
    <xdr:cxnSp macro="">
      <xdr:nvCxnSpPr>
        <xdr:cNvPr id="864" name="直線コネクタ 863">
          <a:extLst>
            <a:ext uri="{FF2B5EF4-FFF2-40B4-BE49-F238E27FC236}">
              <a16:creationId xmlns:a16="http://schemas.microsoft.com/office/drawing/2014/main" id="{64A75479-1D25-4B99-90D9-C706E1339B96}"/>
            </a:ext>
          </a:extLst>
        </xdr:cNvPr>
        <xdr:cNvCxnSpPr/>
      </xdr:nvCxnSpPr>
      <xdr:spPr>
        <a:xfrm flipV="1">
          <a:off x="13703300" y="179853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105411</xdr:rowOff>
    </xdr:from>
    <xdr:to>
      <xdr:col>67</xdr:col>
      <xdr:colOff>101600</xdr:colOff>
      <xdr:row>105</xdr:row>
      <xdr:rowOff>35561</xdr:rowOff>
    </xdr:to>
    <xdr:sp macro="" textlink="">
      <xdr:nvSpPr>
        <xdr:cNvPr id="865" name="楕円 864">
          <a:extLst>
            <a:ext uri="{FF2B5EF4-FFF2-40B4-BE49-F238E27FC236}">
              <a16:creationId xmlns:a16="http://schemas.microsoft.com/office/drawing/2014/main" id="{2A36E4BC-4508-4ED0-BAEB-3FBF695EA45D}"/>
            </a:ext>
          </a:extLst>
        </xdr:cNvPr>
        <xdr:cNvSpPr/>
      </xdr:nvSpPr>
      <xdr:spPr>
        <a:xfrm>
          <a:off x="12763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156211</xdr:rowOff>
    </xdr:from>
    <xdr:to>
      <xdr:col>71</xdr:col>
      <xdr:colOff>177800</xdr:colOff>
      <xdr:row>105</xdr:row>
      <xdr:rowOff>14151</xdr:rowOff>
    </xdr:to>
    <xdr:cxnSp macro="">
      <xdr:nvCxnSpPr>
        <xdr:cNvPr id="866" name="直線コネクタ 865">
          <a:extLst>
            <a:ext uri="{FF2B5EF4-FFF2-40B4-BE49-F238E27FC236}">
              <a16:creationId xmlns:a16="http://schemas.microsoft.com/office/drawing/2014/main" id="{3EA1D8FE-2335-4ED3-B82B-D2554C916CEB}"/>
            </a:ext>
          </a:extLst>
        </xdr:cNvPr>
        <xdr:cNvCxnSpPr/>
      </xdr:nvCxnSpPr>
      <xdr:spPr>
        <a:xfrm>
          <a:off x="12814300" y="1798701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67" name="n_1aveValue【庁舎】&#10;有形固定資産減価償却率">
          <a:extLst>
            <a:ext uri="{FF2B5EF4-FFF2-40B4-BE49-F238E27FC236}">
              <a16:creationId xmlns:a16="http://schemas.microsoft.com/office/drawing/2014/main" id="{5DD24208-8AE0-4F23-B45E-C590B52D82CF}"/>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68" name="n_2aveValue【庁舎】&#10;有形固定資産減価償却率">
          <a:extLst>
            <a:ext uri="{FF2B5EF4-FFF2-40B4-BE49-F238E27FC236}">
              <a16:creationId xmlns:a16="http://schemas.microsoft.com/office/drawing/2014/main" id="{82277A3A-5457-49B1-A7E9-887D972D247F}"/>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69" name="n_3aveValue【庁舎】&#10;有形固定資産減価償却率">
          <a:extLst>
            <a:ext uri="{FF2B5EF4-FFF2-40B4-BE49-F238E27FC236}">
              <a16:creationId xmlns:a16="http://schemas.microsoft.com/office/drawing/2014/main" id="{D0B150E1-5125-4EC4-89BF-72CFEA5B69AB}"/>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870" name="n_4aveValue【庁舎】&#10;有形固定資産減価償却率">
          <a:extLst>
            <a:ext uri="{FF2B5EF4-FFF2-40B4-BE49-F238E27FC236}">
              <a16:creationId xmlns:a16="http://schemas.microsoft.com/office/drawing/2014/main" id="{FCD1719C-0BC0-4916-9738-8211818CBCB8}"/>
            </a:ext>
          </a:extLst>
        </xdr:cNvPr>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51179</xdr:rowOff>
    </xdr:from>
    <xdr:ext cx="405111" cy="259045"/>
    <xdr:sp macro="" textlink="">
      <xdr:nvSpPr>
        <xdr:cNvPr id="871" name="n_1mainValue【庁舎】&#10;有形固定資産減価償却率">
          <a:extLst>
            <a:ext uri="{FF2B5EF4-FFF2-40B4-BE49-F238E27FC236}">
              <a16:creationId xmlns:a16="http://schemas.microsoft.com/office/drawing/2014/main" id="{4D32015E-9820-4F7E-A059-26071DB18470}"/>
            </a:ext>
          </a:extLst>
        </xdr:cNvPr>
        <xdr:cNvSpPr txBox="1"/>
      </xdr:nvSpPr>
      <xdr:spPr>
        <a:xfrm>
          <a:off x="152660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25054</xdr:rowOff>
    </xdr:from>
    <xdr:ext cx="405111" cy="259045"/>
    <xdr:sp macro="" textlink="">
      <xdr:nvSpPr>
        <xdr:cNvPr id="872" name="n_2mainValue【庁舎】&#10;有形固定資産減価償却率">
          <a:extLst>
            <a:ext uri="{FF2B5EF4-FFF2-40B4-BE49-F238E27FC236}">
              <a16:creationId xmlns:a16="http://schemas.microsoft.com/office/drawing/2014/main" id="{2EDD790B-E83F-4140-9533-8A6407CA59D2}"/>
            </a:ext>
          </a:extLst>
        </xdr:cNvPr>
        <xdr:cNvSpPr txBox="1"/>
      </xdr:nvSpPr>
      <xdr:spPr>
        <a:xfrm>
          <a:off x="143897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873" name="n_3mainValue【庁舎】&#10;有形固定資産減価償却率">
          <a:extLst>
            <a:ext uri="{FF2B5EF4-FFF2-40B4-BE49-F238E27FC236}">
              <a16:creationId xmlns:a16="http://schemas.microsoft.com/office/drawing/2014/main" id="{ECDF3191-6953-4F5D-8158-D291E9C984C9}"/>
            </a:ext>
          </a:extLst>
        </xdr:cNvPr>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52088</xdr:rowOff>
    </xdr:from>
    <xdr:ext cx="405111" cy="259045"/>
    <xdr:sp macro="" textlink="">
      <xdr:nvSpPr>
        <xdr:cNvPr id="874" name="n_4mainValue【庁舎】&#10;有形固定資産減価償却率">
          <a:extLst>
            <a:ext uri="{FF2B5EF4-FFF2-40B4-BE49-F238E27FC236}">
              <a16:creationId xmlns:a16="http://schemas.microsoft.com/office/drawing/2014/main" id="{AF7B11A2-B082-4D7B-80E7-4F23F2F5E6BF}"/>
            </a:ext>
          </a:extLst>
        </xdr:cNvPr>
        <xdr:cNvSpPr txBox="1"/>
      </xdr:nvSpPr>
      <xdr:spPr>
        <a:xfrm>
          <a:off x="12611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5" name="正方形/長方形 874">
          <a:extLst>
            <a:ext uri="{FF2B5EF4-FFF2-40B4-BE49-F238E27FC236}">
              <a16:creationId xmlns:a16="http://schemas.microsoft.com/office/drawing/2014/main" id="{508798D0-A99E-4339-85B9-36E92580454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6" name="正方形/長方形 875">
          <a:extLst>
            <a:ext uri="{FF2B5EF4-FFF2-40B4-BE49-F238E27FC236}">
              <a16:creationId xmlns:a16="http://schemas.microsoft.com/office/drawing/2014/main" id="{E16D9538-C2FA-49F8-A31C-CA0BBEEC9AF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7" name="正方形/長方形 876">
          <a:extLst>
            <a:ext uri="{FF2B5EF4-FFF2-40B4-BE49-F238E27FC236}">
              <a16:creationId xmlns:a16="http://schemas.microsoft.com/office/drawing/2014/main" id="{064399A6-1985-4BB4-9D94-745433B2AFA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8" name="正方形/長方形 877">
          <a:extLst>
            <a:ext uri="{FF2B5EF4-FFF2-40B4-BE49-F238E27FC236}">
              <a16:creationId xmlns:a16="http://schemas.microsoft.com/office/drawing/2014/main" id="{448C80E0-F1A3-4405-8F9C-09C5FDE8F31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9" name="正方形/長方形 878">
          <a:extLst>
            <a:ext uri="{FF2B5EF4-FFF2-40B4-BE49-F238E27FC236}">
              <a16:creationId xmlns:a16="http://schemas.microsoft.com/office/drawing/2014/main" id="{4ECEBC7B-E7DB-47A4-B91C-0AA4577C839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0" name="正方形/長方形 879">
          <a:extLst>
            <a:ext uri="{FF2B5EF4-FFF2-40B4-BE49-F238E27FC236}">
              <a16:creationId xmlns:a16="http://schemas.microsoft.com/office/drawing/2014/main" id="{14E82C54-0619-4E61-9F4A-B81496B85DB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1" name="正方形/長方形 880">
          <a:extLst>
            <a:ext uri="{FF2B5EF4-FFF2-40B4-BE49-F238E27FC236}">
              <a16:creationId xmlns:a16="http://schemas.microsoft.com/office/drawing/2014/main" id="{A403FA89-52C1-4095-82CE-C2F0FE828C7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2" name="正方形/長方形 881">
          <a:extLst>
            <a:ext uri="{FF2B5EF4-FFF2-40B4-BE49-F238E27FC236}">
              <a16:creationId xmlns:a16="http://schemas.microsoft.com/office/drawing/2014/main" id="{512C69FA-1375-4C37-8F94-0635A670F9B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3" name="テキスト ボックス 882">
          <a:extLst>
            <a:ext uri="{FF2B5EF4-FFF2-40B4-BE49-F238E27FC236}">
              <a16:creationId xmlns:a16="http://schemas.microsoft.com/office/drawing/2014/main" id="{C0494DEC-7E81-49EB-8434-D24D84196F2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4" name="直線コネクタ 883">
          <a:extLst>
            <a:ext uri="{FF2B5EF4-FFF2-40B4-BE49-F238E27FC236}">
              <a16:creationId xmlns:a16="http://schemas.microsoft.com/office/drawing/2014/main" id="{4DD19994-1FA2-4A5B-A584-1AC153C697D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5" name="直線コネクタ 884">
          <a:extLst>
            <a:ext uri="{FF2B5EF4-FFF2-40B4-BE49-F238E27FC236}">
              <a16:creationId xmlns:a16="http://schemas.microsoft.com/office/drawing/2014/main" id="{8E12D02C-33FA-41F9-989D-B03F2D8066F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6" name="テキスト ボックス 885">
          <a:extLst>
            <a:ext uri="{FF2B5EF4-FFF2-40B4-BE49-F238E27FC236}">
              <a16:creationId xmlns:a16="http://schemas.microsoft.com/office/drawing/2014/main" id="{101E7B47-D839-45FC-BBEB-42BF6415F71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7" name="直線コネクタ 886">
          <a:extLst>
            <a:ext uri="{FF2B5EF4-FFF2-40B4-BE49-F238E27FC236}">
              <a16:creationId xmlns:a16="http://schemas.microsoft.com/office/drawing/2014/main" id="{62F8C978-9CA4-4E34-8BB0-E5D2433C291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8" name="テキスト ボックス 887">
          <a:extLst>
            <a:ext uri="{FF2B5EF4-FFF2-40B4-BE49-F238E27FC236}">
              <a16:creationId xmlns:a16="http://schemas.microsoft.com/office/drawing/2014/main" id="{43BC0322-A453-47EC-B4B8-4A450187799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89" name="直線コネクタ 888">
          <a:extLst>
            <a:ext uri="{FF2B5EF4-FFF2-40B4-BE49-F238E27FC236}">
              <a16:creationId xmlns:a16="http://schemas.microsoft.com/office/drawing/2014/main" id="{9DD978DC-8417-473E-A991-DB8BC76FF64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0" name="テキスト ボックス 889">
          <a:extLst>
            <a:ext uri="{FF2B5EF4-FFF2-40B4-BE49-F238E27FC236}">
              <a16:creationId xmlns:a16="http://schemas.microsoft.com/office/drawing/2014/main" id="{EAE52A11-37AA-4B49-B0CB-1547CF76EA5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1" name="直線コネクタ 890">
          <a:extLst>
            <a:ext uri="{FF2B5EF4-FFF2-40B4-BE49-F238E27FC236}">
              <a16:creationId xmlns:a16="http://schemas.microsoft.com/office/drawing/2014/main" id="{84FE9FCA-5C37-4541-9F2B-DD20D6892D4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2" name="テキスト ボックス 891">
          <a:extLst>
            <a:ext uri="{FF2B5EF4-FFF2-40B4-BE49-F238E27FC236}">
              <a16:creationId xmlns:a16="http://schemas.microsoft.com/office/drawing/2014/main" id="{1472DFBE-24C1-4F65-A1A2-4CD843CB349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3" name="直線コネクタ 892">
          <a:extLst>
            <a:ext uri="{FF2B5EF4-FFF2-40B4-BE49-F238E27FC236}">
              <a16:creationId xmlns:a16="http://schemas.microsoft.com/office/drawing/2014/main" id="{6BAED1A4-469F-4372-8817-53A48EA96AB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4" name="テキスト ボックス 893">
          <a:extLst>
            <a:ext uri="{FF2B5EF4-FFF2-40B4-BE49-F238E27FC236}">
              <a16:creationId xmlns:a16="http://schemas.microsoft.com/office/drawing/2014/main" id="{E3EA25A9-3B74-4956-A25B-72824F2D88B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5" name="直線コネクタ 894">
          <a:extLst>
            <a:ext uri="{FF2B5EF4-FFF2-40B4-BE49-F238E27FC236}">
              <a16:creationId xmlns:a16="http://schemas.microsoft.com/office/drawing/2014/main" id="{88A1F3A2-16CB-4615-B162-5607070B47D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6" name="テキスト ボックス 895">
          <a:extLst>
            <a:ext uri="{FF2B5EF4-FFF2-40B4-BE49-F238E27FC236}">
              <a16:creationId xmlns:a16="http://schemas.microsoft.com/office/drawing/2014/main" id="{CFF2C0F4-8EE6-4353-892E-FCC8978151D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7" name="直線コネクタ 896">
          <a:extLst>
            <a:ext uri="{FF2B5EF4-FFF2-40B4-BE49-F238E27FC236}">
              <a16:creationId xmlns:a16="http://schemas.microsoft.com/office/drawing/2014/main" id="{3869F523-43BB-4CC7-B946-155FDD9FDF9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8" name="テキスト ボックス 897">
          <a:extLst>
            <a:ext uri="{FF2B5EF4-FFF2-40B4-BE49-F238E27FC236}">
              <a16:creationId xmlns:a16="http://schemas.microsoft.com/office/drawing/2014/main" id="{FE44B68F-10DA-4B24-A217-3E5D6DB0A64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9" name="【庁舎】&#10;一人当たり面積グラフ枠">
          <a:extLst>
            <a:ext uri="{FF2B5EF4-FFF2-40B4-BE49-F238E27FC236}">
              <a16:creationId xmlns:a16="http://schemas.microsoft.com/office/drawing/2014/main" id="{6AFFE403-45ED-492E-AE07-8AB04D33697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00" name="直線コネクタ 899">
          <a:extLst>
            <a:ext uri="{FF2B5EF4-FFF2-40B4-BE49-F238E27FC236}">
              <a16:creationId xmlns:a16="http://schemas.microsoft.com/office/drawing/2014/main" id="{5C1BE3F8-01B2-480D-8879-476FC388AB94}"/>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01" name="【庁舎】&#10;一人当たり面積最小値テキスト">
          <a:extLst>
            <a:ext uri="{FF2B5EF4-FFF2-40B4-BE49-F238E27FC236}">
              <a16:creationId xmlns:a16="http://schemas.microsoft.com/office/drawing/2014/main" id="{E6017462-F0D4-4D39-8D11-9F545EA82BB3}"/>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02" name="直線コネクタ 901">
          <a:extLst>
            <a:ext uri="{FF2B5EF4-FFF2-40B4-BE49-F238E27FC236}">
              <a16:creationId xmlns:a16="http://schemas.microsoft.com/office/drawing/2014/main" id="{3D287A77-0CAD-477B-8334-CAAA09FB79A6}"/>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03" name="【庁舎】&#10;一人当たり面積最大値テキスト">
          <a:extLst>
            <a:ext uri="{FF2B5EF4-FFF2-40B4-BE49-F238E27FC236}">
              <a16:creationId xmlns:a16="http://schemas.microsoft.com/office/drawing/2014/main" id="{2535C10E-1A0C-48BB-9E7B-5D971AA03622}"/>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04" name="直線コネクタ 903">
          <a:extLst>
            <a:ext uri="{FF2B5EF4-FFF2-40B4-BE49-F238E27FC236}">
              <a16:creationId xmlns:a16="http://schemas.microsoft.com/office/drawing/2014/main" id="{FCB97037-77EB-4C0A-85BF-D3AB3023C047}"/>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905" name="【庁舎】&#10;一人当たり面積平均値テキスト">
          <a:extLst>
            <a:ext uri="{FF2B5EF4-FFF2-40B4-BE49-F238E27FC236}">
              <a16:creationId xmlns:a16="http://schemas.microsoft.com/office/drawing/2014/main" id="{236D40DA-C7B2-484F-9316-DCD82758B691}"/>
            </a:ext>
          </a:extLst>
        </xdr:cNvPr>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06" name="フローチャート: 判断 905">
          <a:extLst>
            <a:ext uri="{FF2B5EF4-FFF2-40B4-BE49-F238E27FC236}">
              <a16:creationId xmlns:a16="http://schemas.microsoft.com/office/drawing/2014/main" id="{95F1A659-F028-420C-B70C-5A0E165FE67E}"/>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07" name="フローチャート: 判断 906">
          <a:extLst>
            <a:ext uri="{FF2B5EF4-FFF2-40B4-BE49-F238E27FC236}">
              <a16:creationId xmlns:a16="http://schemas.microsoft.com/office/drawing/2014/main" id="{D6DF7A1E-A50B-4406-973D-901D12872028}"/>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08" name="フローチャート: 判断 907">
          <a:extLst>
            <a:ext uri="{FF2B5EF4-FFF2-40B4-BE49-F238E27FC236}">
              <a16:creationId xmlns:a16="http://schemas.microsoft.com/office/drawing/2014/main" id="{CD702F0A-7874-4034-9476-946EEEC00DE4}"/>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09" name="フローチャート: 判断 908">
          <a:extLst>
            <a:ext uri="{FF2B5EF4-FFF2-40B4-BE49-F238E27FC236}">
              <a16:creationId xmlns:a16="http://schemas.microsoft.com/office/drawing/2014/main" id="{F1E0C2BA-D924-4C51-91FA-5B59FCE15F6C}"/>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10" name="フローチャート: 判断 909">
          <a:extLst>
            <a:ext uri="{FF2B5EF4-FFF2-40B4-BE49-F238E27FC236}">
              <a16:creationId xmlns:a16="http://schemas.microsoft.com/office/drawing/2014/main" id="{10778081-0280-468A-88A4-3AF62433ABFD}"/>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1" name="テキスト ボックス 910">
          <a:extLst>
            <a:ext uri="{FF2B5EF4-FFF2-40B4-BE49-F238E27FC236}">
              <a16:creationId xmlns:a16="http://schemas.microsoft.com/office/drawing/2014/main" id="{562F6779-EDC1-49C3-83C9-3E4A0443C97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2" name="テキスト ボックス 911">
          <a:extLst>
            <a:ext uri="{FF2B5EF4-FFF2-40B4-BE49-F238E27FC236}">
              <a16:creationId xmlns:a16="http://schemas.microsoft.com/office/drawing/2014/main" id="{96F2BDAB-A44B-4D8D-9F0D-70D27B89B42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BD1FE901-A4C2-425F-B42B-E0106C217D0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4" name="テキスト ボックス 913">
          <a:extLst>
            <a:ext uri="{FF2B5EF4-FFF2-40B4-BE49-F238E27FC236}">
              <a16:creationId xmlns:a16="http://schemas.microsoft.com/office/drawing/2014/main" id="{D08C23A1-D236-4C1D-B03C-1B48287CAF4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5" name="テキスト ボックス 914">
          <a:extLst>
            <a:ext uri="{FF2B5EF4-FFF2-40B4-BE49-F238E27FC236}">
              <a16:creationId xmlns:a16="http://schemas.microsoft.com/office/drawing/2014/main" id="{F66955B7-1B66-49F5-A629-FB0488BD2EB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36830</xdr:rowOff>
    </xdr:from>
    <xdr:to>
      <xdr:col>116</xdr:col>
      <xdr:colOff>114300</xdr:colOff>
      <xdr:row>104</xdr:row>
      <xdr:rowOff>138430</xdr:rowOff>
    </xdr:to>
    <xdr:sp macro="" textlink="">
      <xdr:nvSpPr>
        <xdr:cNvPr id="916" name="楕円 915">
          <a:extLst>
            <a:ext uri="{FF2B5EF4-FFF2-40B4-BE49-F238E27FC236}">
              <a16:creationId xmlns:a16="http://schemas.microsoft.com/office/drawing/2014/main" id="{4C79C2BF-002B-453F-9CEC-4569F720B306}"/>
            </a:ext>
          </a:extLst>
        </xdr:cNvPr>
        <xdr:cNvSpPr/>
      </xdr:nvSpPr>
      <xdr:spPr>
        <a:xfrm>
          <a:off x="22110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59707</xdr:rowOff>
    </xdr:from>
    <xdr:ext cx="469744" cy="259045"/>
    <xdr:sp macro="" textlink="">
      <xdr:nvSpPr>
        <xdr:cNvPr id="917" name="【庁舎】&#10;一人当たり面積該当値テキスト">
          <a:extLst>
            <a:ext uri="{FF2B5EF4-FFF2-40B4-BE49-F238E27FC236}">
              <a16:creationId xmlns:a16="http://schemas.microsoft.com/office/drawing/2014/main" id="{6DD78256-86F5-4342-9E69-15DA188C3F54}"/>
            </a:ext>
          </a:extLst>
        </xdr:cNvPr>
        <xdr:cNvSpPr txBox="1"/>
      </xdr:nvSpPr>
      <xdr:spPr>
        <a:xfrm>
          <a:off x="22199600"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10705</xdr:rowOff>
    </xdr:from>
    <xdr:to>
      <xdr:col>112</xdr:col>
      <xdr:colOff>38100</xdr:colOff>
      <xdr:row>105</xdr:row>
      <xdr:rowOff>112305</xdr:rowOff>
    </xdr:to>
    <xdr:sp macro="" textlink="">
      <xdr:nvSpPr>
        <xdr:cNvPr id="918" name="楕円 917">
          <a:extLst>
            <a:ext uri="{FF2B5EF4-FFF2-40B4-BE49-F238E27FC236}">
              <a16:creationId xmlns:a16="http://schemas.microsoft.com/office/drawing/2014/main" id="{EBD82261-0449-40CE-BE37-90908D2A1547}"/>
            </a:ext>
          </a:extLst>
        </xdr:cNvPr>
        <xdr:cNvSpPr/>
      </xdr:nvSpPr>
      <xdr:spPr>
        <a:xfrm>
          <a:off x="21272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87630</xdr:rowOff>
    </xdr:from>
    <xdr:to>
      <xdr:col>116</xdr:col>
      <xdr:colOff>63500</xdr:colOff>
      <xdr:row>105</xdr:row>
      <xdr:rowOff>61505</xdr:rowOff>
    </xdr:to>
    <xdr:cxnSp macro="">
      <xdr:nvCxnSpPr>
        <xdr:cNvPr id="919" name="直線コネクタ 918">
          <a:extLst>
            <a:ext uri="{FF2B5EF4-FFF2-40B4-BE49-F238E27FC236}">
              <a16:creationId xmlns:a16="http://schemas.microsoft.com/office/drawing/2014/main" id="{B8AE7E41-759D-4C3F-9866-4379F9B69F5E}"/>
            </a:ext>
          </a:extLst>
        </xdr:cNvPr>
        <xdr:cNvCxnSpPr/>
      </xdr:nvCxnSpPr>
      <xdr:spPr>
        <a:xfrm flipV="1">
          <a:off x="21323300" y="17918430"/>
          <a:ext cx="8382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7438</xdr:rowOff>
    </xdr:from>
    <xdr:to>
      <xdr:col>107</xdr:col>
      <xdr:colOff>101600</xdr:colOff>
      <xdr:row>105</xdr:row>
      <xdr:rowOff>109038</xdr:rowOff>
    </xdr:to>
    <xdr:sp macro="" textlink="">
      <xdr:nvSpPr>
        <xdr:cNvPr id="920" name="楕円 919">
          <a:extLst>
            <a:ext uri="{FF2B5EF4-FFF2-40B4-BE49-F238E27FC236}">
              <a16:creationId xmlns:a16="http://schemas.microsoft.com/office/drawing/2014/main" id="{FA29D0D6-21F8-42C4-B0CB-ED3EEDF48B2B}"/>
            </a:ext>
          </a:extLst>
        </xdr:cNvPr>
        <xdr:cNvSpPr/>
      </xdr:nvSpPr>
      <xdr:spPr>
        <a:xfrm>
          <a:off x="20383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58238</xdr:rowOff>
    </xdr:from>
    <xdr:to>
      <xdr:col>111</xdr:col>
      <xdr:colOff>177800</xdr:colOff>
      <xdr:row>105</xdr:row>
      <xdr:rowOff>61505</xdr:rowOff>
    </xdr:to>
    <xdr:cxnSp macro="">
      <xdr:nvCxnSpPr>
        <xdr:cNvPr id="921" name="直線コネクタ 920">
          <a:extLst>
            <a:ext uri="{FF2B5EF4-FFF2-40B4-BE49-F238E27FC236}">
              <a16:creationId xmlns:a16="http://schemas.microsoft.com/office/drawing/2014/main" id="{65073124-BBBB-4B89-AFFE-5FD3FEB4E0B8}"/>
            </a:ext>
          </a:extLst>
        </xdr:cNvPr>
        <xdr:cNvCxnSpPr/>
      </xdr:nvCxnSpPr>
      <xdr:spPr>
        <a:xfrm>
          <a:off x="20434300" y="180604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126637</xdr:rowOff>
    </xdr:from>
    <xdr:to>
      <xdr:col>102</xdr:col>
      <xdr:colOff>165100</xdr:colOff>
      <xdr:row>105</xdr:row>
      <xdr:rowOff>56787</xdr:rowOff>
    </xdr:to>
    <xdr:sp macro="" textlink="">
      <xdr:nvSpPr>
        <xdr:cNvPr id="922" name="楕円 921">
          <a:extLst>
            <a:ext uri="{FF2B5EF4-FFF2-40B4-BE49-F238E27FC236}">
              <a16:creationId xmlns:a16="http://schemas.microsoft.com/office/drawing/2014/main" id="{3E387C41-E572-4E47-951D-D66509ED73C9}"/>
            </a:ext>
          </a:extLst>
        </xdr:cNvPr>
        <xdr:cNvSpPr/>
      </xdr:nvSpPr>
      <xdr:spPr>
        <a:xfrm>
          <a:off x="19494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5987</xdr:rowOff>
    </xdr:from>
    <xdr:to>
      <xdr:col>107</xdr:col>
      <xdr:colOff>50800</xdr:colOff>
      <xdr:row>105</xdr:row>
      <xdr:rowOff>58238</xdr:rowOff>
    </xdr:to>
    <xdr:cxnSp macro="">
      <xdr:nvCxnSpPr>
        <xdr:cNvPr id="923" name="直線コネクタ 922">
          <a:extLst>
            <a:ext uri="{FF2B5EF4-FFF2-40B4-BE49-F238E27FC236}">
              <a16:creationId xmlns:a16="http://schemas.microsoft.com/office/drawing/2014/main" id="{BF917375-5BB9-4736-A180-90C313501B0B}"/>
            </a:ext>
          </a:extLst>
        </xdr:cNvPr>
        <xdr:cNvCxnSpPr/>
      </xdr:nvCxnSpPr>
      <xdr:spPr>
        <a:xfrm>
          <a:off x="19545300" y="180082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924" name="楕円 923">
          <a:extLst>
            <a:ext uri="{FF2B5EF4-FFF2-40B4-BE49-F238E27FC236}">
              <a16:creationId xmlns:a16="http://schemas.microsoft.com/office/drawing/2014/main" id="{81A69B32-0D07-4BC2-9C72-ECCF4688911B}"/>
            </a:ext>
          </a:extLst>
        </xdr:cNvPr>
        <xdr:cNvSpPr/>
      </xdr:nvSpPr>
      <xdr:spPr>
        <a:xfrm>
          <a:off x="18605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5987</xdr:rowOff>
    </xdr:from>
    <xdr:to>
      <xdr:col>102</xdr:col>
      <xdr:colOff>114300</xdr:colOff>
      <xdr:row>105</xdr:row>
      <xdr:rowOff>19050</xdr:rowOff>
    </xdr:to>
    <xdr:cxnSp macro="">
      <xdr:nvCxnSpPr>
        <xdr:cNvPr id="925" name="直線コネクタ 924">
          <a:extLst>
            <a:ext uri="{FF2B5EF4-FFF2-40B4-BE49-F238E27FC236}">
              <a16:creationId xmlns:a16="http://schemas.microsoft.com/office/drawing/2014/main" id="{97AD42A0-3A44-4D58-AF1E-3ECDAEABDBF2}"/>
            </a:ext>
          </a:extLst>
        </xdr:cNvPr>
        <xdr:cNvCxnSpPr/>
      </xdr:nvCxnSpPr>
      <xdr:spPr>
        <a:xfrm flipV="1">
          <a:off x="18656300" y="180082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926" name="n_1aveValue【庁舎】&#10;一人当たり面積">
          <a:extLst>
            <a:ext uri="{FF2B5EF4-FFF2-40B4-BE49-F238E27FC236}">
              <a16:creationId xmlns:a16="http://schemas.microsoft.com/office/drawing/2014/main" id="{88B3B3A8-F267-4902-8832-1814A3586B9E}"/>
            </a:ext>
          </a:extLst>
        </xdr:cNvPr>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927" name="n_2aveValue【庁舎】&#10;一人当たり面積">
          <a:extLst>
            <a:ext uri="{FF2B5EF4-FFF2-40B4-BE49-F238E27FC236}">
              <a16:creationId xmlns:a16="http://schemas.microsoft.com/office/drawing/2014/main" id="{A97AFF50-8E92-4A9F-9BCB-069DC109302A}"/>
            </a:ext>
          </a:extLst>
        </xdr:cNvPr>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928" name="n_3aveValue【庁舎】&#10;一人当たり面積">
          <a:extLst>
            <a:ext uri="{FF2B5EF4-FFF2-40B4-BE49-F238E27FC236}">
              <a16:creationId xmlns:a16="http://schemas.microsoft.com/office/drawing/2014/main" id="{5AE51D83-C6C1-4AD7-A149-3233DE060477}"/>
            </a:ext>
          </a:extLst>
        </xdr:cNvPr>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29" name="n_4aveValue【庁舎】&#10;一人当たり面積">
          <a:extLst>
            <a:ext uri="{FF2B5EF4-FFF2-40B4-BE49-F238E27FC236}">
              <a16:creationId xmlns:a16="http://schemas.microsoft.com/office/drawing/2014/main" id="{5B13F867-15F7-495F-8BCA-F8C10159C839}"/>
            </a:ext>
          </a:extLst>
        </xdr:cNvPr>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128832</xdr:rowOff>
    </xdr:from>
    <xdr:ext cx="469744" cy="259045"/>
    <xdr:sp macro="" textlink="">
      <xdr:nvSpPr>
        <xdr:cNvPr id="930" name="n_1mainValue【庁舎】&#10;一人当たり面積">
          <a:extLst>
            <a:ext uri="{FF2B5EF4-FFF2-40B4-BE49-F238E27FC236}">
              <a16:creationId xmlns:a16="http://schemas.microsoft.com/office/drawing/2014/main" id="{D161622D-AE5B-4F5B-AD06-AF69F3168CBC}"/>
            </a:ext>
          </a:extLst>
        </xdr:cNvPr>
        <xdr:cNvSpPr txBox="1"/>
      </xdr:nvSpPr>
      <xdr:spPr>
        <a:xfrm>
          <a:off x="210757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125565</xdr:rowOff>
    </xdr:from>
    <xdr:ext cx="469744" cy="259045"/>
    <xdr:sp macro="" textlink="">
      <xdr:nvSpPr>
        <xdr:cNvPr id="931" name="n_2mainValue【庁舎】&#10;一人当たり面積">
          <a:extLst>
            <a:ext uri="{FF2B5EF4-FFF2-40B4-BE49-F238E27FC236}">
              <a16:creationId xmlns:a16="http://schemas.microsoft.com/office/drawing/2014/main" id="{07AAEA57-B2AF-4431-BA18-19A412EDB03E}"/>
            </a:ext>
          </a:extLst>
        </xdr:cNvPr>
        <xdr:cNvSpPr txBox="1"/>
      </xdr:nvSpPr>
      <xdr:spPr>
        <a:xfrm>
          <a:off x="201994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73314</xdr:rowOff>
    </xdr:from>
    <xdr:ext cx="469744" cy="259045"/>
    <xdr:sp macro="" textlink="">
      <xdr:nvSpPr>
        <xdr:cNvPr id="932" name="n_3mainValue【庁舎】&#10;一人当たり面積">
          <a:extLst>
            <a:ext uri="{FF2B5EF4-FFF2-40B4-BE49-F238E27FC236}">
              <a16:creationId xmlns:a16="http://schemas.microsoft.com/office/drawing/2014/main" id="{52231ED9-F1EA-43ED-B939-F1ECB6A0358C}"/>
            </a:ext>
          </a:extLst>
        </xdr:cNvPr>
        <xdr:cNvSpPr txBox="1"/>
      </xdr:nvSpPr>
      <xdr:spPr>
        <a:xfrm>
          <a:off x="19310427" y="1773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86377</xdr:rowOff>
    </xdr:from>
    <xdr:ext cx="469744" cy="259045"/>
    <xdr:sp macro="" textlink="">
      <xdr:nvSpPr>
        <xdr:cNvPr id="933" name="n_4mainValue【庁舎】&#10;一人当たり面積">
          <a:extLst>
            <a:ext uri="{FF2B5EF4-FFF2-40B4-BE49-F238E27FC236}">
              <a16:creationId xmlns:a16="http://schemas.microsoft.com/office/drawing/2014/main" id="{94E06C04-5DFC-48BA-8BDB-A0066FD17FC0}"/>
            </a:ext>
          </a:extLst>
        </xdr:cNvPr>
        <xdr:cNvSpPr txBox="1"/>
      </xdr:nvSpPr>
      <xdr:spPr>
        <a:xfrm>
          <a:off x="18421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4" name="正方形/長方形 933">
          <a:extLst>
            <a:ext uri="{FF2B5EF4-FFF2-40B4-BE49-F238E27FC236}">
              <a16:creationId xmlns:a16="http://schemas.microsoft.com/office/drawing/2014/main" id="{5C401479-8548-41F2-9AB1-7ED343C1794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5" name="正方形/長方形 934">
          <a:extLst>
            <a:ext uri="{FF2B5EF4-FFF2-40B4-BE49-F238E27FC236}">
              <a16:creationId xmlns:a16="http://schemas.microsoft.com/office/drawing/2014/main" id="{88608063-A89E-4386-A7AA-6DC1CB43E7F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6" name="テキスト ボックス 935">
          <a:extLst>
            <a:ext uri="{FF2B5EF4-FFF2-40B4-BE49-F238E27FC236}">
              <a16:creationId xmlns:a16="http://schemas.microsoft.com/office/drawing/2014/main" id="{B86801D6-E0E0-4F6B-B6A3-345CB78FC84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体育館・プールについては、取得価額等の大部分を占めるながと総合体育館が平成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年度建設で、残存価格が残っていることから、類似団体と比べて有形固定資産減価償却率が低くなっている。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　一般廃棄物処理施設については、老朽化が進んでいた可燃ごみ焼却施設を萩市と共同で平成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かけて建設を行ったこと、また、跡地に新たにプラスチック製容器包装類と紙製容器包装類を分別・資源化するためのリサイクル施設を建設したことから、類似団体と比べて有形固定資産減価償却率が低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消防施設についても、平成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年度に消防庁舎の建て替えが完了し、有形固定資産減価償却率が平成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年度から大きく下がっている。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庁舎についても、令和２年度に本庁舎の建て替えが完了し、</a:t>
          </a:r>
          <a:r>
            <a:rPr kumimoji="1" lang="ja-JP" altLang="ja-JP" sz="1100">
              <a:solidFill>
                <a:schemeClr val="dk1"/>
              </a:solidFill>
              <a:effectLst/>
              <a:latin typeface="+mn-lt"/>
              <a:ea typeface="+mn-ea"/>
              <a:cs typeface="+mn-cs"/>
            </a:rPr>
            <a:t>有形固定資産減価償却率が</a:t>
          </a:r>
          <a:r>
            <a:rPr kumimoji="1" lang="ja-JP" altLang="en-US" sz="1100">
              <a:solidFill>
                <a:schemeClr val="dk1"/>
              </a:solidFill>
              <a:effectLst/>
              <a:latin typeface="+mn-lt"/>
              <a:ea typeface="+mn-ea"/>
              <a:cs typeface="+mn-cs"/>
            </a:rPr>
            <a:t>令和２</a:t>
          </a:r>
          <a:r>
            <a:rPr kumimoji="1" lang="ja-JP" altLang="ja-JP" sz="1100">
              <a:solidFill>
                <a:schemeClr val="dk1"/>
              </a:solidFill>
              <a:effectLst/>
              <a:latin typeface="+mn-lt"/>
              <a:ea typeface="+mn-ea"/>
              <a:cs typeface="+mn-cs"/>
            </a:rPr>
            <a:t>年度から大きく下がっている。</a:t>
          </a:r>
          <a:endParaRPr lang="ja-JP" altLang="ja-JP" sz="1400">
            <a:effectLst/>
          </a:endParaRPr>
        </a:p>
        <a:p>
          <a:pPr eaLnBrk="1" fontAlgn="auto" latinLnBrk="0" hangingPunct="1"/>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33,094
32,618
357.31
25,376,991
24,447,047
805,433
12,450,445
23,191,004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単年度では、地方消費税交付金の増等による基準財政収入額の増を、幼児教育・保育の無償化等による基準財政需要額の増が上回り、微減となった。</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年度の偶発的な個人所得割の増加により、前年度より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増加したが、類似団体平均値を下回っている状況である。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今後も人口減少、少子高齢化の進行による市税等の収入減が予想される中で、長門市経営改革プランに基づき、歳入規模・構造に見合った歳出構造への転換に努める。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135467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155575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地方消費税交付金の増等により経常一般財源歳入額が増加したものの、会計年度任用職員制度の開始及び、臨時財政対策債の発行抑制により、比率が</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％悪化し、類似団体平均値を大きく下回った。</a:t>
          </a:r>
        </a:p>
        <a:p>
          <a:r>
            <a:rPr kumimoji="1" lang="ja-JP" altLang="en-US" sz="1300">
              <a:latin typeface="ＭＳ Ｐゴシック" panose="020B0600070205080204" pitchFamily="50" charset="-128"/>
              <a:ea typeface="ＭＳ Ｐゴシック" panose="020B0600070205080204" pitchFamily="50" charset="-128"/>
            </a:rPr>
            <a:t>　今後も歳出の適正化と歳入の確保に努める。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104684</xdr:rowOff>
    </xdr:from>
    <xdr:to>
      <xdr:col>23</xdr:col>
      <xdr:colOff>133350</xdr:colOff>
      <xdr:row>61</xdr:row>
      <xdr:rowOff>84909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391684"/>
          <a:ext cx="8382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104684</xdr:rowOff>
    </xdr:from>
    <xdr:to>
      <xdr:col>19</xdr:col>
      <xdr:colOff>133350</xdr:colOff>
      <xdr:row>60</xdr:row>
      <xdr:rowOff>108131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39168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84001</xdr:rowOff>
    </xdr:from>
    <xdr:to>
      <xdr:col>15</xdr:col>
      <xdr:colOff>82550</xdr:colOff>
      <xdr:row>60</xdr:row>
      <xdr:rowOff>108131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37100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141696</xdr:rowOff>
    </xdr:from>
    <xdr:to>
      <xdr:col>11</xdr:col>
      <xdr:colOff>31750</xdr:colOff>
      <xdr:row>60</xdr:row>
      <xdr:rowOff>84001</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57246"/>
          <a:ext cx="8890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34109</xdr:rowOff>
    </xdr:from>
    <xdr:to>
      <xdr:col>23</xdr:col>
      <xdr:colOff>184150</xdr:colOff>
      <xdr:row>61</xdr:row>
      <xdr:rowOff>135709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6186</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6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53884</xdr:rowOff>
    </xdr:from>
    <xdr:to>
      <xdr:col>19</xdr:col>
      <xdr:colOff>184150</xdr:colOff>
      <xdr:row>60</xdr:row>
      <xdr:rowOff>155484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165661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109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57331</xdr:rowOff>
    </xdr:from>
    <xdr:to>
      <xdr:col>15</xdr:col>
      <xdr:colOff>133350</xdr:colOff>
      <xdr:row>60</xdr:row>
      <xdr:rowOff>158931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143708</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3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33201</xdr:rowOff>
    </xdr:from>
    <xdr:to>
      <xdr:col>11</xdr:col>
      <xdr:colOff>82550</xdr:colOff>
      <xdr:row>60</xdr:row>
      <xdr:rowOff>134801</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119578</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90896</xdr:rowOff>
    </xdr:from>
    <xdr:to>
      <xdr:col>7</xdr:col>
      <xdr:colOff>31750</xdr:colOff>
      <xdr:row>60</xdr:row>
      <xdr:rowOff>21046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31223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[196,760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プレミアム付商品券事業の終了や電算システム管理事業の減により、物件費は前年度と比較して</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％の減となったが、会計年度任用職員に係る人件費の計上等により、人件費は前年度と比較して</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％の増となった。人口１人当たり人件費・物件費等決算額は前年度と比較して</a:t>
          </a:r>
          <a:r>
            <a:rPr kumimoji="1" lang="en-US" altLang="ja-JP" sz="1300">
              <a:latin typeface="ＭＳ Ｐゴシック" panose="020B0600070205080204" pitchFamily="50" charset="-128"/>
              <a:ea typeface="ＭＳ Ｐゴシック" panose="020B0600070205080204" pitchFamily="50" charset="-128"/>
            </a:rPr>
            <a:t>7,108</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　引き続き、長門市経営改革プランに沿った行政組織の適正化と、経常経費の抑制に努める。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108381</xdr:rowOff>
    </xdr:from>
    <xdr:to>
      <xdr:col>23</xdr:col>
      <xdr:colOff>133350</xdr:colOff>
      <xdr:row>83</xdr:row>
      <xdr:rowOff>125532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38731"/>
          <a:ext cx="838200" cy="1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76789</xdr:rowOff>
    </xdr:from>
    <xdr:to>
      <xdr:col>19</xdr:col>
      <xdr:colOff>133350</xdr:colOff>
      <xdr:row>83</xdr:row>
      <xdr:rowOff>108381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307139"/>
          <a:ext cx="889000" cy="3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76789</xdr:rowOff>
    </xdr:from>
    <xdr:to>
      <xdr:col>15</xdr:col>
      <xdr:colOff>82550</xdr:colOff>
      <xdr:row>83</xdr:row>
      <xdr:rowOff>89436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307139"/>
          <a:ext cx="889000" cy="1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76760</xdr:rowOff>
    </xdr:from>
    <xdr:to>
      <xdr:col>11</xdr:col>
      <xdr:colOff>31750</xdr:colOff>
      <xdr:row>83</xdr:row>
      <xdr:rowOff>89436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07110"/>
          <a:ext cx="889000" cy="1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74732</xdr:rowOff>
    </xdr:from>
    <xdr:to>
      <xdr:col>23</xdr:col>
      <xdr:colOff>184150</xdr:colOff>
      <xdr:row>84</xdr:row>
      <xdr:rowOff>4882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0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46809</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27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57581</xdr:rowOff>
    </xdr:from>
    <xdr:to>
      <xdr:col>19</xdr:col>
      <xdr:colOff>184150</xdr:colOff>
      <xdr:row>83</xdr:row>
      <xdr:rowOff>159181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8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143958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374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25989</xdr:rowOff>
    </xdr:from>
    <xdr:to>
      <xdr:col>15</xdr:col>
      <xdr:colOff>133350</xdr:colOff>
      <xdr:row>83</xdr:row>
      <xdr:rowOff>127589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5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112366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34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38636</xdr:rowOff>
    </xdr:from>
    <xdr:to>
      <xdr:col>11</xdr:col>
      <xdr:colOff>82550</xdr:colOff>
      <xdr:row>83</xdr:row>
      <xdr:rowOff>140236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125013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35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25960</xdr:rowOff>
    </xdr:from>
    <xdr:to>
      <xdr:col>7</xdr:col>
      <xdr:colOff>31750</xdr:colOff>
      <xdr:row>83</xdr:row>
      <xdr:rowOff>127560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5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112337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4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％増となっているが、引き続き類似団体平均値を下回っている。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今後も定員適正化計画と合わせて、給与構造の改革等を講じ、人件費総額の抑制に努める。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76805</xdr:rowOff>
    </xdr:from>
    <xdr:to>
      <xdr:col>81</xdr:col>
      <xdr:colOff>44450</xdr:colOff>
      <xdr:row>84</xdr:row>
      <xdr:rowOff>168729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478605"/>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76805</xdr:rowOff>
    </xdr:from>
    <xdr:to>
      <xdr:col>77</xdr:col>
      <xdr:colOff>44450</xdr:colOff>
      <xdr:row>84</xdr:row>
      <xdr:rowOff>76805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478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76805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44413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122766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4441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26005</xdr:rowOff>
    </xdr:from>
    <xdr:to>
      <xdr:col>77</xdr:col>
      <xdr:colOff>95250</xdr:colOff>
      <xdr:row>84</xdr:row>
      <xdr:rowOff>127605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137782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19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26005</xdr:rowOff>
    </xdr:from>
    <xdr:to>
      <xdr:col>73</xdr:col>
      <xdr:colOff>44450</xdr:colOff>
      <xdr:row>84</xdr:row>
      <xdr:rowOff>127605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137782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定員適正化計画による職員数の削減を進めているものの、旧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市</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町による合併市であることに加え、近年の人口減少も要因となり、人口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人当たり職員数は依然として高い数値となっており、類似団体平均値を大きく上回っていることから、今後も適正な定員管理に努める。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164858</xdr:rowOff>
    </xdr:from>
    <xdr:to>
      <xdr:col>81</xdr:col>
      <xdr:colOff>44450</xdr:colOff>
      <xdr:row>64</xdr:row>
      <xdr:rowOff>22134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966208"/>
          <a:ext cx="8382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147622</xdr:rowOff>
    </xdr:from>
    <xdr:to>
      <xdr:col>77</xdr:col>
      <xdr:colOff>44450</xdr:colOff>
      <xdr:row>63</xdr:row>
      <xdr:rowOff>164858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94897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126940</xdr:rowOff>
    </xdr:from>
    <xdr:to>
      <xdr:col>72</xdr:col>
      <xdr:colOff>203200</xdr:colOff>
      <xdr:row>63</xdr:row>
      <xdr:rowOff>147622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928290"/>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126940</xdr:rowOff>
    </xdr:from>
    <xdr:to>
      <xdr:col>68</xdr:col>
      <xdr:colOff>152400</xdr:colOff>
      <xdr:row>63</xdr:row>
      <xdr:rowOff>128088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928290"/>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142784</xdr:rowOff>
    </xdr:from>
    <xdr:to>
      <xdr:col>81</xdr:col>
      <xdr:colOff>95250</xdr:colOff>
      <xdr:row>64</xdr:row>
      <xdr:rowOff>72934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114861</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91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114058</xdr:rowOff>
    </xdr:from>
    <xdr:to>
      <xdr:col>77</xdr:col>
      <xdr:colOff>95250</xdr:colOff>
      <xdr:row>64</xdr:row>
      <xdr:rowOff>44208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91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28985</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100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96822</xdr:rowOff>
    </xdr:from>
    <xdr:to>
      <xdr:col>73</xdr:col>
      <xdr:colOff>44450</xdr:colOff>
      <xdr:row>64</xdr:row>
      <xdr:rowOff>26972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89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11749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98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76140</xdr:rowOff>
    </xdr:from>
    <xdr:to>
      <xdr:col>68</xdr:col>
      <xdr:colOff>203200</xdr:colOff>
      <xdr:row>64</xdr:row>
      <xdr:rowOff>6290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8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162517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96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77288</xdr:rowOff>
    </xdr:from>
    <xdr:to>
      <xdr:col>64</xdr:col>
      <xdr:colOff>152400</xdr:colOff>
      <xdr:row>64</xdr:row>
      <xdr:rowOff>7438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163665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96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元利償還金の減少により、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％改善した。</a:t>
          </a:r>
        </a:p>
        <a:p>
          <a:r>
            <a:rPr kumimoji="1" lang="ja-JP" altLang="en-US" sz="1300">
              <a:latin typeface="ＭＳ Ｐゴシック" panose="020B0600070205080204" pitchFamily="50" charset="-128"/>
              <a:ea typeface="ＭＳ Ｐゴシック" panose="020B0600070205080204" pitchFamily="50" charset="-128"/>
            </a:rPr>
            <a:t>　前年度に引き続いて類似団体平均値を下回っているが、令和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年度以降は、近年実施してきた大型事業に係る元利償還の開始により、実質公債費比率の上昇が見込まれることから、引き続き交付税措置率の低い市債の発行抑制に努める。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141182</xdr:rowOff>
    </xdr:from>
    <xdr:to>
      <xdr:col>81</xdr:col>
      <xdr:colOff>44450</xdr:colOff>
      <xdr:row>36</xdr:row>
      <xdr:rowOff>155258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313382"/>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155258</xdr:rowOff>
    </xdr:from>
    <xdr:to>
      <xdr:col>77</xdr:col>
      <xdr:colOff>44450</xdr:colOff>
      <xdr:row>36</xdr:row>
      <xdr:rowOff>161290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32745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161290</xdr:rowOff>
    </xdr:from>
    <xdr:to>
      <xdr:col>72</xdr:col>
      <xdr:colOff>203200</xdr:colOff>
      <xdr:row>37</xdr:row>
      <xdr:rowOff>11959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33490"/>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11959</xdr:rowOff>
    </xdr:from>
    <xdr:to>
      <xdr:col>68</xdr:col>
      <xdr:colOff>152400</xdr:colOff>
      <xdr:row>37</xdr:row>
      <xdr:rowOff>24024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35560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90382</xdr:rowOff>
    </xdr:from>
    <xdr:to>
      <xdr:col>81</xdr:col>
      <xdr:colOff>95250</xdr:colOff>
      <xdr:row>37</xdr:row>
      <xdr:rowOff>20532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106909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0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104458</xdr:rowOff>
    </xdr:from>
    <xdr:to>
      <xdr:col>77</xdr:col>
      <xdr:colOff>95250</xdr:colOff>
      <xdr:row>37</xdr:row>
      <xdr:rowOff>34608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44785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4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110490</xdr:rowOff>
    </xdr:from>
    <xdr:to>
      <xdr:col>73</xdr:col>
      <xdr:colOff>44450</xdr:colOff>
      <xdr:row>37</xdr:row>
      <xdr:rowOff>40640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50817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132609</xdr:rowOff>
    </xdr:from>
    <xdr:to>
      <xdr:col>68</xdr:col>
      <xdr:colOff>203200</xdr:colOff>
      <xdr:row>37</xdr:row>
      <xdr:rowOff>62759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72936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7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144674</xdr:rowOff>
    </xdr:from>
    <xdr:to>
      <xdr:col>64</xdr:col>
      <xdr:colOff>152400</xdr:colOff>
      <xdr:row>37</xdr:row>
      <xdr:rowOff>74824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85001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8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の取崩しを取り止めたことで、充当可能基金が増加したことに加えて、地方債の発行抑制と交付税措置率の高い地方債の優先的な発行により、近年実施してきた大型事業による地方債発行があっても、地方債残高の増加を抑えられていることから、前年度より</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％の大幅な改善となった。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しかしながら、今後は国調人口の減少に伴い、基準財政需要額が減少することから、将来負担比率の上昇が見込まれるため、財政健全化を図る計画的かつ効率的な財政運営に努める。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35920</xdr:rowOff>
    </xdr:from>
    <xdr:to>
      <xdr:col>81</xdr:col>
      <xdr:colOff>44450</xdr:colOff>
      <xdr:row>14</xdr:row>
      <xdr:rowOff>74930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436220"/>
          <a:ext cx="838200" cy="3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4953</xdr:rowOff>
    </xdr:from>
    <xdr:to>
      <xdr:col>77</xdr:col>
      <xdr:colOff>44450</xdr:colOff>
      <xdr:row>14</xdr:row>
      <xdr:rowOff>74930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405253"/>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4953</xdr:rowOff>
    </xdr:from>
    <xdr:to>
      <xdr:col>72</xdr:col>
      <xdr:colOff>203200</xdr:colOff>
      <xdr:row>14</xdr:row>
      <xdr:rowOff>56833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405253"/>
          <a:ext cx="889000" cy="5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27132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5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56833</xdr:rowOff>
    </xdr:from>
    <xdr:to>
      <xdr:col>68</xdr:col>
      <xdr:colOff>152400</xdr:colOff>
      <xdr:row>14</xdr:row>
      <xdr:rowOff>90614</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457133"/>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156570</xdr:rowOff>
    </xdr:from>
    <xdr:to>
      <xdr:col>81</xdr:col>
      <xdr:colOff>95250</xdr:colOff>
      <xdr:row>14</xdr:row>
      <xdr:rowOff>86720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3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77847</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3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24130</xdr:rowOff>
    </xdr:from>
    <xdr:to>
      <xdr:col>77</xdr:col>
      <xdr:colOff>95250</xdr:colOff>
      <xdr:row>14</xdr:row>
      <xdr:rowOff>125730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135907</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19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125603</xdr:rowOff>
    </xdr:from>
    <xdr:to>
      <xdr:col>73</xdr:col>
      <xdr:colOff>44450</xdr:colOff>
      <xdr:row>14</xdr:row>
      <xdr:rowOff>55753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35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65930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12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6033</xdr:rowOff>
    </xdr:from>
    <xdr:to>
      <xdr:col>68</xdr:col>
      <xdr:colOff>203200</xdr:colOff>
      <xdr:row>14</xdr:row>
      <xdr:rowOff>107633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40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117810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17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39814</xdr:rowOff>
    </xdr:from>
    <xdr:to>
      <xdr:col>64</xdr:col>
      <xdr:colOff>152400</xdr:colOff>
      <xdr:row>14</xdr:row>
      <xdr:rowOff>141414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4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151591</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20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33,094
32,618
357.31
25,376,991
24,447,047
805,433
12,450,445
23,191,004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定員適正化計画の削減目標を着実に達成し、職員給の削減が進んでいるものの、会計年度任用職員制度の開始により、人件費に係る経常収支比率は前年度と比較して</a:t>
          </a:r>
          <a:r>
            <a:rPr kumimoji="1" lang="en-US" altLang="ja-JP" sz="1200">
              <a:latin typeface="ＭＳ Ｐゴシック" panose="020B0600070205080204" pitchFamily="50" charset="-128"/>
              <a:ea typeface="ＭＳ Ｐゴシック" panose="020B0600070205080204" pitchFamily="50" charset="-128"/>
            </a:rPr>
            <a:t>4.6</a:t>
          </a:r>
          <a:r>
            <a:rPr kumimoji="1" lang="ja-JP" altLang="en-US" sz="1200">
              <a:latin typeface="ＭＳ Ｐゴシック" panose="020B0600070205080204" pitchFamily="50" charset="-128"/>
              <a:ea typeface="ＭＳ Ｐゴシック" panose="020B0600070205080204" pitchFamily="50" charset="-128"/>
            </a:rPr>
            <a:t>％増加している。</a:t>
          </a:r>
        </a:p>
        <a:p>
          <a:r>
            <a:rPr kumimoji="1" lang="ja-JP" altLang="en-US" sz="1200">
              <a:latin typeface="ＭＳ Ｐゴシック" panose="020B0600070205080204" pitchFamily="50" charset="-128"/>
              <a:ea typeface="ＭＳ Ｐゴシック" panose="020B0600070205080204" pitchFamily="50" charset="-128"/>
            </a:rPr>
            <a:t>　また、旧</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市</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町の合併市であり、人口規模に比べて職員数が多いことから、依然として類似団体の平均値を上回る状況にあり、引き続き、定員適正化計画による職員数の適正化や人件費総額の抑制に努める。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130810</xdr:rowOff>
    </xdr:from>
    <xdr:to>
      <xdr:col>24</xdr:col>
      <xdr:colOff>25400</xdr:colOff>
      <xdr:row>39</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74460"/>
          <a:ext cx="8382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130810</xdr:rowOff>
    </xdr:from>
    <xdr:to>
      <xdr:col>19</xdr:col>
      <xdr:colOff>187325</xdr:colOff>
      <xdr:row>38</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74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1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37</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89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87630</xdr:rowOff>
    </xdr:from>
    <xdr:to>
      <xdr:col>24</xdr:col>
      <xdr:colOff>76200</xdr:colOff>
      <xdr:row>40</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59707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80010</xdr:rowOff>
    </xdr:from>
    <xdr:to>
      <xdr:col>20</xdr:col>
      <xdr:colOff>38100</xdr:colOff>
      <xdr:row>38</xdr:row>
      <xdr:rowOff>10160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166387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会計年度任用職員制度の開始により賃金が皆減したことに加え、地方消費税交付金の増等による経常一般財源歳入額の増加により、物件費に係る経常収支比率は、前年度と比較して</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減少したものの、依然として類似団体の平均値を上回っている。　</a:t>
          </a:r>
        </a:p>
        <a:p>
          <a:r>
            <a:rPr kumimoji="1" lang="ja-JP" altLang="en-US" sz="1200">
              <a:latin typeface="ＭＳ Ｐゴシック" panose="020B0600070205080204" pitchFamily="50" charset="-128"/>
              <a:ea typeface="ＭＳ Ｐゴシック" panose="020B0600070205080204" pitchFamily="50" charset="-128"/>
            </a:rPr>
            <a:t>　今後も、長門市経営改革プランに基づいた経常経費の削減策を実施しながら、アウトソーシングと合わせた公共施設の統廃合や有効活用を図る。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139700</xdr:rowOff>
    </xdr:from>
    <xdr:to>
      <xdr:col>82</xdr:col>
      <xdr:colOff>107950</xdr:colOff>
      <xdr:row>19</xdr:row>
      <xdr:rowOff>95250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2258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6350</xdr:rowOff>
    </xdr:from>
    <xdr:to>
      <xdr:col>78</xdr:col>
      <xdr:colOff>69850</xdr:colOff>
      <xdr:row>19</xdr:row>
      <xdr:rowOff>95250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263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152400</xdr:rowOff>
    </xdr:from>
    <xdr:to>
      <xdr:col>73</xdr:col>
      <xdr:colOff>180975</xdr:colOff>
      <xdr:row>19</xdr:row>
      <xdr:rowOff>6350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3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25400</xdr:rowOff>
    </xdr:from>
    <xdr:to>
      <xdr:col>69</xdr:col>
      <xdr:colOff>92075</xdr:colOff>
      <xdr:row>18</xdr:row>
      <xdr:rowOff>152400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11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88900</xdr:rowOff>
    </xdr:from>
    <xdr:to>
      <xdr:col>82</xdr:col>
      <xdr:colOff>158750</xdr:colOff>
      <xdr:row>19</xdr:row>
      <xdr:rowOff>19050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60977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44450</xdr:rowOff>
    </xdr:from>
    <xdr:to>
      <xdr:col>78</xdr:col>
      <xdr:colOff>120650</xdr:colOff>
      <xdr:row>19</xdr:row>
      <xdr:rowOff>146050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130827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8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127000</xdr:rowOff>
    </xdr:from>
    <xdr:to>
      <xdr:col>74</xdr:col>
      <xdr:colOff>31750</xdr:colOff>
      <xdr:row>19</xdr:row>
      <xdr:rowOff>57150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41927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101600</xdr:rowOff>
    </xdr:from>
    <xdr:to>
      <xdr:col>69</xdr:col>
      <xdr:colOff>142875</xdr:colOff>
      <xdr:row>19</xdr:row>
      <xdr:rowOff>31750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児童扶養手当給付事業や生活保護事業の減少に加え、地方消費税交付金の増等による経常一般財源歳入額の増加により、扶助費に係る経常収支比率は、前年度と比較して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類似団体平均値は下回っているものの、今後も資格審査等の適正化や各種福祉施策の見直しを行い、市民生活に与える直接的な影響を考慮しながら施策の重点化を進め、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6350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90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57</xdr:row>
      <xdr:rowOff>6350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53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152400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2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127000</xdr:rowOff>
    </xdr:from>
    <xdr:to>
      <xdr:col>20</xdr:col>
      <xdr:colOff>38100</xdr:colOff>
      <xdr:row>57</xdr:row>
      <xdr:rowOff>57150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介護保険事業への繰出金や後期高齢者医療広域連合負担金の増により、経常収支比率は、前年度と比較して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％の増となり、類似団体の平均値を上回る状況となった。</a:t>
          </a:r>
        </a:p>
        <a:p>
          <a:r>
            <a:rPr kumimoji="1" lang="ja-JP" altLang="en-US" sz="1300">
              <a:latin typeface="ＭＳ Ｐゴシック" panose="020B0600070205080204" pitchFamily="50" charset="-128"/>
              <a:ea typeface="ＭＳ Ｐゴシック" panose="020B0600070205080204" pitchFamily="50" charset="-128"/>
            </a:rPr>
            <a:t>　今後も、特別会計の経営効率化や健全経営を図るなど、適正な支出に努める。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57</xdr:row>
      <xdr:rowOff>1270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129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56</xdr:row>
      <xdr:rowOff>111760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712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111760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82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81280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下水道事業への負担金増加等により、補助費等に係る経常収支比率は、前年度と比較して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％の増となっている。</a:t>
          </a:r>
        </a:p>
        <a:p>
          <a:r>
            <a:rPr kumimoji="1" lang="ja-JP" altLang="en-US" sz="1300">
              <a:latin typeface="ＭＳ Ｐゴシック" panose="020B0600070205080204" pitchFamily="50" charset="-128"/>
              <a:ea typeface="ＭＳ Ｐゴシック" panose="020B0600070205080204" pitchFamily="50" charset="-128"/>
            </a:rPr>
            <a:t>　類似団体平均値は下回っているが、今後も長門市経営改革プランに基づき、補助金の交付に関する基準の見直しを行い、適正な支出に努める。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44704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1757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8128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8128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1620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161290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年度から平成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年度にかけて実施した公的資金補償金免除繰上償還や近年の市債の発行抑制により、公債費の決算額が前年度と比較して</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％の減となり、公債費に係る経常収支比率は前年度から</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％改善したものの、依然として類似団体平均値を上回っている。</a:t>
          </a:r>
        </a:p>
        <a:p>
          <a:r>
            <a:rPr kumimoji="1" lang="ja-JP" altLang="en-US" sz="1200">
              <a:latin typeface="ＭＳ Ｐゴシック" panose="020B0600070205080204" pitchFamily="50" charset="-128"/>
              <a:ea typeface="ＭＳ Ｐゴシック" panose="020B0600070205080204" pitchFamily="50" charset="-128"/>
            </a:rPr>
            <a:t>　今後は、令和元年度までに実施した大型事業に係る償還開始等により、公債費の負担割合は増加するものと推測されることから、将来の人口減少を見据えて、できる限り地方債残高の圧縮を図っていく。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50800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9057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50800</xdr:rowOff>
    </xdr:from>
    <xdr:to>
      <xdr:col>19</xdr:col>
      <xdr:colOff>187325</xdr:colOff>
      <xdr:row>75</xdr:row>
      <xdr:rowOff>54610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9095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54610</xdr:rowOff>
    </xdr:from>
    <xdr:to>
      <xdr:col>15</xdr:col>
      <xdr:colOff>98425</xdr:colOff>
      <xdr:row>75</xdr:row>
      <xdr:rowOff>67945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9133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50800</xdr:rowOff>
    </xdr:from>
    <xdr:to>
      <xdr:col>11</xdr:col>
      <xdr:colOff>9525</xdr:colOff>
      <xdr:row>75</xdr:row>
      <xdr:rowOff>67945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9095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139717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82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0</xdr:rowOff>
    </xdr:from>
    <xdr:to>
      <xdr:col>20</xdr:col>
      <xdr:colOff>38100</xdr:colOff>
      <xdr:row>75</xdr:row>
      <xdr:rowOff>101600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86377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4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xdr:rowOff>
    </xdr:from>
    <xdr:to>
      <xdr:col>15</xdr:col>
      <xdr:colOff>149225</xdr:colOff>
      <xdr:row>75</xdr:row>
      <xdr:rowOff>105410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90188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17145</xdr:rowOff>
    </xdr:from>
    <xdr:to>
      <xdr:col>11</xdr:col>
      <xdr:colOff>60325</xdr:colOff>
      <xdr:row>75</xdr:row>
      <xdr:rowOff>118745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103522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6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0</xdr:rowOff>
    </xdr:from>
    <xdr:to>
      <xdr:col>6</xdr:col>
      <xdr:colOff>171450</xdr:colOff>
      <xdr:row>75</xdr:row>
      <xdr:rowOff>101600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86377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公債費以外に係る経常収支比率は、、地方消費税交付金の増等による経常一般財源歳入額が増加したものの、会計年度任用職員制度の開始等により前年度と比較して</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％の増となり、類似団体平均値を上回る状況となった。</a:t>
          </a:r>
        </a:p>
        <a:p>
          <a:r>
            <a:rPr kumimoji="1" lang="ja-JP" altLang="en-US" sz="1300">
              <a:latin typeface="ＭＳ Ｐゴシック" panose="020B0600070205080204" pitchFamily="50" charset="-128"/>
              <a:ea typeface="ＭＳ Ｐゴシック" panose="020B0600070205080204" pitchFamily="50" charset="-128"/>
            </a:rPr>
            <a:t>　今後も人口減少に伴い普通交付税の減少が見込まれることから、引き続き長門市経営改革プランに基づく事務事業コストの削減に努める。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117856</xdr:rowOff>
    </xdr:from>
    <xdr:to>
      <xdr:col>82</xdr:col>
      <xdr:colOff>107950</xdr:colOff>
      <xdr:row>77</xdr:row>
      <xdr:rowOff>156718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48056"/>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113285</xdr:rowOff>
    </xdr:from>
    <xdr:to>
      <xdr:col>78</xdr:col>
      <xdr:colOff>69850</xdr:colOff>
      <xdr:row>76</xdr:row>
      <xdr:rowOff>117856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143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49276</xdr:rowOff>
    </xdr:from>
    <xdr:to>
      <xdr:col>73</xdr:col>
      <xdr:colOff>180975</xdr:colOff>
      <xdr:row>76</xdr:row>
      <xdr:rowOff>113285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0794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110998</xdr:rowOff>
    </xdr:from>
    <xdr:to>
      <xdr:col>69</xdr:col>
      <xdr:colOff>92075</xdr:colOff>
      <xdr:row>76</xdr:row>
      <xdr:rowOff>49276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9697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77995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67056</xdr:rowOff>
    </xdr:from>
    <xdr:to>
      <xdr:col>78</xdr:col>
      <xdr:colOff>120650</xdr:colOff>
      <xdr:row>76</xdr:row>
      <xdr:rowOff>168656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7383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62485</xdr:rowOff>
    </xdr:from>
    <xdr:to>
      <xdr:col>74</xdr:col>
      <xdr:colOff>31750</xdr:colOff>
      <xdr:row>76</xdr:row>
      <xdr:rowOff>164085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169926</xdr:rowOff>
    </xdr:from>
    <xdr:to>
      <xdr:col>69</xdr:col>
      <xdr:colOff>142875</xdr:colOff>
      <xdr:row>76</xdr:row>
      <xdr:rowOff>100076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110253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60198</xdr:rowOff>
    </xdr:from>
    <xdr:to>
      <xdr:col>65</xdr:col>
      <xdr:colOff>53975</xdr:colOff>
      <xdr:row>75</xdr:row>
      <xdr:rowOff>161798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525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38652</xdr:rowOff>
    </xdr:from>
    <xdr:to>
      <xdr:col>29</xdr:col>
      <xdr:colOff>127000</xdr:colOff>
      <xdr:row>17</xdr:row>
      <xdr:rowOff>110465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00927"/>
          <a:ext cx="647700" cy="71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23429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5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110465</xdr:rowOff>
    </xdr:from>
    <xdr:to>
      <xdr:col>26</xdr:col>
      <xdr:colOff>50800</xdr:colOff>
      <xdr:row>17</xdr:row>
      <xdr:rowOff>144885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72740"/>
          <a:ext cx="698500" cy="34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144885</xdr:rowOff>
    </xdr:from>
    <xdr:to>
      <xdr:col>22</xdr:col>
      <xdr:colOff>114300</xdr:colOff>
      <xdr:row>17</xdr:row>
      <xdr:rowOff>151787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07160"/>
          <a:ext cx="698500" cy="6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151787</xdr:rowOff>
    </xdr:from>
    <xdr:to>
      <xdr:col>18</xdr:col>
      <xdr:colOff>177800</xdr:colOff>
      <xdr:row>17</xdr:row>
      <xdr:rowOff>170608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14062"/>
          <a:ext cx="698500" cy="18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159302</xdr:rowOff>
    </xdr:from>
    <xdr:to>
      <xdr:col>29</xdr:col>
      <xdr:colOff>177800</xdr:colOff>
      <xdr:row>17</xdr:row>
      <xdr:rowOff>89452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50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4379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9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59665</xdr:rowOff>
    </xdr:from>
    <xdr:to>
      <xdr:col>26</xdr:col>
      <xdr:colOff>101600</xdr:colOff>
      <xdr:row>17</xdr:row>
      <xdr:rowOff>161265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21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171442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90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94085</xdr:rowOff>
    </xdr:from>
    <xdr:to>
      <xdr:col>22</xdr:col>
      <xdr:colOff>165100</xdr:colOff>
      <xdr:row>18</xdr:row>
      <xdr:rowOff>24235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56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34412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2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100987</xdr:rowOff>
    </xdr:from>
    <xdr:to>
      <xdr:col>19</xdr:col>
      <xdr:colOff>38100</xdr:colOff>
      <xdr:row>18</xdr:row>
      <xdr:rowOff>31137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63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41314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32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119808</xdr:rowOff>
    </xdr:from>
    <xdr:to>
      <xdr:col>15</xdr:col>
      <xdr:colOff>101600</xdr:colOff>
      <xdr:row>18</xdr:row>
      <xdr:rowOff>49958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82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60135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5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9949</xdr:rowOff>
    </xdr:from>
    <xdr:to>
      <xdr:col>29</xdr:col>
      <xdr:colOff>127000</xdr:colOff>
      <xdr:row>38</xdr:row>
      <xdr:rowOff>21105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77549"/>
          <a:ext cx="647700" cy="11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9949</xdr:rowOff>
    </xdr:from>
    <xdr:to>
      <xdr:col>26</xdr:col>
      <xdr:colOff>50800</xdr:colOff>
      <xdr:row>38</xdr:row>
      <xdr:rowOff>13371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77549"/>
          <a:ext cx="698500" cy="3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341271</xdr:rowOff>
    </xdr:from>
    <xdr:to>
      <xdr:col>22</xdr:col>
      <xdr:colOff>114300</xdr:colOff>
      <xdr:row>38</xdr:row>
      <xdr:rowOff>13371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65971"/>
          <a:ext cx="698500" cy="15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341271</xdr:rowOff>
    </xdr:from>
    <xdr:to>
      <xdr:col>18</xdr:col>
      <xdr:colOff>177800</xdr:colOff>
      <xdr:row>37</xdr:row>
      <xdr:rowOff>342353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65971"/>
          <a:ext cx="698500" cy="1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313205</xdr:rowOff>
    </xdr:from>
    <xdr:to>
      <xdr:col>29</xdr:col>
      <xdr:colOff>177800</xdr:colOff>
      <xdr:row>38</xdr:row>
      <xdr:rowOff>71905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37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285282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40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302049</xdr:rowOff>
    </xdr:from>
    <xdr:to>
      <xdr:col>26</xdr:col>
      <xdr:colOff>101600</xdr:colOff>
      <xdr:row>38</xdr:row>
      <xdr:rowOff>60749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26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45526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13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305471</xdr:rowOff>
    </xdr:from>
    <xdr:to>
      <xdr:col>22</xdr:col>
      <xdr:colOff>165100</xdr:colOff>
      <xdr:row>38</xdr:row>
      <xdr:rowOff>64171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30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48948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1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290471</xdr:rowOff>
    </xdr:from>
    <xdr:to>
      <xdr:col>19</xdr:col>
      <xdr:colOff>38100</xdr:colOff>
      <xdr:row>38</xdr:row>
      <xdr:rowOff>49171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15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33948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0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291553</xdr:rowOff>
    </xdr:from>
    <xdr:to>
      <xdr:col>15</xdr:col>
      <xdr:colOff>101600</xdr:colOff>
      <xdr:row>38</xdr:row>
      <xdr:rowOff>50253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16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35030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0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33,094
32,618
357.31
25,376,991
24,447,047
805,433
12,450,445
23,191,004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143804</xdr:rowOff>
    </xdr:from>
    <xdr:to>
      <xdr:col>24</xdr:col>
      <xdr:colOff>63500</xdr:colOff>
      <xdr:row>35</xdr:row>
      <xdr:rowOff>11205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01654"/>
          <a:ext cx="838200" cy="21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11205</xdr:rowOff>
    </xdr:from>
    <xdr:to>
      <xdr:col>19</xdr:col>
      <xdr:colOff>177800</xdr:colOff>
      <xdr:row>35</xdr:row>
      <xdr:rowOff>18183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11955"/>
          <a:ext cx="8890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18183</xdr:rowOff>
    </xdr:from>
    <xdr:to>
      <xdr:col>15</xdr:col>
      <xdr:colOff>50800</xdr:colOff>
      <xdr:row>35</xdr:row>
      <xdr:rowOff>20175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18933"/>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20175</xdr:rowOff>
    </xdr:from>
    <xdr:to>
      <xdr:col>10</xdr:col>
      <xdr:colOff>114300</xdr:colOff>
      <xdr:row>35</xdr:row>
      <xdr:rowOff>26956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20925"/>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93004</xdr:rowOff>
    </xdr:from>
    <xdr:to>
      <xdr:col>24</xdr:col>
      <xdr:colOff>114300</xdr:colOff>
      <xdr:row>34</xdr:row>
      <xdr:rowOff>23154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5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115881</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02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131855</xdr:rowOff>
    </xdr:from>
    <xdr:to>
      <xdr:col>20</xdr:col>
      <xdr:colOff>38100</xdr:colOff>
      <xdr:row>35</xdr:row>
      <xdr:rowOff>62005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78532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73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138833</xdr:rowOff>
    </xdr:from>
    <xdr:to>
      <xdr:col>15</xdr:col>
      <xdr:colOff>101600</xdr:colOff>
      <xdr:row>35</xdr:row>
      <xdr:rowOff>68983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6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85510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74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140825</xdr:rowOff>
    </xdr:from>
    <xdr:to>
      <xdr:col>10</xdr:col>
      <xdr:colOff>165100</xdr:colOff>
      <xdr:row>35</xdr:row>
      <xdr:rowOff>70975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7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87502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74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147606</xdr:rowOff>
    </xdr:from>
    <xdr:to>
      <xdr:col>6</xdr:col>
      <xdr:colOff>38100</xdr:colOff>
      <xdr:row>35</xdr:row>
      <xdr:rowOff>77756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7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94283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5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159415</xdr:rowOff>
    </xdr:from>
    <xdr:to>
      <xdr:col>24</xdr:col>
      <xdr:colOff>63500</xdr:colOff>
      <xdr:row>58</xdr:row>
      <xdr:rowOff>12288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932065"/>
          <a:ext cx="83820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159415</xdr:rowOff>
    </xdr:from>
    <xdr:to>
      <xdr:col>19</xdr:col>
      <xdr:colOff>177800</xdr:colOff>
      <xdr:row>58</xdr:row>
      <xdr:rowOff>17363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32065"/>
          <a:ext cx="8890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166767</xdr:rowOff>
    </xdr:from>
    <xdr:to>
      <xdr:col>15</xdr:col>
      <xdr:colOff>50800</xdr:colOff>
      <xdr:row>58</xdr:row>
      <xdr:rowOff>17363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939417"/>
          <a:ext cx="889000" cy="2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166767</xdr:rowOff>
    </xdr:from>
    <xdr:to>
      <xdr:col>10</xdr:col>
      <xdr:colOff>114300</xdr:colOff>
      <xdr:row>58</xdr:row>
      <xdr:rowOff>7243</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939417"/>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132938</xdr:rowOff>
    </xdr:from>
    <xdr:to>
      <xdr:col>24</xdr:col>
      <xdr:colOff>114300</xdr:colOff>
      <xdr:row>58</xdr:row>
      <xdr:rowOff>63088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111365</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8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108615</xdr:rowOff>
    </xdr:from>
    <xdr:to>
      <xdr:col>20</xdr:col>
      <xdr:colOff>38100</xdr:colOff>
      <xdr:row>58</xdr:row>
      <xdr:rowOff>38765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88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29892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99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138013</xdr:rowOff>
    </xdr:from>
    <xdr:to>
      <xdr:col>15</xdr:col>
      <xdr:colOff>101600</xdr:colOff>
      <xdr:row>58</xdr:row>
      <xdr:rowOff>68163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59290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0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115967</xdr:rowOff>
    </xdr:from>
    <xdr:to>
      <xdr:col>10</xdr:col>
      <xdr:colOff>165100</xdr:colOff>
      <xdr:row>58</xdr:row>
      <xdr:rowOff>46117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88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62644</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966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127893</xdr:rowOff>
    </xdr:from>
    <xdr:to>
      <xdr:col>6</xdr:col>
      <xdr:colOff>38100</xdr:colOff>
      <xdr:row>58</xdr:row>
      <xdr:rowOff>58043</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0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74570</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967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72510</xdr:rowOff>
    </xdr:from>
    <xdr:to>
      <xdr:col>24</xdr:col>
      <xdr:colOff>63500</xdr:colOff>
      <xdr:row>78</xdr:row>
      <xdr:rowOff>76912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445610"/>
          <a:ext cx="838200" cy="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76912</xdr:rowOff>
    </xdr:from>
    <xdr:to>
      <xdr:col>19</xdr:col>
      <xdr:colOff>177800</xdr:colOff>
      <xdr:row>78</xdr:row>
      <xdr:rowOff>86437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45001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86437</xdr:rowOff>
    </xdr:from>
    <xdr:to>
      <xdr:col>15</xdr:col>
      <xdr:colOff>50800</xdr:colOff>
      <xdr:row>78</xdr:row>
      <xdr:rowOff>106838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459537"/>
          <a:ext cx="889000" cy="2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106838</xdr:rowOff>
    </xdr:from>
    <xdr:to>
      <xdr:col>10</xdr:col>
      <xdr:colOff>114300</xdr:colOff>
      <xdr:row>78</xdr:row>
      <xdr:rowOff>113545</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479938"/>
          <a:ext cx="889000" cy="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21710</xdr:rowOff>
    </xdr:from>
    <xdr:to>
      <xdr:col>24</xdr:col>
      <xdr:colOff>114300</xdr:colOff>
      <xdr:row>78</xdr:row>
      <xdr:rowOff>123310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39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137</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7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26112</xdr:rowOff>
    </xdr:from>
    <xdr:to>
      <xdr:col>20</xdr:col>
      <xdr:colOff>38100</xdr:colOff>
      <xdr:row>78</xdr:row>
      <xdr:rowOff>127712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39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144239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1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35637</xdr:rowOff>
    </xdr:from>
    <xdr:to>
      <xdr:col>15</xdr:col>
      <xdr:colOff>101600</xdr:colOff>
      <xdr:row>78</xdr:row>
      <xdr:rowOff>137237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128364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0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56038</xdr:rowOff>
    </xdr:from>
    <xdr:to>
      <xdr:col>10</xdr:col>
      <xdr:colOff>165100</xdr:colOff>
      <xdr:row>78</xdr:row>
      <xdr:rowOff>157638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2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148765</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2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62745</xdr:rowOff>
    </xdr:from>
    <xdr:to>
      <xdr:col>6</xdr:col>
      <xdr:colOff>38100</xdr:colOff>
      <xdr:row>78</xdr:row>
      <xdr:rowOff>164345</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155472</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164071</xdr:rowOff>
    </xdr:from>
    <xdr:to>
      <xdr:col>24</xdr:col>
      <xdr:colOff>63500</xdr:colOff>
      <xdr:row>96</xdr:row>
      <xdr:rowOff>166294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23271"/>
          <a:ext cx="838200" cy="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164071</xdr:rowOff>
    </xdr:from>
    <xdr:to>
      <xdr:col>19</xdr:col>
      <xdr:colOff>177800</xdr:colOff>
      <xdr:row>97</xdr:row>
      <xdr:rowOff>66230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23271"/>
          <a:ext cx="8890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170002</xdr:rowOff>
    </xdr:from>
    <xdr:to>
      <xdr:col>15</xdr:col>
      <xdr:colOff>50800</xdr:colOff>
      <xdr:row>97</xdr:row>
      <xdr:rowOff>66230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629202"/>
          <a:ext cx="889000" cy="6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162713</xdr:rowOff>
    </xdr:from>
    <xdr:to>
      <xdr:col>10</xdr:col>
      <xdr:colOff>114300</xdr:colOff>
      <xdr:row>96</xdr:row>
      <xdr:rowOff>170002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621913"/>
          <a:ext cx="889000" cy="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7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93921</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113271</xdr:rowOff>
    </xdr:from>
    <xdr:to>
      <xdr:col>20</xdr:col>
      <xdr:colOff>38100</xdr:colOff>
      <xdr:row>97</xdr:row>
      <xdr:rowOff>43421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34548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15430</xdr:rowOff>
    </xdr:from>
    <xdr:to>
      <xdr:col>15</xdr:col>
      <xdr:colOff>101600</xdr:colOff>
      <xdr:row>97</xdr:row>
      <xdr:rowOff>117030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108157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119202</xdr:rowOff>
    </xdr:from>
    <xdr:to>
      <xdr:col>10</xdr:col>
      <xdr:colOff>165100</xdr:colOff>
      <xdr:row>97</xdr:row>
      <xdr:rowOff>49352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40479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6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111913</xdr:rowOff>
    </xdr:from>
    <xdr:to>
      <xdr:col>6</xdr:col>
      <xdr:colOff>38100</xdr:colOff>
      <xdr:row>97</xdr:row>
      <xdr:rowOff>42063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33190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6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10469</xdr:rowOff>
    </xdr:from>
    <xdr:to>
      <xdr:col>55</xdr:col>
      <xdr:colOff>0</xdr:colOff>
      <xdr:row>38</xdr:row>
      <xdr:rowOff>52284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82669"/>
          <a:ext cx="838200" cy="38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52284</xdr:rowOff>
    </xdr:from>
    <xdr:to>
      <xdr:col>50</xdr:col>
      <xdr:colOff>114300</xdr:colOff>
      <xdr:row>38</xdr:row>
      <xdr:rowOff>66793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567384"/>
          <a:ext cx="889000" cy="1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60471</xdr:rowOff>
    </xdr:from>
    <xdr:to>
      <xdr:col>45</xdr:col>
      <xdr:colOff>177800</xdr:colOff>
      <xdr:row>38</xdr:row>
      <xdr:rowOff>66793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575571"/>
          <a:ext cx="889000" cy="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60471</xdr:rowOff>
    </xdr:from>
    <xdr:to>
      <xdr:col>41</xdr:col>
      <xdr:colOff>50800</xdr:colOff>
      <xdr:row>38</xdr:row>
      <xdr:rowOff>62463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75571"/>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131119</xdr:rowOff>
    </xdr:from>
    <xdr:to>
      <xdr:col>55</xdr:col>
      <xdr:colOff>50800</xdr:colOff>
      <xdr:row>36</xdr:row>
      <xdr:rowOff>61269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3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109546</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1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1484</xdr:rowOff>
    </xdr:from>
    <xdr:to>
      <xdr:col>50</xdr:col>
      <xdr:colOff>165100</xdr:colOff>
      <xdr:row>38</xdr:row>
      <xdr:rowOff>103084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94211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0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15993</xdr:rowOff>
    </xdr:from>
    <xdr:to>
      <xdr:col>46</xdr:col>
      <xdr:colOff>38100</xdr:colOff>
      <xdr:row>38</xdr:row>
      <xdr:rowOff>117593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3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108720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2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9671</xdr:rowOff>
    </xdr:from>
    <xdr:to>
      <xdr:col>41</xdr:col>
      <xdr:colOff>101600</xdr:colOff>
      <xdr:row>38</xdr:row>
      <xdr:rowOff>111271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2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102398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1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11663</xdr:rowOff>
    </xdr:from>
    <xdr:to>
      <xdr:col>36</xdr:col>
      <xdr:colOff>165100</xdr:colOff>
      <xdr:row>38</xdr:row>
      <xdr:rowOff>113263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2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104390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1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64298</xdr:rowOff>
    </xdr:from>
    <xdr:to>
      <xdr:col>55</xdr:col>
      <xdr:colOff>0</xdr:colOff>
      <xdr:row>56</xdr:row>
      <xdr:rowOff>40172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151148"/>
          <a:ext cx="838200" cy="49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64298</xdr:rowOff>
    </xdr:from>
    <xdr:to>
      <xdr:col>50</xdr:col>
      <xdr:colOff>114300</xdr:colOff>
      <xdr:row>56</xdr:row>
      <xdr:rowOff>33451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151148"/>
          <a:ext cx="889000" cy="48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33451</xdr:rowOff>
    </xdr:from>
    <xdr:to>
      <xdr:col>45</xdr:col>
      <xdr:colOff>177800</xdr:colOff>
      <xdr:row>56</xdr:row>
      <xdr:rowOff>81247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634651"/>
          <a:ext cx="889000" cy="4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133459</xdr:rowOff>
    </xdr:from>
    <xdr:to>
      <xdr:col>41</xdr:col>
      <xdr:colOff>50800</xdr:colOff>
      <xdr:row>56</xdr:row>
      <xdr:rowOff>81247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563209"/>
          <a:ext cx="889000" cy="1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160822</xdr:rowOff>
    </xdr:from>
    <xdr:to>
      <xdr:col>55</xdr:col>
      <xdr:colOff>50800</xdr:colOff>
      <xdr:row>56</xdr:row>
      <xdr:rowOff>90972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59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12249</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44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13498</xdr:rowOff>
    </xdr:from>
    <xdr:to>
      <xdr:col>50</xdr:col>
      <xdr:colOff>165100</xdr:colOff>
      <xdr:row>53</xdr:row>
      <xdr:rowOff>115098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1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131625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887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154101</xdr:rowOff>
    </xdr:from>
    <xdr:to>
      <xdr:col>46</xdr:col>
      <xdr:colOff>38100</xdr:colOff>
      <xdr:row>56</xdr:row>
      <xdr:rowOff>84251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100778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3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30447</xdr:rowOff>
    </xdr:from>
    <xdr:to>
      <xdr:col>41</xdr:col>
      <xdr:colOff>101600</xdr:colOff>
      <xdr:row>56</xdr:row>
      <xdr:rowOff>132047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123174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72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82659</xdr:rowOff>
    </xdr:from>
    <xdr:to>
      <xdr:col>36</xdr:col>
      <xdr:colOff>165100</xdr:colOff>
      <xdr:row>56</xdr:row>
      <xdr:rowOff>12809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51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29336</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28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13238</xdr:rowOff>
    </xdr:from>
    <xdr:to>
      <xdr:col>55</xdr:col>
      <xdr:colOff>0</xdr:colOff>
      <xdr:row>77</xdr:row>
      <xdr:rowOff>132321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214888"/>
          <a:ext cx="838200" cy="11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13238</xdr:rowOff>
    </xdr:from>
    <xdr:to>
      <xdr:col>50</xdr:col>
      <xdr:colOff>114300</xdr:colOff>
      <xdr:row>77</xdr:row>
      <xdr:rowOff>76158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214888"/>
          <a:ext cx="889000" cy="6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3473</xdr:rowOff>
    </xdr:from>
    <xdr:to>
      <xdr:col>45</xdr:col>
      <xdr:colOff>177800</xdr:colOff>
      <xdr:row>77</xdr:row>
      <xdr:rowOff>76158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033673"/>
          <a:ext cx="889000" cy="24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3473</xdr:rowOff>
    </xdr:from>
    <xdr:to>
      <xdr:col>41</xdr:col>
      <xdr:colOff>50800</xdr:colOff>
      <xdr:row>76</xdr:row>
      <xdr:rowOff>120580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033673"/>
          <a:ext cx="889000" cy="1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81521</xdr:rowOff>
    </xdr:from>
    <xdr:to>
      <xdr:col>55</xdr:col>
      <xdr:colOff>50800</xdr:colOff>
      <xdr:row>78</xdr:row>
      <xdr:rowOff>11671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28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59948</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6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133888</xdr:rowOff>
    </xdr:from>
    <xdr:to>
      <xdr:col>50</xdr:col>
      <xdr:colOff>165100</xdr:colOff>
      <xdr:row>77</xdr:row>
      <xdr:rowOff>64038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1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80566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93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25358</xdr:rowOff>
    </xdr:from>
    <xdr:to>
      <xdr:col>46</xdr:col>
      <xdr:colOff>38100</xdr:colOff>
      <xdr:row>77</xdr:row>
      <xdr:rowOff>126958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2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143485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00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124123</xdr:rowOff>
    </xdr:from>
    <xdr:to>
      <xdr:col>41</xdr:col>
      <xdr:colOff>101600</xdr:colOff>
      <xdr:row>76</xdr:row>
      <xdr:rowOff>54273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9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70800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75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69780</xdr:rowOff>
    </xdr:from>
    <xdr:to>
      <xdr:col>36</xdr:col>
      <xdr:colOff>165100</xdr:colOff>
      <xdr:row>76</xdr:row>
      <xdr:rowOff>171380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0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16457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87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3015</xdr:rowOff>
    </xdr:from>
    <xdr:to>
      <xdr:col>54</xdr:col>
      <xdr:colOff>189865</xdr:colOff>
      <xdr:row>98</xdr:row>
      <xdr:rowOff>105657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604965"/>
          <a:ext cx="1270" cy="1302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109484</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1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105657</xdr:rowOff>
    </xdr:from>
    <xdr:to>
      <xdr:col>55</xdr:col>
      <xdr:colOff>88900</xdr:colOff>
      <xdr:row>98</xdr:row>
      <xdr:rowOff>105657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0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121142</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8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3015</xdr:rowOff>
    </xdr:from>
    <xdr:to>
      <xdr:col>55</xdr:col>
      <xdr:colOff>88900</xdr:colOff>
      <xdr:row>91</xdr:row>
      <xdr:rowOff>3015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60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72053</xdr:rowOff>
    </xdr:from>
    <xdr:to>
      <xdr:col>55</xdr:col>
      <xdr:colOff>0</xdr:colOff>
      <xdr:row>95</xdr:row>
      <xdr:rowOff>33007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5502553"/>
          <a:ext cx="838200" cy="81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116905</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04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138478</xdr:rowOff>
    </xdr:from>
    <xdr:to>
      <xdr:col>55</xdr:col>
      <xdr:colOff>50800</xdr:colOff>
      <xdr:row>96</xdr:row>
      <xdr:rowOff>68628</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42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72053</xdr:rowOff>
    </xdr:from>
    <xdr:to>
      <xdr:col>50</xdr:col>
      <xdr:colOff>114300</xdr:colOff>
      <xdr:row>95</xdr:row>
      <xdr:rowOff>163474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5502553"/>
          <a:ext cx="889000" cy="94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123712</xdr:rowOff>
    </xdr:from>
    <xdr:to>
      <xdr:col>50</xdr:col>
      <xdr:colOff>165100</xdr:colOff>
      <xdr:row>96</xdr:row>
      <xdr:rowOff>53862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41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44989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50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163474</xdr:rowOff>
    </xdr:from>
    <xdr:to>
      <xdr:col>45</xdr:col>
      <xdr:colOff>177800</xdr:colOff>
      <xdr:row>97</xdr:row>
      <xdr:rowOff>79149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451224"/>
          <a:ext cx="889000" cy="25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25405</xdr:rowOff>
    </xdr:from>
    <xdr:to>
      <xdr:col>46</xdr:col>
      <xdr:colOff>38100</xdr:colOff>
      <xdr:row>96</xdr:row>
      <xdr:rowOff>127005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48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118132</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57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110558</xdr:rowOff>
    </xdr:from>
    <xdr:to>
      <xdr:col>41</xdr:col>
      <xdr:colOff>50800</xdr:colOff>
      <xdr:row>97</xdr:row>
      <xdr:rowOff>79149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398308"/>
          <a:ext cx="889000" cy="3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15511</xdr:rowOff>
    </xdr:from>
    <xdr:to>
      <xdr:col>41</xdr:col>
      <xdr:colOff>101600</xdr:colOff>
      <xdr:row>96</xdr:row>
      <xdr:rowOff>117111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7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133638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24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74425</xdr:rowOff>
    </xdr:from>
    <xdr:to>
      <xdr:col>36</xdr:col>
      <xdr:colOff>165100</xdr:colOff>
      <xdr:row>97</xdr:row>
      <xdr:rowOff>4575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3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167152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62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153657</xdr:rowOff>
    </xdr:from>
    <xdr:to>
      <xdr:col>55</xdr:col>
      <xdr:colOff>50800</xdr:colOff>
      <xdr:row>95</xdr:row>
      <xdr:rowOff>83807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26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5084</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12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21253</xdr:rowOff>
    </xdr:from>
    <xdr:to>
      <xdr:col>50</xdr:col>
      <xdr:colOff>165100</xdr:colOff>
      <xdr:row>90</xdr:row>
      <xdr:rowOff>122853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545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139380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522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112674</xdr:rowOff>
    </xdr:from>
    <xdr:to>
      <xdr:col>46</xdr:col>
      <xdr:colOff>38100</xdr:colOff>
      <xdr:row>96</xdr:row>
      <xdr:rowOff>42824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40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59351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17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28349</xdr:rowOff>
    </xdr:from>
    <xdr:to>
      <xdr:col>41</xdr:col>
      <xdr:colOff>101600</xdr:colOff>
      <xdr:row>97</xdr:row>
      <xdr:rowOff>129949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65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121076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5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59758</xdr:rowOff>
    </xdr:from>
    <xdr:to>
      <xdr:col>36</xdr:col>
      <xdr:colOff>165100</xdr:colOff>
      <xdr:row>95</xdr:row>
      <xdr:rowOff>161358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34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6435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12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2731</xdr:rowOff>
    </xdr:from>
    <xdr:to>
      <xdr:col>85</xdr:col>
      <xdr:colOff>127000</xdr:colOff>
      <xdr:row>39</xdr:row>
      <xdr:rowOff>28080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89281"/>
          <a:ext cx="838200" cy="2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28080</xdr:rowOff>
    </xdr:from>
    <xdr:to>
      <xdr:col>81</xdr:col>
      <xdr:colOff>50800</xdr:colOff>
      <xdr:row>39</xdr:row>
      <xdr:rowOff>37846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714630"/>
          <a:ext cx="889000" cy="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37846</xdr:rowOff>
    </xdr:from>
    <xdr:to>
      <xdr:col>76</xdr:col>
      <xdr:colOff>114300</xdr:colOff>
      <xdr:row>39</xdr:row>
      <xdr:rowOff>41339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724396"/>
          <a:ext cx="8890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164084</xdr:rowOff>
    </xdr:from>
    <xdr:to>
      <xdr:col>71</xdr:col>
      <xdr:colOff>177800</xdr:colOff>
      <xdr:row>39</xdr:row>
      <xdr:rowOff>41339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79184"/>
          <a:ext cx="889000" cy="4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123381</xdr:rowOff>
    </xdr:from>
    <xdr:to>
      <xdr:col>85</xdr:col>
      <xdr:colOff>177800</xdr:colOff>
      <xdr:row>39</xdr:row>
      <xdr:rowOff>53531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38308</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5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148730</xdr:rowOff>
    </xdr:from>
    <xdr:to>
      <xdr:col>81</xdr:col>
      <xdr:colOff>101600</xdr:colOff>
      <xdr:row>39</xdr:row>
      <xdr:rowOff>78880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70007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75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158496</xdr:rowOff>
    </xdr:from>
    <xdr:to>
      <xdr:col>76</xdr:col>
      <xdr:colOff>165100</xdr:colOff>
      <xdr:row>39</xdr:row>
      <xdr:rowOff>88646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79773</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3017" y="6766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161989</xdr:rowOff>
    </xdr:from>
    <xdr:to>
      <xdr:col>72</xdr:col>
      <xdr:colOff>38100</xdr:colOff>
      <xdr:row>39</xdr:row>
      <xdr:rowOff>92139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7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83266</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4017" y="6769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113284</xdr:rowOff>
    </xdr:from>
    <xdr:to>
      <xdr:col>67</xdr:col>
      <xdr:colOff>101600</xdr:colOff>
      <xdr:row>39</xdr:row>
      <xdr:rowOff>43434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34561</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72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12866</xdr:rowOff>
    </xdr:from>
    <xdr:to>
      <xdr:col>85</xdr:col>
      <xdr:colOff>127000</xdr:colOff>
      <xdr:row>78</xdr:row>
      <xdr:rowOff>15873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385966"/>
          <a:ext cx="838200" cy="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12866</xdr:rowOff>
    </xdr:from>
    <xdr:to>
      <xdr:col>81</xdr:col>
      <xdr:colOff>50800</xdr:colOff>
      <xdr:row>78</xdr:row>
      <xdr:rowOff>14388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85966"/>
          <a:ext cx="889000" cy="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171253</xdr:rowOff>
    </xdr:from>
    <xdr:to>
      <xdr:col>76</xdr:col>
      <xdr:colOff>114300</xdr:colOff>
      <xdr:row>78</xdr:row>
      <xdr:rowOff>14388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372903"/>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171253</xdr:rowOff>
    </xdr:from>
    <xdr:to>
      <xdr:col>71</xdr:col>
      <xdr:colOff>177800</xdr:colOff>
      <xdr:row>78</xdr:row>
      <xdr:rowOff>15684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372903"/>
          <a:ext cx="889000" cy="1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136523</xdr:rowOff>
    </xdr:from>
    <xdr:to>
      <xdr:col>85</xdr:col>
      <xdr:colOff>177800</xdr:colOff>
      <xdr:row>78</xdr:row>
      <xdr:rowOff>66673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3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159400</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8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133516</xdr:rowOff>
    </xdr:from>
    <xdr:to>
      <xdr:col>81</xdr:col>
      <xdr:colOff>101600</xdr:colOff>
      <xdr:row>78</xdr:row>
      <xdr:rowOff>63666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80193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135038</xdr:rowOff>
    </xdr:from>
    <xdr:to>
      <xdr:col>76</xdr:col>
      <xdr:colOff>165100</xdr:colOff>
      <xdr:row>78</xdr:row>
      <xdr:rowOff>65188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3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81715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11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120453</xdr:rowOff>
    </xdr:from>
    <xdr:to>
      <xdr:col>72</xdr:col>
      <xdr:colOff>38100</xdr:colOff>
      <xdr:row>78</xdr:row>
      <xdr:rowOff>50603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2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67130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09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136334</xdr:rowOff>
    </xdr:from>
    <xdr:to>
      <xdr:col>67</xdr:col>
      <xdr:colOff>101600</xdr:colOff>
      <xdr:row>78</xdr:row>
      <xdr:rowOff>66484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3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83011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11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113413</xdr:rowOff>
    </xdr:from>
    <xdr:to>
      <xdr:col>85</xdr:col>
      <xdr:colOff>127000</xdr:colOff>
      <xdr:row>98</xdr:row>
      <xdr:rowOff>115532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915513"/>
          <a:ext cx="838200" cy="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115532</xdr:rowOff>
    </xdr:from>
    <xdr:to>
      <xdr:col>81</xdr:col>
      <xdr:colOff>50800</xdr:colOff>
      <xdr:row>98</xdr:row>
      <xdr:rowOff>118019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917632"/>
          <a:ext cx="889000" cy="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118019</xdr:rowOff>
    </xdr:from>
    <xdr:to>
      <xdr:col>76</xdr:col>
      <xdr:colOff>114300</xdr:colOff>
      <xdr:row>98</xdr:row>
      <xdr:rowOff>139407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920119"/>
          <a:ext cx="889000" cy="2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139314</xdr:rowOff>
    </xdr:from>
    <xdr:to>
      <xdr:col>71</xdr:col>
      <xdr:colOff>177800</xdr:colOff>
      <xdr:row>98</xdr:row>
      <xdr:rowOff>139407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941414"/>
          <a:ext cx="889000" cy="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62613</xdr:rowOff>
    </xdr:from>
    <xdr:to>
      <xdr:col>85</xdr:col>
      <xdr:colOff>177800</xdr:colOff>
      <xdr:row>98</xdr:row>
      <xdr:rowOff>164213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6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64732</xdr:rowOff>
    </xdr:from>
    <xdr:to>
      <xdr:col>81</xdr:col>
      <xdr:colOff>101600</xdr:colOff>
      <xdr:row>98</xdr:row>
      <xdr:rowOff>166332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6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157459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95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67219</xdr:rowOff>
    </xdr:from>
    <xdr:to>
      <xdr:col>76</xdr:col>
      <xdr:colOff>165100</xdr:colOff>
      <xdr:row>98</xdr:row>
      <xdr:rowOff>168819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6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159946</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96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88607</xdr:rowOff>
    </xdr:from>
    <xdr:to>
      <xdr:col>72</xdr:col>
      <xdr:colOff>38100</xdr:colOff>
      <xdr:row>99</xdr:row>
      <xdr:rowOff>18757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9884</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4017" y="169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88514</xdr:rowOff>
    </xdr:from>
    <xdr:to>
      <xdr:col>67</xdr:col>
      <xdr:colOff>101600</xdr:colOff>
      <xdr:row>99</xdr:row>
      <xdr:rowOff>18664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9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9791</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5017" y="169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45334</xdr:rowOff>
    </xdr:from>
    <xdr:to>
      <xdr:col>116</xdr:col>
      <xdr:colOff>63500</xdr:colOff>
      <xdr:row>37</xdr:row>
      <xdr:rowOff>79761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388984"/>
          <a:ext cx="838200" cy="3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91374</xdr:rowOff>
    </xdr:from>
    <xdr:to>
      <xdr:col>111</xdr:col>
      <xdr:colOff>177800</xdr:colOff>
      <xdr:row>37</xdr:row>
      <xdr:rowOff>45334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263574"/>
          <a:ext cx="889000" cy="12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65727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5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91374</xdr:rowOff>
    </xdr:from>
    <xdr:to>
      <xdr:col>107</xdr:col>
      <xdr:colOff>50800</xdr:colOff>
      <xdr:row>36</xdr:row>
      <xdr:rowOff>151724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263574"/>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73317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94254</xdr:rowOff>
    </xdr:from>
    <xdr:to>
      <xdr:col>102</xdr:col>
      <xdr:colOff>114300</xdr:colOff>
      <xdr:row>36</xdr:row>
      <xdr:rowOff>151724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095004"/>
          <a:ext cx="889000" cy="22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82460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92564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28961</xdr:rowOff>
    </xdr:from>
    <xdr:to>
      <xdr:col>116</xdr:col>
      <xdr:colOff>114300</xdr:colOff>
      <xdr:row>37</xdr:row>
      <xdr:rowOff>130561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37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51838</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2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165984</xdr:rowOff>
    </xdr:from>
    <xdr:to>
      <xdr:col>112</xdr:col>
      <xdr:colOff>38100</xdr:colOff>
      <xdr:row>37</xdr:row>
      <xdr:rowOff>96134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33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112661</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11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40574</xdr:rowOff>
    </xdr:from>
    <xdr:to>
      <xdr:col>107</xdr:col>
      <xdr:colOff>101600</xdr:colOff>
      <xdr:row>36</xdr:row>
      <xdr:rowOff>142174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21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158701</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598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100924</xdr:rowOff>
    </xdr:from>
    <xdr:to>
      <xdr:col>102</xdr:col>
      <xdr:colOff>165100</xdr:colOff>
      <xdr:row>37</xdr:row>
      <xdr:rowOff>31074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27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47601</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04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43454</xdr:rowOff>
    </xdr:from>
    <xdr:to>
      <xdr:col>98</xdr:col>
      <xdr:colOff>38100</xdr:colOff>
      <xdr:row>35</xdr:row>
      <xdr:rowOff>145054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04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161581</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389111" y="581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61094</xdr:rowOff>
    </xdr:from>
    <xdr:to>
      <xdr:col>116</xdr:col>
      <xdr:colOff>63500</xdr:colOff>
      <xdr:row>59</xdr:row>
      <xdr:rowOff>62188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176644"/>
          <a:ext cx="8382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60278</xdr:rowOff>
    </xdr:from>
    <xdr:to>
      <xdr:col>111</xdr:col>
      <xdr:colOff>177800</xdr:colOff>
      <xdr:row>59</xdr:row>
      <xdr:rowOff>61094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175828"/>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57551</xdr:rowOff>
    </xdr:from>
    <xdr:to>
      <xdr:col>107</xdr:col>
      <xdr:colOff>50800</xdr:colOff>
      <xdr:row>59</xdr:row>
      <xdr:rowOff>60278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173101"/>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56783</xdr:rowOff>
    </xdr:from>
    <xdr:to>
      <xdr:col>102</xdr:col>
      <xdr:colOff>114300</xdr:colOff>
      <xdr:row>59</xdr:row>
      <xdr:rowOff>57551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172333"/>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11388</xdr:rowOff>
    </xdr:from>
    <xdr:to>
      <xdr:col>116</xdr:col>
      <xdr:colOff>114300</xdr:colOff>
      <xdr:row>59</xdr:row>
      <xdr:rowOff>112988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1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97765</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4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10294</xdr:rowOff>
    </xdr:from>
    <xdr:to>
      <xdr:col>112</xdr:col>
      <xdr:colOff>38100</xdr:colOff>
      <xdr:row>59</xdr:row>
      <xdr:rowOff>111894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12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103021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102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9478</xdr:rowOff>
    </xdr:from>
    <xdr:to>
      <xdr:col>107</xdr:col>
      <xdr:colOff>101600</xdr:colOff>
      <xdr:row>59</xdr:row>
      <xdr:rowOff>111078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12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102205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10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6751</xdr:rowOff>
    </xdr:from>
    <xdr:to>
      <xdr:col>102</xdr:col>
      <xdr:colOff>165100</xdr:colOff>
      <xdr:row>59</xdr:row>
      <xdr:rowOff>108351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12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99478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1021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5983</xdr:rowOff>
    </xdr:from>
    <xdr:to>
      <xdr:col>98</xdr:col>
      <xdr:colOff>38100</xdr:colOff>
      <xdr:row>59</xdr:row>
      <xdr:rowOff>107583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12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98710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1021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148349</xdr:rowOff>
    </xdr:from>
    <xdr:to>
      <xdr:col>116</xdr:col>
      <xdr:colOff>63500</xdr:colOff>
      <xdr:row>75</xdr:row>
      <xdr:rowOff>39935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835649"/>
          <a:ext cx="838200" cy="6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162502</xdr:rowOff>
    </xdr:from>
    <xdr:to>
      <xdr:col>111</xdr:col>
      <xdr:colOff>177800</xdr:colOff>
      <xdr:row>75</xdr:row>
      <xdr:rowOff>39935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2849802"/>
          <a:ext cx="889000" cy="4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162502</xdr:rowOff>
    </xdr:from>
    <xdr:to>
      <xdr:col>107</xdr:col>
      <xdr:colOff>50800</xdr:colOff>
      <xdr:row>75</xdr:row>
      <xdr:rowOff>22276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849802"/>
          <a:ext cx="889000" cy="3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22276</xdr:rowOff>
    </xdr:from>
    <xdr:to>
      <xdr:col>102</xdr:col>
      <xdr:colOff>114300</xdr:colOff>
      <xdr:row>75</xdr:row>
      <xdr:rowOff>68853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881026"/>
          <a:ext cx="889000" cy="4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97549</xdr:rowOff>
    </xdr:from>
    <xdr:to>
      <xdr:col>116</xdr:col>
      <xdr:colOff>114300</xdr:colOff>
      <xdr:row>75</xdr:row>
      <xdr:rowOff>27699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78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120426</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63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160585</xdr:rowOff>
    </xdr:from>
    <xdr:to>
      <xdr:col>112</xdr:col>
      <xdr:colOff>38100</xdr:colOff>
      <xdr:row>75</xdr:row>
      <xdr:rowOff>90735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8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81862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94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111702</xdr:rowOff>
    </xdr:from>
    <xdr:to>
      <xdr:col>107</xdr:col>
      <xdr:colOff>101600</xdr:colOff>
      <xdr:row>75</xdr:row>
      <xdr:rowOff>41852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79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32979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89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142926</xdr:rowOff>
    </xdr:from>
    <xdr:to>
      <xdr:col>102</xdr:col>
      <xdr:colOff>165100</xdr:colOff>
      <xdr:row>75</xdr:row>
      <xdr:rowOff>73076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83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64203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92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18053</xdr:rowOff>
    </xdr:from>
    <xdr:to>
      <xdr:col>98</xdr:col>
      <xdr:colOff>38100</xdr:colOff>
      <xdr:row>75</xdr:row>
      <xdr:rowOff>119653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87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110780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96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738,715</a:t>
          </a:r>
          <a:r>
            <a:rPr kumimoji="1" lang="ja-JP" altLang="en-US" sz="1300">
              <a:latin typeface="ＭＳ Ｐゴシック" panose="020B0600070205080204" pitchFamily="50" charset="-128"/>
              <a:ea typeface="ＭＳ Ｐゴシック" panose="020B0600070205080204" pitchFamily="50" charset="-128"/>
            </a:rPr>
            <a:t>円となっており、前年度（</a:t>
          </a:r>
          <a:r>
            <a:rPr kumimoji="1" lang="en-US" altLang="ja-JP" sz="1300">
              <a:latin typeface="ＭＳ Ｐゴシック" panose="020B0600070205080204" pitchFamily="50" charset="-128"/>
              <a:ea typeface="ＭＳ Ｐゴシック" panose="020B0600070205080204" pitchFamily="50" charset="-128"/>
            </a:rPr>
            <a:t>711,718</a:t>
          </a:r>
          <a:r>
            <a:rPr kumimoji="1" lang="ja-JP" altLang="en-US" sz="1300">
              <a:latin typeface="ＭＳ Ｐゴシック" panose="020B0600070205080204" pitchFamily="50" charset="-128"/>
              <a:ea typeface="ＭＳ Ｐゴシック" panose="020B0600070205080204" pitchFamily="50" charset="-128"/>
            </a:rPr>
            <a:t>円）と比較して</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％の増となっている。これは普通建設事業費が減少したものの、主に新型コロナウイルス感染症に伴う特別定額給付金給付事業による補助費等の大幅な増が要因となっている。</a:t>
          </a:r>
        </a:p>
        <a:p>
          <a:r>
            <a:rPr kumimoji="1" lang="ja-JP" altLang="en-US" sz="1300">
              <a:latin typeface="ＭＳ Ｐゴシック" panose="020B0600070205080204" pitchFamily="50" charset="-128"/>
              <a:ea typeface="ＭＳ Ｐゴシック" panose="020B0600070205080204" pitchFamily="50" charset="-128"/>
            </a:rPr>
            <a:t>　人件費は、前年度と比較して</a:t>
          </a:r>
          <a:r>
            <a:rPr kumimoji="1" lang="en-US" altLang="ja-JP" sz="1300">
              <a:latin typeface="ＭＳ Ｐゴシック" panose="020B0600070205080204" pitchFamily="50" charset="-128"/>
              <a:ea typeface="ＭＳ Ｐゴシック" panose="020B0600070205080204" pitchFamily="50" charset="-128"/>
            </a:rPr>
            <a:t>19.1</a:t>
          </a:r>
          <a:r>
            <a:rPr kumimoji="1" lang="ja-JP" altLang="en-US" sz="1300">
              <a:latin typeface="ＭＳ Ｐゴシック" panose="020B0600070205080204" pitchFamily="50" charset="-128"/>
              <a:ea typeface="ＭＳ Ｐゴシック" panose="020B0600070205080204" pitchFamily="50" charset="-128"/>
            </a:rPr>
            <a:t>％の増となっているが、会計年度任用職員制度の開始に伴う報酬の増および人口の減が要因であり、依然として類似団体平均値を上回っている。 </a:t>
          </a:r>
        </a:p>
        <a:p>
          <a:r>
            <a:rPr kumimoji="1" lang="ja-JP" altLang="en-US" sz="1300">
              <a:latin typeface="ＭＳ Ｐゴシック" panose="020B0600070205080204" pitchFamily="50" charset="-128"/>
              <a:ea typeface="ＭＳ Ｐゴシック" panose="020B0600070205080204" pitchFamily="50" charset="-128"/>
            </a:rPr>
            <a:t>　物件費は、会計年度任用職員制度の開始による賃金の皆減により</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の減となり、昨年度に引き続き類似団体の平均を下回っている。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　扶助費は、児童扶養手当給付事業や生活保護事業の減少により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の減となり、依然として類似団体平均値を下回っている。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普通建設事業費は、本庁舎建設事業の減により更新整備が</a:t>
          </a:r>
          <a:r>
            <a:rPr kumimoji="1" lang="en-US" altLang="ja-JP" sz="1300">
              <a:latin typeface="ＭＳ Ｐゴシック" panose="020B0600070205080204" pitchFamily="50" charset="-128"/>
              <a:ea typeface="ＭＳ Ｐゴシック" panose="020B0600070205080204" pitchFamily="50" charset="-128"/>
            </a:rPr>
            <a:t>56.8</a:t>
          </a:r>
          <a:r>
            <a:rPr kumimoji="1" lang="ja-JP" altLang="en-US" sz="1300">
              <a:latin typeface="ＭＳ Ｐゴシック" panose="020B0600070205080204" pitchFamily="50" charset="-128"/>
              <a:ea typeface="ＭＳ Ｐゴシック" panose="020B0600070205080204" pitchFamily="50" charset="-128"/>
            </a:rPr>
            <a:t>％の大幅な減となり、普通建設事業費全体でも</a:t>
          </a:r>
          <a:r>
            <a:rPr kumimoji="1" lang="en-US" altLang="ja-JP" sz="1300">
              <a:latin typeface="ＭＳ Ｐゴシック" panose="020B0600070205080204" pitchFamily="50" charset="-128"/>
              <a:ea typeface="ＭＳ Ｐゴシック" panose="020B0600070205080204" pitchFamily="50" charset="-128"/>
            </a:rPr>
            <a:t>52.6</a:t>
          </a:r>
          <a:r>
            <a:rPr kumimoji="1" lang="ja-JP" altLang="en-US" sz="1300">
              <a:latin typeface="ＭＳ Ｐゴシック" panose="020B0600070205080204" pitchFamily="50" charset="-128"/>
              <a:ea typeface="ＭＳ Ｐゴシック" panose="020B0600070205080204" pitchFamily="50" charset="-128"/>
            </a:rPr>
            <a:t>％の減となっている。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33,094
32,618
357.31
25,376,991
24,447,047
805,433
12,450,445
23,191,004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32258</xdr:rowOff>
    </xdr:from>
    <xdr:to>
      <xdr:col>24</xdr:col>
      <xdr:colOff>63500</xdr:colOff>
      <xdr:row>36</xdr:row>
      <xdr:rowOff>33591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04458"/>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14351</xdr:rowOff>
    </xdr:from>
    <xdr:to>
      <xdr:col>19</xdr:col>
      <xdr:colOff>177800</xdr:colOff>
      <xdr:row>36</xdr:row>
      <xdr:rowOff>33591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86551"/>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14351</xdr:rowOff>
    </xdr:from>
    <xdr:to>
      <xdr:col>15</xdr:col>
      <xdr:colOff>50800</xdr:colOff>
      <xdr:row>36</xdr:row>
      <xdr:rowOff>46165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86551"/>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45593</xdr:rowOff>
    </xdr:from>
    <xdr:to>
      <xdr:col>10</xdr:col>
      <xdr:colOff>114300</xdr:colOff>
      <xdr:row>36</xdr:row>
      <xdr:rowOff>46165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1779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152908</xdr:rowOff>
    </xdr:from>
    <xdr:to>
      <xdr:col>24</xdr:col>
      <xdr:colOff>114300</xdr:colOff>
      <xdr:row>36</xdr:row>
      <xdr:rowOff>83058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131335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3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154241</xdr:rowOff>
    </xdr:from>
    <xdr:to>
      <xdr:col>20</xdr:col>
      <xdr:colOff>38100</xdr:colOff>
      <xdr:row>36</xdr:row>
      <xdr:rowOff>84391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5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75518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4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135001</xdr:rowOff>
    </xdr:from>
    <xdr:to>
      <xdr:col>15</xdr:col>
      <xdr:colOff>101600</xdr:colOff>
      <xdr:row>36</xdr:row>
      <xdr:rowOff>65151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56278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166815</xdr:rowOff>
    </xdr:from>
    <xdr:to>
      <xdr:col>10</xdr:col>
      <xdr:colOff>165100</xdr:colOff>
      <xdr:row>36</xdr:row>
      <xdr:rowOff>96965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88092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6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166243</xdr:rowOff>
    </xdr:from>
    <xdr:to>
      <xdr:col>6</xdr:col>
      <xdr:colOff>38100</xdr:colOff>
      <xdr:row>36</xdr:row>
      <xdr:rowOff>96393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6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87520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60841</xdr:rowOff>
    </xdr:from>
    <xdr:to>
      <xdr:col>24</xdr:col>
      <xdr:colOff>63500</xdr:colOff>
      <xdr:row>57</xdr:row>
      <xdr:rowOff>112557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33491"/>
          <a:ext cx="838200" cy="5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112557</xdr:rowOff>
    </xdr:from>
    <xdr:to>
      <xdr:col>19</xdr:col>
      <xdr:colOff>177800</xdr:colOff>
      <xdr:row>58</xdr:row>
      <xdr:rowOff>88157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85207"/>
          <a:ext cx="889000" cy="14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88157</xdr:rowOff>
    </xdr:from>
    <xdr:to>
      <xdr:col>15</xdr:col>
      <xdr:colOff>50800</xdr:colOff>
      <xdr:row>58</xdr:row>
      <xdr:rowOff>129194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32257"/>
          <a:ext cx="889000" cy="4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129194</xdr:rowOff>
    </xdr:from>
    <xdr:to>
      <xdr:col>10</xdr:col>
      <xdr:colOff>114300</xdr:colOff>
      <xdr:row>58</xdr:row>
      <xdr:rowOff>140088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73294"/>
          <a:ext cx="889000" cy="1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10041</xdr:rowOff>
    </xdr:from>
    <xdr:to>
      <xdr:col>24</xdr:col>
      <xdr:colOff>114300</xdr:colOff>
      <xdr:row>57</xdr:row>
      <xdr:rowOff>111641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8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32918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61757</xdr:rowOff>
    </xdr:from>
    <xdr:to>
      <xdr:col>20</xdr:col>
      <xdr:colOff>38100</xdr:colOff>
      <xdr:row>57</xdr:row>
      <xdr:rowOff>163357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3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8434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0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37357</xdr:rowOff>
    </xdr:from>
    <xdr:to>
      <xdr:col>15</xdr:col>
      <xdr:colOff>101600</xdr:colOff>
      <xdr:row>58</xdr:row>
      <xdr:rowOff>138957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155484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5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78394</xdr:rowOff>
    </xdr:from>
    <xdr:to>
      <xdr:col>10</xdr:col>
      <xdr:colOff>165100</xdr:colOff>
      <xdr:row>59</xdr:row>
      <xdr:rowOff>8544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171121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1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89288</xdr:rowOff>
    </xdr:from>
    <xdr:to>
      <xdr:col>6</xdr:col>
      <xdr:colOff>38100</xdr:colOff>
      <xdr:row>59</xdr:row>
      <xdr:rowOff>19438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10565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132820</xdr:rowOff>
    </xdr:from>
    <xdr:to>
      <xdr:col>24</xdr:col>
      <xdr:colOff>63500</xdr:colOff>
      <xdr:row>76</xdr:row>
      <xdr:rowOff>139554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63020"/>
          <a:ext cx="838200" cy="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139554</xdr:rowOff>
    </xdr:from>
    <xdr:to>
      <xdr:col>19</xdr:col>
      <xdr:colOff>177800</xdr:colOff>
      <xdr:row>76</xdr:row>
      <xdr:rowOff>154646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69754"/>
          <a:ext cx="889000" cy="1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154646</xdr:rowOff>
    </xdr:from>
    <xdr:to>
      <xdr:col>15</xdr:col>
      <xdr:colOff>50800</xdr:colOff>
      <xdr:row>76</xdr:row>
      <xdr:rowOff>166715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84846"/>
          <a:ext cx="889000" cy="1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166715</xdr:rowOff>
    </xdr:from>
    <xdr:to>
      <xdr:col>10</xdr:col>
      <xdr:colOff>114300</xdr:colOff>
      <xdr:row>76</xdr:row>
      <xdr:rowOff>169368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96915"/>
          <a:ext cx="889000" cy="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82020</xdr:rowOff>
    </xdr:from>
    <xdr:to>
      <xdr:col>24</xdr:col>
      <xdr:colOff>114300</xdr:colOff>
      <xdr:row>77</xdr:row>
      <xdr:rowOff>12170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1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60447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9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88754</xdr:rowOff>
    </xdr:from>
    <xdr:to>
      <xdr:col>20</xdr:col>
      <xdr:colOff>38100</xdr:colOff>
      <xdr:row>77</xdr:row>
      <xdr:rowOff>18904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10031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1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103846</xdr:rowOff>
    </xdr:from>
    <xdr:to>
      <xdr:col>15</xdr:col>
      <xdr:colOff>101600</xdr:colOff>
      <xdr:row>77</xdr:row>
      <xdr:rowOff>33996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3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25123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2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115915</xdr:rowOff>
    </xdr:from>
    <xdr:to>
      <xdr:col>10</xdr:col>
      <xdr:colOff>165100</xdr:colOff>
      <xdr:row>77</xdr:row>
      <xdr:rowOff>46065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37192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3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118568</xdr:rowOff>
    </xdr:from>
    <xdr:to>
      <xdr:col>6</xdr:col>
      <xdr:colOff>38100</xdr:colOff>
      <xdr:row>77</xdr:row>
      <xdr:rowOff>48718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4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39845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4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71098</xdr:rowOff>
    </xdr:from>
    <xdr:to>
      <xdr:col>24</xdr:col>
      <xdr:colOff>63500</xdr:colOff>
      <xdr:row>97</xdr:row>
      <xdr:rowOff>92695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01748"/>
          <a:ext cx="838200" cy="2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92695</xdr:rowOff>
    </xdr:from>
    <xdr:to>
      <xdr:col>19</xdr:col>
      <xdr:colOff>177800</xdr:colOff>
      <xdr:row>97</xdr:row>
      <xdr:rowOff>99478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23345"/>
          <a:ext cx="8890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93523</xdr:rowOff>
    </xdr:from>
    <xdr:to>
      <xdr:col>15</xdr:col>
      <xdr:colOff>50800</xdr:colOff>
      <xdr:row>97</xdr:row>
      <xdr:rowOff>99478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24173"/>
          <a:ext cx="8890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105725</xdr:rowOff>
    </xdr:from>
    <xdr:to>
      <xdr:col>10</xdr:col>
      <xdr:colOff>114300</xdr:colOff>
      <xdr:row>97</xdr:row>
      <xdr:rowOff>93523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564925"/>
          <a:ext cx="889000" cy="15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20298</xdr:rowOff>
    </xdr:from>
    <xdr:to>
      <xdr:col>24</xdr:col>
      <xdr:colOff>114300</xdr:colOff>
      <xdr:row>97</xdr:row>
      <xdr:rowOff>121898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5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170175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2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41895</xdr:rowOff>
    </xdr:from>
    <xdr:to>
      <xdr:col>20</xdr:col>
      <xdr:colOff>38100</xdr:colOff>
      <xdr:row>97</xdr:row>
      <xdr:rowOff>143495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7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134622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6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48678</xdr:rowOff>
    </xdr:from>
    <xdr:to>
      <xdr:col>15</xdr:col>
      <xdr:colOff>101600</xdr:colOff>
      <xdr:row>97</xdr:row>
      <xdr:rowOff>150278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141405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7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42723</xdr:rowOff>
    </xdr:from>
    <xdr:to>
      <xdr:col>10</xdr:col>
      <xdr:colOff>165100</xdr:colOff>
      <xdr:row>97</xdr:row>
      <xdr:rowOff>144323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7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135450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6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54925</xdr:rowOff>
    </xdr:from>
    <xdr:to>
      <xdr:col>6</xdr:col>
      <xdr:colOff>38100</xdr:colOff>
      <xdr:row>96</xdr:row>
      <xdr:rowOff>156525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1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147652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143292</xdr:rowOff>
    </xdr:from>
    <xdr:to>
      <xdr:col>55</xdr:col>
      <xdr:colOff>0</xdr:colOff>
      <xdr:row>38</xdr:row>
      <xdr:rowOff>154396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58392"/>
          <a:ext cx="8382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88102</xdr:rowOff>
    </xdr:from>
    <xdr:to>
      <xdr:col>50</xdr:col>
      <xdr:colOff>114300</xdr:colOff>
      <xdr:row>38</xdr:row>
      <xdr:rowOff>154396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60320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88102</xdr:rowOff>
    </xdr:from>
    <xdr:to>
      <xdr:col>45</xdr:col>
      <xdr:colOff>177800</xdr:colOff>
      <xdr:row>38</xdr:row>
      <xdr:rowOff>139374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603202"/>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139374</xdr:rowOff>
    </xdr:from>
    <xdr:to>
      <xdr:col>41</xdr:col>
      <xdr:colOff>50800</xdr:colOff>
      <xdr:row>38</xdr:row>
      <xdr:rowOff>167132</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5447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92492</xdr:rowOff>
    </xdr:from>
    <xdr:to>
      <xdr:col>55</xdr:col>
      <xdr:colOff>50800</xdr:colOff>
      <xdr:row>39</xdr:row>
      <xdr:rowOff>22642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70919</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8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103596</xdr:rowOff>
    </xdr:from>
    <xdr:to>
      <xdr:col>50</xdr:col>
      <xdr:colOff>165100</xdr:colOff>
      <xdr:row>39</xdr:row>
      <xdr:rowOff>33746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1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24873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11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37302</xdr:rowOff>
    </xdr:from>
    <xdr:to>
      <xdr:col>46</xdr:col>
      <xdr:colOff>38100</xdr:colOff>
      <xdr:row>38</xdr:row>
      <xdr:rowOff>138902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5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130029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45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88574</xdr:rowOff>
    </xdr:from>
    <xdr:to>
      <xdr:col>41</xdr:col>
      <xdr:colOff>101600</xdr:colOff>
      <xdr:row>39</xdr:row>
      <xdr:rowOff>18724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0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9851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116332</xdr:rowOff>
    </xdr:from>
    <xdr:to>
      <xdr:col>36</xdr:col>
      <xdr:colOff>165100</xdr:colOff>
      <xdr:row>39</xdr:row>
      <xdr:rowOff>46482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37609</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24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63265</xdr:rowOff>
    </xdr:from>
    <xdr:to>
      <xdr:col>55</xdr:col>
      <xdr:colOff>0</xdr:colOff>
      <xdr:row>57</xdr:row>
      <xdr:rowOff>88590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35915"/>
          <a:ext cx="838200" cy="2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63265</xdr:rowOff>
    </xdr:from>
    <xdr:to>
      <xdr:col>50</xdr:col>
      <xdr:colOff>114300</xdr:colOff>
      <xdr:row>57</xdr:row>
      <xdr:rowOff>85645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35915"/>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129377</xdr:rowOff>
    </xdr:from>
    <xdr:to>
      <xdr:col>45</xdr:col>
      <xdr:colOff>177800</xdr:colOff>
      <xdr:row>57</xdr:row>
      <xdr:rowOff>85645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730577"/>
          <a:ext cx="889000" cy="12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129377</xdr:rowOff>
    </xdr:from>
    <xdr:to>
      <xdr:col>41</xdr:col>
      <xdr:colOff>50800</xdr:colOff>
      <xdr:row>57</xdr:row>
      <xdr:rowOff>26643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730577"/>
          <a:ext cx="889000" cy="6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37790</xdr:rowOff>
    </xdr:from>
    <xdr:to>
      <xdr:col>55</xdr:col>
      <xdr:colOff>50800</xdr:colOff>
      <xdr:row>57</xdr:row>
      <xdr:rowOff>139390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1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60667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6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12465</xdr:rowOff>
    </xdr:from>
    <xdr:to>
      <xdr:col>50</xdr:col>
      <xdr:colOff>165100</xdr:colOff>
      <xdr:row>57</xdr:row>
      <xdr:rowOff>114065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8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130592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56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34845</xdr:rowOff>
    </xdr:from>
    <xdr:to>
      <xdr:col>46</xdr:col>
      <xdr:colOff>38100</xdr:colOff>
      <xdr:row>57</xdr:row>
      <xdr:rowOff>136445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0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152972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58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78577</xdr:rowOff>
    </xdr:from>
    <xdr:to>
      <xdr:col>41</xdr:col>
      <xdr:colOff>101600</xdr:colOff>
      <xdr:row>57</xdr:row>
      <xdr:rowOff>8727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7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25254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45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147293</xdr:rowOff>
    </xdr:from>
    <xdr:to>
      <xdr:col>36</xdr:col>
      <xdr:colOff>165100</xdr:colOff>
      <xdr:row>57</xdr:row>
      <xdr:rowOff>77443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4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93970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52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82322</xdr:rowOff>
    </xdr:from>
    <xdr:to>
      <xdr:col>55</xdr:col>
      <xdr:colOff>0</xdr:colOff>
      <xdr:row>76</xdr:row>
      <xdr:rowOff>88871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112522"/>
          <a:ext cx="8382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82322</xdr:rowOff>
    </xdr:from>
    <xdr:to>
      <xdr:col>50</xdr:col>
      <xdr:colOff>114300</xdr:colOff>
      <xdr:row>76</xdr:row>
      <xdr:rowOff>148090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12522"/>
          <a:ext cx="889000" cy="6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148090</xdr:rowOff>
    </xdr:from>
    <xdr:to>
      <xdr:col>45</xdr:col>
      <xdr:colOff>177800</xdr:colOff>
      <xdr:row>77</xdr:row>
      <xdr:rowOff>14382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178290"/>
          <a:ext cx="889000" cy="3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14382</xdr:rowOff>
    </xdr:from>
    <xdr:to>
      <xdr:col>41</xdr:col>
      <xdr:colOff>50800</xdr:colOff>
      <xdr:row>77</xdr:row>
      <xdr:rowOff>86322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216032"/>
          <a:ext cx="889000" cy="7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38071</xdr:rowOff>
    </xdr:from>
    <xdr:to>
      <xdr:col>55</xdr:col>
      <xdr:colOff>50800</xdr:colOff>
      <xdr:row>76</xdr:row>
      <xdr:rowOff>139671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6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60948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31522</xdr:rowOff>
    </xdr:from>
    <xdr:to>
      <xdr:col>50</xdr:col>
      <xdr:colOff>165100</xdr:colOff>
      <xdr:row>76</xdr:row>
      <xdr:rowOff>133122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06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149648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83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97290</xdr:rowOff>
    </xdr:from>
    <xdr:to>
      <xdr:col>46</xdr:col>
      <xdr:colOff>38100</xdr:colOff>
      <xdr:row>77</xdr:row>
      <xdr:rowOff>27440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2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43966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90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135032</xdr:rowOff>
    </xdr:from>
    <xdr:to>
      <xdr:col>41</xdr:col>
      <xdr:colOff>101600</xdr:colOff>
      <xdr:row>77</xdr:row>
      <xdr:rowOff>65182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6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81708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94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35522</xdr:rowOff>
    </xdr:from>
    <xdr:to>
      <xdr:col>36</xdr:col>
      <xdr:colOff>165100</xdr:colOff>
      <xdr:row>77</xdr:row>
      <xdr:rowOff>137122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3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153649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01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25161</xdr:rowOff>
    </xdr:from>
    <xdr:to>
      <xdr:col>55</xdr:col>
      <xdr:colOff>0</xdr:colOff>
      <xdr:row>97</xdr:row>
      <xdr:rowOff>43993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655811"/>
          <a:ext cx="838200" cy="1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34630</xdr:rowOff>
    </xdr:from>
    <xdr:to>
      <xdr:col>50</xdr:col>
      <xdr:colOff>114300</xdr:colOff>
      <xdr:row>97</xdr:row>
      <xdr:rowOff>43993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665280"/>
          <a:ext cx="889000" cy="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34630</xdr:rowOff>
    </xdr:from>
    <xdr:to>
      <xdr:col>45</xdr:col>
      <xdr:colOff>177800</xdr:colOff>
      <xdr:row>97</xdr:row>
      <xdr:rowOff>73875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665280"/>
          <a:ext cx="889000" cy="3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99619</xdr:rowOff>
    </xdr:from>
    <xdr:to>
      <xdr:col>41</xdr:col>
      <xdr:colOff>50800</xdr:colOff>
      <xdr:row>97</xdr:row>
      <xdr:rowOff>73875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558819"/>
          <a:ext cx="889000" cy="14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145811</xdr:rowOff>
    </xdr:from>
    <xdr:to>
      <xdr:col>55</xdr:col>
      <xdr:colOff>50800</xdr:colOff>
      <xdr:row>97</xdr:row>
      <xdr:rowOff>75961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0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124238</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8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164643</xdr:rowOff>
    </xdr:from>
    <xdr:to>
      <xdr:col>50</xdr:col>
      <xdr:colOff>165100</xdr:colOff>
      <xdr:row>97</xdr:row>
      <xdr:rowOff>94793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85920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71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155280</xdr:rowOff>
    </xdr:from>
    <xdr:to>
      <xdr:col>46</xdr:col>
      <xdr:colOff>38100</xdr:colOff>
      <xdr:row>97</xdr:row>
      <xdr:rowOff>85430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1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76557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70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23075</xdr:rowOff>
    </xdr:from>
    <xdr:to>
      <xdr:col>41</xdr:col>
      <xdr:colOff>101600</xdr:colOff>
      <xdr:row>97</xdr:row>
      <xdr:rowOff>124675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65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115802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74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48819</xdr:rowOff>
    </xdr:from>
    <xdr:to>
      <xdr:col>36</xdr:col>
      <xdr:colOff>165100</xdr:colOff>
      <xdr:row>96</xdr:row>
      <xdr:rowOff>150419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0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141546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60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128841</xdr:rowOff>
    </xdr:from>
    <xdr:to>
      <xdr:col>85</xdr:col>
      <xdr:colOff>127000</xdr:colOff>
      <xdr:row>37</xdr:row>
      <xdr:rowOff>129446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472491"/>
          <a:ext cx="8382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128841</xdr:rowOff>
    </xdr:from>
    <xdr:to>
      <xdr:col>81</xdr:col>
      <xdr:colOff>50800</xdr:colOff>
      <xdr:row>37</xdr:row>
      <xdr:rowOff>148811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472491"/>
          <a:ext cx="889000" cy="1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101524</xdr:rowOff>
    </xdr:from>
    <xdr:to>
      <xdr:col>76</xdr:col>
      <xdr:colOff>114300</xdr:colOff>
      <xdr:row>37</xdr:row>
      <xdr:rowOff>148811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445174"/>
          <a:ext cx="889000" cy="4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65421</xdr:rowOff>
    </xdr:from>
    <xdr:to>
      <xdr:col>71</xdr:col>
      <xdr:colOff>177800</xdr:colOff>
      <xdr:row>37</xdr:row>
      <xdr:rowOff>101524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066171"/>
          <a:ext cx="889000" cy="37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78646</xdr:rowOff>
    </xdr:from>
    <xdr:to>
      <xdr:col>85</xdr:col>
      <xdr:colOff>177800</xdr:colOff>
      <xdr:row>38</xdr:row>
      <xdr:rowOff>8796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165023</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3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78041</xdr:rowOff>
    </xdr:from>
    <xdr:to>
      <xdr:col>81</xdr:col>
      <xdr:colOff>101600</xdr:colOff>
      <xdr:row>38</xdr:row>
      <xdr:rowOff>8192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216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170769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98011</xdr:rowOff>
    </xdr:from>
    <xdr:to>
      <xdr:col>76</xdr:col>
      <xdr:colOff>165100</xdr:colOff>
      <xdr:row>38</xdr:row>
      <xdr:rowOff>28161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4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19288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3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50724</xdr:rowOff>
    </xdr:from>
    <xdr:to>
      <xdr:col>72</xdr:col>
      <xdr:colOff>38100</xdr:colOff>
      <xdr:row>37</xdr:row>
      <xdr:rowOff>152324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143451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14621</xdr:rowOff>
    </xdr:from>
    <xdr:to>
      <xdr:col>67</xdr:col>
      <xdr:colOff>101600</xdr:colOff>
      <xdr:row>35</xdr:row>
      <xdr:rowOff>116221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01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132748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79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121983</xdr:rowOff>
    </xdr:from>
    <xdr:to>
      <xdr:col>85</xdr:col>
      <xdr:colOff>127000</xdr:colOff>
      <xdr:row>56</xdr:row>
      <xdr:rowOff>151199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723183"/>
          <a:ext cx="838200" cy="2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121983</xdr:rowOff>
    </xdr:from>
    <xdr:to>
      <xdr:col>81</xdr:col>
      <xdr:colOff>50800</xdr:colOff>
      <xdr:row>57</xdr:row>
      <xdr:rowOff>43040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23183"/>
          <a:ext cx="889000" cy="9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43040</xdr:rowOff>
    </xdr:from>
    <xdr:to>
      <xdr:col>76</xdr:col>
      <xdr:colOff>114300</xdr:colOff>
      <xdr:row>57</xdr:row>
      <xdr:rowOff>69550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15690"/>
          <a:ext cx="889000" cy="2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170820</xdr:rowOff>
    </xdr:from>
    <xdr:to>
      <xdr:col>71</xdr:col>
      <xdr:colOff>177800</xdr:colOff>
      <xdr:row>57</xdr:row>
      <xdr:rowOff>69550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772020"/>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100399</xdr:rowOff>
    </xdr:from>
    <xdr:to>
      <xdr:col>85</xdr:col>
      <xdr:colOff>177800</xdr:colOff>
      <xdr:row>57</xdr:row>
      <xdr:rowOff>30549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78826</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8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71183</xdr:rowOff>
    </xdr:from>
    <xdr:to>
      <xdr:col>81</xdr:col>
      <xdr:colOff>101600</xdr:colOff>
      <xdr:row>57</xdr:row>
      <xdr:rowOff>1333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7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163910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6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163690</xdr:rowOff>
    </xdr:from>
    <xdr:to>
      <xdr:col>76</xdr:col>
      <xdr:colOff>165100</xdr:colOff>
      <xdr:row>57</xdr:row>
      <xdr:rowOff>93840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84967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18750</xdr:rowOff>
    </xdr:from>
    <xdr:to>
      <xdr:col>72</xdr:col>
      <xdr:colOff>38100</xdr:colOff>
      <xdr:row>57</xdr:row>
      <xdr:rowOff>120350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9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111477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8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120020</xdr:rowOff>
    </xdr:from>
    <xdr:to>
      <xdr:col>67</xdr:col>
      <xdr:colOff>101600</xdr:colOff>
      <xdr:row>57</xdr:row>
      <xdr:rowOff>50170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2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41297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1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2730</xdr:rowOff>
    </xdr:from>
    <xdr:to>
      <xdr:col>85</xdr:col>
      <xdr:colOff>127000</xdr:colOff>
      <xdr:row>79</xdr:row>
      <xdr:rowOff>28080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47280"/>
          <a:ext cx="838200" cy="2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28080</xdr:rowOff>
    </xdr:from>
    <xdr:to>
      <xdr:col>81</xdr:col>
      <xdr:colOff>50800</xdr:colOff>
      <xdr:row>79</xdr:row>
      <xdr:rowOff>37846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72630"/>
          <a:ext cx="889000" cy="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37846</xdr:rowOff>
    </xdr:from>
    <xdr:to>
      <xdr:col>76</xdr:col>
      <xdr:colOff>114300</xdr:colOff>
      <xdr:row>79</xdr:row>
      <xdr:rowOff>41339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82396"/>
          <a:ext cx="8890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164085</xdr:rowOff>
    </xdr:from>
    <xdr:to>
      <xdr:col>71</xdr:col>
      <xdr:colOff>177800</xdr:colOff>
      <xdr:row>79</xdr:row>
      <xdr:rowOff>41339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37185"/>
          <a:ext cx="889000" cy="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123380</xdr:rowOff>
    </xdr:from>
    <xdr:to>
      <xdr:col>85</xdr:col>
      <xdr:colOff>177800</xdr:colOff>
      <xdr:row>79</xdr:row>
      <xdr:rowOff>53530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38307</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1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148730</xdr:rowOff>
    </xdr:from>
    <xdr:to>
      <xdr:col>81</xdr:col>
      <xdr:colOff>101600</xdr:colOff>
      <xdr:row>79</xdr:row>
      <xdr:rowOff>78880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70007</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61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158496</xdr:rowOff>
    </xdr:from>
    <xdr:to>
      <xdr:col>76</xdr:col>
      <xdr:colOff>165100</xdr:colOff>
      <xdr:row>79</xdr:row>
      <xdr:rowOff>88646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79773</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24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161989</xdr:rowOff>
    </xdr:from>
    <xdr:to>
      <xdr:col>72</xdr:col>
      <xdr:colOff>38100</xdr:colOff>
      <xdr:row>79</xdr:row>
      <xdr:rowOff>92139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83266</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27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113285</xdr:rowOff>
    </xdr:from>
    <xdr:to>
      <xdr:col>67</xdr:col>
      <xdr:colOff>101600</xdr:colOff>
      <xdr:row>79</xdr:row>
      <xdr:rowOff>43435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34562</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57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12866</xdr:rowOff>
    </xdr:from>
    <xdr:to>
      <xdr:col>85</xdr:col>
      <xdr:colOff>127000</xdr:colOff>
      <xdr:row>98</xdr:row>
      <xdr:rowOff>15873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814966"/>
          <a:ext cx="838200" cy="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12866</xdr:rowOff>
    </xdr:from>
    <xdr:to>
      <xdr:col>81</xdr:col>
      <xdr:colOff>50800</xdr:colOff>
      <xdr:row>98</xdr:row>
      <xdr:rowOff>14388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14966"/>
          <a:ext cx="889000" cy="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171253</xdr:rowOff>
    </xdr:from>
    <xdr:to>
      <xdr:col>76</xdr:col>
      <xdr:colOff>114300</xdr:colOff>
      <xdr:row>98</xdr:row>
      <xdr:rowOff>14388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801903"/>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171253</xdr:rowOff>
    </xdr:from>
    <xdr:to>
      <xdr:col>71</xdr:col>
      <xdr:colOff>177800</xdr:colOff>
      <xdr:row>98</xdr:row>
      <xdr:rowOff>15684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801903"/>
          <a:ext cx="889000" cy="1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136523</xdr:rowOff>
    </xdr:from>
    <xdr:to>
      <xdr:col>85</xdr:col>
      <xdr:colOff>177800</xdr:colOff>
      <xdr:row>98</xdr:row>
      <xdr:rowOff>66673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6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159400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133516</xdr:rowOff>
    </xdr:from>
    <xdr:to>
      <xdr:col>81</xdr:col>
      <xdr:colOff>101600</xdr:colOff>
      <xdr:row>98</xdr:row>
      <xdr:rowOff>63666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80193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135038</xdr:rowOff>
    </xdr:from>
    <xdr:to>
      <xdr:col>76</xdr:col>
      <xdr:colOff>165100</xdr:colOff>
      <xdr:row>98</xdr:row>
      <xdr:rowOff>65188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6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81715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4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120453</xdr:rowOff>
    </xdr:from>
    <xdr:to>
      <xdr:col>72</xdr:col>
      <xdr:colOff>38100</xdr:colOff>
      <xdr:row>98</xdr:row>
      <xdr:rowOff>50603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5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67130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52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136334</xdr:rowOff>
    </xdr:from>
    <xdr:to>
      <xdr:col>67</xdr:col>
      <xdr:colOff>101600</xdr:colOff>
      <xdr:row>98</xdr:row>
      <xdr:rowOff>66484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83011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54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127508</xdr:rowOff>
    </xdr:from>
    <xdr:to>
      <xdr:col>116</xdr:col>
      <xdr:colOff>63500</xdr:colOff>
      <xdr:row>39</xdr:row>
      <xdr:rowOff>36258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42608"/>
          <a:ext cx="838200" cy="8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162179</xdr:rowOff>
    </xdr:from>
    <xdr:to>
      <xdr:col>111</xdr:col>
      <xdr:colOff>177800</xdr:colOff>
      <xdr:row>38</xdr:row>
      <xdr:rowOff>127508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505829"/>
          <a:ext cx="889000" cy="1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63517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75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53594</xdr:rowOff>
    </xdr:from>
    <xdr:to>
      <xdr:col>107</xdr:col>
      <xdr:colOff>50800</xdr:colOff>
      <xdr:row>37</xdr:row>
      <xdr:rowOff>162179</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397244"/>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55707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7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53594</xdr:rowOff>
    </xdr:from>
    <xdr:to>
      <xdr:col>102</xdr:col>
      <xdr:colOff>114300</xdr:colOff>
      <xdr:row>38</xdr:row>
      <xdr:rowOff>152082</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8656300" y="6397244"/>
          <a:ext cx="889000" cy="26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10368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696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62374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156908</xdr:rowOff>
    </xdr:from>
    <xdr:to>
      <xdr:col>116</xdr:col>
      <xdr:colOff>114300</xdr:colOff>
      <xdr:row>39</xdr:row>
      <xdr:rowOff>87058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7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117809</xdr:rowOff>
    </xdr:from>
    <xdr:ext cx="313932"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76708</xdr:rowOff>
    </xdr:from>
    <xdr:to>
      <xdr:col>112</xdr:col>
      <xdr:colOff>38100</xdr:colOff>
      <xdr:row>39</xdr:row>
      <xdr:rowOff>6858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59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23385</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4017" y="636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111379</xdr:rowOff>
    </xdr:from>
    <xdr:to>
      <xdr:col>107</xdr:col>
      <xdr:colOff>101600</xdr:colOff>
      <xdr:row>38</xdr:row>
      <xdr:rowOff>41529</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5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58056</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199428" y="62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2794</xdr:rowOff>
    </xdr:from>
    <xdr:to>
      <xdr:col>102</xdr:col>
      <xdr:colOff>165100</xdr:colOff>
      <xdr:row>37</xdr:row>
      <xdr:rowOff>104394</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3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120921</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10428" y="612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101282</xdr:rowOff>
    </xdr:from>
    <xdr:to>
      <xdr:col>98</xdr:col>
      <xdr:colOff>38100</xdr:colOff>
      <xdr:row>39</xdr:row>
      <xdr:rowOff>31432</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1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47960</xdr:rowOff>
    </xdr:from>
    <xdr:ext cx="378565"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7017" y="6391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総務費は、特別定額給付金給付事業の実施及び光ファイバー網整備事業の進捗により前年度と比較して</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％の増となり、依然として類似団体の平均値を上回っている。</a:t>
          </a:r>
        </a:p>
        <a:p>
          <a:r>
            <a:rPr kumimoji="1" lang="ja-JP" altLang="en-US" sz="1300">
              <a:latin typeface="ＭＳ Ｐゴシック" panose="020B0600070205080204" pitchFamily="50" charset="-128"/>
              <a:ea typeface="ＭＳ Ｐゴシック" panose="020B0600070205080204" pitchFamily="50" charset="-128"/>
            </a:rPr>
            <a:t>　衛生費は、高齢者等のインフルエンザ予防接種の無償化により前年度と比較して</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農林水産業費は、下水道事業費及び中山間地域所得向上支援事業の減により前年度と比較して</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教育費は、空調設備整備事業及び認定こども園施設整備事業の完了により前年度と比較して</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％の減となった。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財政調整基金残高については、取崩しを取り止め積立てのみ実施したため、前年度と比較して</a:t>
          </a:r>
          <a:r>
            <a:rPr kumimoji="1" lang="en-US" altLang="ja-JP" sz="1400">
              <a:latin typeface="ＭＳ ゴシック" pitchFamily="49" charset="-128"/>
              <a:ea typeface="ＭＳ ゴシック" pitchFamily="49" charset="-128"/>
            </a:rPr>
            <a:t>2.55</a:t>
          </a:r>
          <a:r>
            <a:rPr kumimoji="1" lang="ja-JP" altLang="en-US" sz="1400">
              <a:latin typeface="ＭＳ ゴシック" pitchFamily="49" charset="-128"/>
              <a:ea typeface="ＭＳ ゴシック" pitchFamily="49" charset="-128"/>
            </a:rPr>
            <a:t>％増となった。</a:t>
          </a:r>
        </a:p>
        <a:p>
          <a:r>
            <a:rPr kumimoji="1" lang="ja-JP" altLang="en-US" sz="1400">
              <a:latin typeface="ＭＳ ゴシック" pitchFamily="49" charset="-128"/>
              <a:ea typeface="ＭＳ ゴシック" pitchFamily="49" charset="-128"/>
            </a:rPr>
            <a:t>　実質収支額については、歳入歳出差引は減少したものの、翌年度に繰り越すべき財源が減少したことにより、実質収支額が増加し、前年度と比較して</a:t>
          </a:r>
          <a:r>
            <a:rPr kumimoji="1" lang="en-US" altLang="ja-JP" sz="1400">
              <a:latin typeface="ＭＳ ゴシック" pitchFamily="49" charset="-128"/>
              <a:ea typeface="ＭＳ ゴシック" pitchFamily="49" charset="-128"/>
            </a:rPr>
            <a:t>0.77</a:t>
          </a:r>
          <a:r>
            <a:rPr kumimoji="1" lang="ja-JP" altLang="en-US" sz="1400">
              <a:latin typeface="ＭＳ ゴシック" pitchFamily="49" charset="-128"/>
              <a:ea typeface="ＭＳ ゴシック" pitchFamily="49" charset="-128"/>
            </a:rPr>
            <a:t>％増となった。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年度は赤字を生じておらず、今後も適正な財政運営・企業運営を行っていくとともに、更なる財政健全化への取組を進める。</a:t>
          </a:r>
        </a:p>
        <a:p>
          <a:r>
            <a:rPr kumimoji="1" lang="ja-JP" altLang="en-US" sz="1400">
              <a:latin typeface="ＭＳ ゴシック" pitchFamily="49" charset="-128"/>
              <a:ea typeface="ＭＳ ゴシック" pitchFamily="49" charset="-128"/>
            </a:rPr>
            <a:t>　なお、湯本温泉事業については、一般会計からの繰出しにより収支を調整している。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602" t="s">
        <v>80</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181"/>
      <c r="DK1" s="181"/>
      <c r="DL1" s="181"/>
      <c r="DM1" s="181"/>
      <c r="DN1" s="181"/>
      <c r="DO1" s="181"/>
    </row>
    <row r="2" spans="1:119" ht="24" thickBot="1" x14ac:dyDescent="0.25">
      <c r="B2" s="182" t="s">
        <v>81</v>
      </c>
      <c r="C2" s="182"/>
      <c r="D2" s="183"/>
    </row>
    <row r="3" spans="1:119" ht="18.75" customHeight="1" thickBot="1" x14ac:dyDescent="0.25">
      <c r="A3" s="181"/>
      <c r="B3" s="603" t="s">
        <v>82</v>
      </c>
      <c r="C3" s="604"/>
      <c r="D3" s="604"/>
      <c r="E3" s="605"/>
      <c r="F3" s="605"/>
      <c r="G3" s="605"/>
      <c r="H3" s="605"/>
      <c r="I3" s="605"/>
      <c r="J3" s="605"/>
      <c r="K3" s="605"/>
      <c r="L3" s="605" t="s">
        <v>83</v>
      </c>
      <c r="M3" s="605"/>
      <c r="N3" s="605"/>
      <c r="O3" s="605"/>
      <c r="P3" s="605"/>
      <c r="Q3" s="605"/>
      <c r="R3" s="608"/>
      <c r="S3" s="608"/>
      <c r="T3" s="608"/>
      <c r="U3" s="608"/>
      <c r="V3" s="609"/>
      <c r="W3" s="499" t="s">
        <v>84</v>
      </c>
      <c r="X3" s="500"/>
      <c r="Y3" s="500"/>
      <c r="Z3" s="500"/>
      <c r="AA3" s="500"/>
      <c r="AB3" s="604"/>
      <c r="AC3" s="608" t="s">
        <v>85</v>
      </c>
      <c r="AD3" s="500"/>
      <c r="AE3" s="500"/>
      <c r="AF3" s="500"/>
      <c r="AG3" s="500"/>
      <c r="AH3" s="500"/>
      <c r="AI3" s="500"/>
      <c r="AJ3" s="500"/>
      <c r="AK3" s="500"/>
      <c r="AL3" s="570"/>
      <c r="AM3" s="499" t="s">
        <v>86</v>
      </c>
      <c r="AN3" s="500"/>
      <c r="AO3" s="500"/>
      <c r="AP3" s="500"/>
      <c r="AQ3" s="500"/>
      <c r="AR3" s="500"/>
      <c r="AS3" s="500"/>
      <c r="AT3" s="500"/>
      <c r="AU3" s="500"/>
      <c r="AV3" s="500"/>
      <c r="AW3" s="500"/>
      <c r="AX3" s="570"/>
      <c r="AY3" s="562" t="s">
        <v>1</v>
      </c>
      <c r="AZ3" s="563"/>
      <c r="BA3" s="563"/>
      <c r="BB3" s="563"/>
      <c r="BC3" s="563"/>
      <c r="BD3" s="563"/>
      <c r="BE3" s="563"/>
      <c r="BF3" s="563"/>
      <c r="BG3" s="563"/>
      <c r="BH3" s="563"/>
      <c r="BI3" s="563"/>
      <c r="BJ3" s="563"/>
      <c r="BK3" s="563"/>
      <c r="BL3" s="563"/>
      <c r="BM3" s="612"/>
      <c r="BN3" s="499" t="s">
        <v>87</v>
      </c>
      <c r="BO3" s="500"/>
      <c r="BP3" s="500"/>
      <c r="BQ3" s="500"/>
      <c r="BR3" s="500"/>
      <c r="BS3" s="500"/>
      <c r="BT3" s="500"/>
      <c r="BU3" s="570"/>
      <c r="BV3" s="499" t="s">
        <v>88</v>
      </c>
      <c r="BW3" s="500"/>
      <c r="BX3" s="500"/>
      <c r="BY3" s="500"/>
      <c r="BZ3" s="500"/>
      <c r="CA3" s="500"/>
      <c r="CB3" s="500"/>
      <c r="CC3" s="570"/>
      <c r="CD3" s="562" t="s">
        <v>1</v>
      </c>
      <c r="CE3" s="563"/>
      <c r="CF3" s="563"/>
      <c r="CG3" s="563"/>
      <c r="CH3" s="563"/>
      <c r="CI3" s="563"/>
      <c r="CJ3" s="563"/>
      <c r="CK3" s="563"/>
      <c r="CL3" s="563"/>
      <c r="CM3" s="563"/>
      <c r="CN3" s="563"/>
      <c r="CO3" s="563"/>
      <c r="CP3" s="563"/>
      <c r="CQ3" s="563"/>
      <c r="CR3" s="563"/>
      <c r="CS3" s="612"/>
      <c r="CT3" s="499" t="s">
        <v>89</v>
      </c>
      <c r="CU3" s="500"/>
      <c r="CV3" s="500"/>
      <c r="CW3" s="500"/>
      <c r="CX3" s="500"/>
      <c r="CY3" s="500"/>
      <c r="CZ3" s="500"/>
      <c r="DA3" s="570"/>
      <c r="DB3" s="499" t="s">
        <v>90</v>
      </c>
      <c r="DC3" s="500"/>
      <c r="DD3" s="500"/>
      <c r="DE3" s="500"/>
      <c r="DF3" s="500"/>
      <c r="DG3" s="500"/>
      <c r="DH3" s="500"/>
      <c r="DI3" s="570"/>
    </row>
    <row r="4" spans="1:119" ht="18.75" customHeight="1" x14ac:dyDescent="0.2">
      <c r="A4" s="181"/>
      <c r="B4" s="578"/>
      <c r="C4" s="579"/>
      <c r="D4" s="579"/>
      <c r="E4" s="580"/>
      <c r="F4" s="580"/>
      <c r="G4" s="580"/>
      <c r="H4" s="580"/>
      <c r="I4" s="580"/>
      <c r="J4" s="580"/>
      <c r="K4" s="580"/>
      <c r="L4" s="580"/>
      <c r="M4" s="580"/>
      <c r="N4" s="580"/>
      <c r="O4" s="580"/>
      <c r="P4" s="580"/>
      <c r="Q4" s="580"/>
      <c r="R4" s="584"/>
      <c r="S4" s="584"/>
      <c r="T4" s="584"/>
      <c r="U4" s="584"/>
      <c r="V4" s="585"/>
      <c r="W4" s="571"/>
      <c r="X4" s="382"/>
      <c r="Y4" s="382"/>
      <c r="Z4" s="382"/>
      <c r="AA4" s="382"/>
      <c r="AB4" s="579"/>
      <c r="AC4" s="584"/>
      <c r="AD4" s="382"/>
      <c r="AE4" s="382"/>
      <c r="AF4" s="382"/>
      <c r="AG4" s="382"/>
      <c r="AH4" s="382"/>
      <c r="AI4" s="382"/>
      <c r="AJ4" s="382"/>
      <c r="AK4" s="382"/>
      <c r="AL4" s="572"/>
      <c r="AM4" s="526"/>
      <c r="AN4" s="436"/>
      <c r="AO4" s="436"/>
      <c r="AP4" s="436"/>
      <c r="AQ4" s="436"/>
      <c r="AR4" s="436"/>
      <c r="AS4" s="436"/>
      <c r="AT4" s="436"/>
      <c r="AU4" s="436"/>
      <c r="AV4" s="436"/>
      <c r="AW4" s="436"/>
      <c r="AX4" s="611"/>
      <c r="AY4" s="412" t="s">
        <v>91</v>
      </c>
      <c r="AZ4" s="413"/>
      <c r="BA4" s="413"/>
      <c r="BB4" s="413"/>
      <c r="BC4" s="413"/>
      <c r="BD4" s="413"/>
      <c r="BE4" s="413"/>
      <c r="BF4" s="413"/>
      <c r="BG4" s="413"/>
      <c r="BH4" s="413"/>
      <c r="BI4" s="413"/>
      <c r="BJ4" s="413"/>
      <c r="BK4" s="413"/>
      <c r="BL4" s="413"/>
      <c r="BM4" s="414"/>
      <c r="BN4" s="415">
        <v>25376991</v>
      </c>
      <c r="BO4" s="416"/>
      <c r="BP4" s="416"/>
      <c r="BQ4" s="416"/>
      <c r="BR4" s="416"/>
      <c r="BS4" s="416"/>
      <c r="BT4" s="416"/>
      <c r="BU4" s="417"/>
      <c r="BV4" s="415">
        <v>24956813</v>
      </c>
      <c r="BW4" s="416"/>
      <c r="BX4" s="416"/>
      <c r="BY4" s="416"/>
      <c r="BZ4" s="416"/>
      <c r="CA4" s="416"/>
      <c r="CB4" s="416"/>
      <c r="CC4" s="417"/>
      <c r="CD4" s="596" t="s">
        <v>92</v>
      </c>
      <c r="CE4" s="597"/>
      <c r="CF4" s="597"/>
      <c r="CG4" s="597"/>
      <c r="CH4" s="597"/>
      <c r="CI4" s="597"/>
      <c r="CJ4" s="597"/>
      <c r="CK4" s="597"/>
      <c r="CL4" s="597"/>
      <c r="CM4" s="597"/>
      <c r="CN4" s="597"/>
      <c r="CO4" s="597"/>
      <c r="CP4" s="597"/>
      <c r="CQ4" s="597"/>
      <c r="CR4" s="597"/>
      <c r="CS4" s="598"/>
      <c r="CT4" s="599">
        <v>6.5</v>
      </c>
      <c r="CU4" s="600"/>
      <c r="CV4" s="600"/>
      <c r="CW4" s="600"/>
      <c r="CX4" s="600"/>
      <c r="CY4" s="600"/>
      <c r="CZ4" s="600"/>
      <c r="DA4" s="601"/>
      <c r="DB4" s="599">
        <v>5.7</v>
      </c>
      <c r="DC4" s="600"/>
      <c r="DD4" s="600"/>
      <c r="DE4" s="600"/>
      <c r="DF4" s="600"/>
      <c r="DG4" s="600"/>
      <c r="DH4" s="600"/>
      <c r="DI4" s="601"/>
    </row>
    <row r="5" spans="1:119" ht="18.75" customHeight="1" x14ac:dyDescent="0.2">
      <c r="A5" s="181"/>
      <c r="B5" s="606"/>
      <c r="C5" s="437"/>
      <c r="D5" s="437"/>
      <c r="E5" s="607"/>
      <c r="F5" s="607"/>
      <c r="G5" s="607"/>
      <c r="H5" s="607"/>
      <c r="I5" s="607"/>
      <c r="J5" s="607"/>
      <c r="K5" s="607"/>
      <c r="L5" s="607"/>
      <c r="M5" s="607"/>
      <c r="N5" s="607"/>
      <c r="O5" s="607"/>
      <c r="P5" s="607"/>
      <c r="Q5" s="607"/>
      <c r="R5" s="435"/>
      <c r="S5" s="435"/>
      <c r="T5" s="435"/>
      <c r="U5" s="435"/>
      <c r="V5" s="610"/>
      <c r="W5" s="526"/>
      <c r="X5" s="436"/>
      <c r="Y5" s="436"/>
      <c r="Z5" s="436"/>
      <c r="AA5" s="436"/>
      <c r="AB5" s="437"/>
      <c r="AC5" s="435"/>
      <c r="AD5" s="436"/>
      <c r="AE5" s="436"/>
      <c r="AF5" s="436"/>
      <c r="AG5" s="436"/>
      <c r="AH5" s="436"/>
      <c r="AI5" s="436"/>
      <c r="AJ5" s="436"/>
      <c r="AK5" s="436"/>
      <c r="AL5" s="611"/>
      <c r="AM5" s="489" t="s">
        <v>93</v>
      </c>
      <c r="AN5" s="394"/>
      <c r="AO5" s="394"/>
      <c r="AP5" s="394"/>
      <c r="AQ5" s="394"/>
      <c r="AR5" s="394"/>
      <c r="AS5" s="394"/>
      <c r="AT5" s="395"/>
      <c r="AU5" s="477" t="s">
        <v>94</v>
      </c>
      <c r="AV5" s="478"/>
      <c r="AW5" s="478"/>
      <c r="AX5" s="478"/>
      <c r="AY5" s="400" t="s">
        <v>95</v>
      </c>
      <c r="AZ5" s="401"/>
      <c r="BA5" s="401"/>
      <c r="BB5" s="401"/>
      <c r="BC5" s="401"/>
      <c r="BD5" s="401"/>
      <c r="BE5" s="401"/>
      <c r="BF5" s="401"/>
      <c r="BG5" s="401"/>
      <c r="BH5" s="401"/>
      <c r="BI5" s="401"/>
      <c r="BJ5" s="401"/>
      <c r="BK5" s="401"/>
      <c r="BL5" s="401"/>
      <c r="BM5" s="402"/>
      <c r="BN5" s="420">
        <v>24447047</v>
      </c>
      <c r="BO5" s="421"/>
      <c r="BP5" s="421"/>
      <c r="BQ5" s="421"/>
      <c r="BR5" s="421"/>
      <c r="BS5" s="421"/>
      <c r="BT5" s="421"/>
      <c r="BU5" s="422"/>
      <c r="BV5" s="420">
        <v>23913719</v>
      </c>
      <c r="BW5" s="421"/>
      <c r="BX5" s="421"/>
      <c r="BY5" s="421"/>
      <c r="BZ5" s="421"/>
      <c r="CA5" s="421"/>
      <c r="CB5" s="421"/>
      <c r="CC5" s="422"/>
      <c r="CD5" s="429" t="s">
        <v>96</v>
      </c>
      <c r="CE5" s="430"/>
      <c r="CF5" s="430"/>
      <c r="CG5" s="430"/>
      <c r="CH5" s="430"/>
      <c r="CI5" s="430"/>
      <c r="CJ5" s="430"/>
      <c r="CK5" s="430"/>
      <c r="CL5" s="430"/>
      <c r="CM5" s="430"/>
      <c r="CN5" s="430"/>
      <c r="CO5" s="430"/>
      <c r="CP5" s="430"/>
      <c r="CQ5" s="430"/>
      <c r="CR5" s="430"/>
      <c r="CS5" s="431"/>
      <c r="CT5" s="390">
        <v>97.7</v>
      </c>
      <c r="CU5" s="391"/>
      <c r="CV5" s="391"/>
      <c r="CW5" s="391"/>
      <c r="CX5" s="391"/>
      <c r="CY5" s="391"/>
      <c r="CZ5" s="391"/>
      <c r="DA5" s="392"/>
      <c r="DB5" s="390">
        <v>93.3</v>
      </c>
      <c r="DC5" s="391"/>
      <c r="DD5" s="391"/>
      <c r="DE5" s="391"/>
      <c r="DF5" s="391"/>
      <c r="DG5" s="391"/>
      <c r="DH5" s="391"/>
      <c r="DI5" s="392"/>
    </row>
    <row r="6" spans="1:119" ht="18.75" customHeight="1" x14ac:dyDescent="0.2">
      <c r="A6" s="181"/>
      <c r="B6" s="576" t="s">
        <v>97</v>
      </c>
      <c r="C6" s="434"/>
      <c r="D6" s="434"/>
      <c r="E6" s="577"/>
      <c r="F6" s="577"/>
      <c r="G6" s="577"/>
      <c r="H6" s="577"/>
      <c r="I6" s="577"/>
      <c r="J6" s="577"/>
      <c r="K6" s="577"/>
      <c r="L6" s="577" t="s">
        <v>98</v>
      </c>
      <c r="M6" s="577"/>
      <c r="N6" s="577"/>
      <c r="O6" s="577"/>
      <c r="P6" s="577"/>
      <c r="Q6" s="577"/>
      <c r="R6" s="458"/>
      <c r="S6" s="458"/>
      <c r="T6" s="458"/>
      <c r="U6" s="458"/>
      <c r="V6" s="583"/>
      <c r="W6" s="511" t="s">
        <v>99</v>
      </c>
      <c r="X6" s="433"/>
      <c r="Y6" s="433"/>
      <c r="Z6" s="433"/>
      <c r="AA6" s="433"/>
      <c r="AB6" s="434"/>
      <c r="AC6" s="588" t="s">
        <v>100</v>
      </c>
      <c r="AD6" s="589"/>
      <c r="AE6" s="589"/>
      <c r="AF6" s="589"/>
      <c r="AG6" s="589"/>
      <c r="AH6" s="589"/>
      <c r="AI6" s="589"/>
      <c r="AJ6" s="589"/>
      <c r="AK6" s="589"/>
      <c r="AL6" s="590"/>
      <c r="AM6" s="489" t="s">
        <v>101</v>
      </c>
      <c r="AN6" s="394"/>
      <c r="AO6" s="394"/>
      <c r="AP6" s="394"/>
      <c r="AQ6" s="394"/>
      <c r="AR6" s="394"/>
      <c r="AS6" s="394"/>
      <c r="AT6" s="395"/>
      <c r="AU6" s="477" t="s">
        <v>102</v>
      </c>
      <c r="AV6" s="478"/>
      <c r="AW6" s="478"/>
      <c r="AX6" s="478"/>
      <c r="AY6" s="400" t="s">
        <v>103</v>
      </c>
      <c r="AZ6" s="401"/>
      <c r="BA6" s="401"/>
      <c r="BB6" s="401"/>
      <c r="BC6" s="401"/>
      <c r="BD6" s="401"/>
      <c r="BE6" s="401"/>
      <c r="BF6" s="401"/>
      <c r="BG6" s="401"/>
      <c r="BH6" s="401"/>
      <c r="BI6" s="401"/>
      <c r="BJ6" s="401"/>
      <c r="BK6" s="401"/>
      <c r="BL6" s="401"/>
      <c r="BM6" s="402"/>
      <c r="BN6" s="420">
        <v>929944</v>
      </c>
      <c r="BO6" s="421"/>
      <c r="BP6" s="421"/>
      <c r="BQ6" s="421"/>
      <c r="BR6" s="421"/>
      <c r="BS6" s="421"/>
      <c r="BT6" s="421"/>
      <c r="BU6" s="422"/>
      <c r="BV6" s="420">
        <v>1043094</v>
      </c>
      <c r="BW6" s="421"/>
      <c r="BX6" s="421"/>
      <c r="BY6" s="421"/>
      <c r="BZ6" s="421"/>
      <c r="CA6" s="421"/>
      <c r="CB6" s="421"/>
      <c r="CC6" s="422"/>
      <c r="CD6" s="429" t="s">
        <v>104</v>
      </c>
      <c r="CE6" s="430"/>
      <c r="CF6" s="430"/>
      <c r="CG6" s="430"/>
      <c r="CH6" s="430"/>
      <c r="CI6" s="430"/>
      <c r="CJ6" s="430"/>
      <c r="CK6" s="430"/>
      <c r="CL6" s="430"/>
      <c r="CM6" s="430"/>
      <c r="CN6" s="430"/>
      <c r="CO6" s="430"/>
      <c r="CP6" s="430"/>
      <c r="CQ6" s="430"/>
      <c r="CR6" s="430"/>
      <c r="CS6" s="431"/>
      <c r="CT6" s="573">
        <v>98</v>
      </c>
      <c r="CU6" s="574"/>
      <c r="CV6" s="574"/>
      <c r="CW6" s="574"/>
      <c r="CX6" s="574"/>
      <c r="CY6" s="574"/>
      <c r="CZ6" s="574"/>
      <c r="DA6" s="575"/>
      <c r="DB6" s="573">
        <v>96.4</v>
      </c>
      <c r="DC6" s="574"/>
      <c r="DD6" s="574"/>
      <c r="DE6" s="574"/>
      <c r="DF6" s="574"/>
      <c r="DG6" s="574"/>
      <c r="DH6" s="574"/>
      <c r="DI6" s="575"/>
    </row>
    <row r="7" spans="1:119" ht="18.75" customHeight="1" x14ac:dyDescent="0.2">
      <c r="A7" s="181"/>
      <c r="B7" s="578"/>
      <c r="C7" s="579"/>
      <c r="D7" s="579"/>
      <c r="E7" s="580"/>
      <c r="F7" s="580"/>
      <c r="G7" s="580"/>
      <c r="H7" s="580"/>
      <c r="I7" s="580"/>
      <c r="J7" s="580"/>
      <c r="K7" s="580"/>
      <c r="L7" s="580"/>
      <c r="M7" s="580"/>
      <c r="N7" s="580"/>
      <c r="O7" s="580"/>
      <c r="P7" s="580"/>
      <c r="Q7" s="580"/>
      <c r="R7" s="584"/>
      <c r="S7" s="584"/>
      <c r="T7" s="584"/>
      <c r="U7" s="584"/>
      <c r="V7" s="585"/>
      <c r="W7" s="571"/>
      <c r="X7" s="382"/>
      <c r="Y7" s="382"/>
      <c r="Z7" s="382"/>
      <c r="AA7" s="382"/>
      <c r="AB7" s="579"/>
      <c r="AC7" s="591"/>
      <c r="AD7" s="383"/>
      <c r="AE7" s="383"/>
      <c r="AF7" s="383"/>
      <c r="AG7" s="383"/>
      <c r="AH7" s="383"/>
      <c r="AI7" s="383"/>
      <c r="AJ7" s="383"/>
      <c r="AK7" s="383"/>
      <c r="AL7" s="592"/>
      <c r="AM7" s="489" t="s">
        <v>105</v>
      </c>
      <c r="AN7" s="394"/>
      <c r="AO7" s="394"/>
      <c r="AP7" s="394"/>
      <c r="AQ7" s="394"/>
      <c r="AR7" s="394"/>
      <c r="AS7" s="394"/>
      <c r="AT7" s="395"/>
      <c r="AU7" s="477" t="s">
        <v>102</v>
      </c>
      <c r="AV7" s="478"/>
      <c r="AW7" s="478"/>
      <c r="AX7" s="478"/>
      <c r="AY7" s="400" t="s">
        <v>106</v>
      </c>
      <c r="AZ7" s="401"/>
      <c r="BA7" s="401"/>
      <c r="BB7" s="401"/>
      <c r="BC7" s="401"/>
      <c r="BD7" s="401"/>
      <c r="BE7" s="401"/>
      <c r="BF7" s="401"/>
      <c r="BG7" s="401"/>
      <c r="BH7" s="401"/>
      <c r="BI7" s="401"/>
      <c r="BJ7" s="401"/>
      <c r="BK7" s="401"/>
      <c r="BL7" s="401"/>
      <c r="BM7" s="402"/>
      <c r="BN7" s="420">
        <v>124511</v>
      </c>
      <c r="BO7" s="421"/>
      <c r="BP7" s="421"/>
      <c r="BQ7" s="421"/>
      <c r="BR7" s="421"/>
      <c r="BS7" s="421"/>
      <c r="BT7" s="421"/>
      <c r="BU7" s="422"/>
      <c r="BV7" s="420">
        <v>343771</v>
      </c>
      <c r="BW7" s="421"/>
      <c r="BX7" s="421"/>
      <c r="BY7" s="421"/>
      <c r="BZ7" s="421"/>
      <c r="CA7" s="421"/>
      <c r="CB7" s="421"/>
      <c r="CC7" s="422"/>
      <c r="CD7" s="429" t="s">
        <v>107</v>
      </c>
      <c r="CE7" s="430"/>
      <c r="CF7" s="430"/>
      <c r="CG7" s="430"/>
      <c r="CH7" s="430"/>
      <c r="CI7" s="430"/>
      <c r="CJ7" s="430"/>
      <c r="CK7" s="430"/>
      <c r="CL7" s="430"/>
      <c r="CM7" s="430"/>
      <c r="CN7" s="430"/>
      <c r="CO7" s="430"/>
      <c r="CP7" s="430"/>
      <c r="CQ7" s="430"/>
      <c r="CR7" s="430"/>
      <c r="CS7" s="431"/>
      <c r="CT7" s="420">
        <v>12450445</v>
      </c>
      <c r="CU7" s="421"/>
      <c r="CV7" s="421"/>
      <c r="CW7" s="421"/>
      <c r="CX7" s="421"/>
      <c r="CY7" s="421"/>
      <c r="CZ7" s="421"/>
      <c r="DA7" s="422"/>
      <c r="DB7" s="420">
        <v>12264336</v>
      </c>
      <c r="DC7" s="421"/>
      <c r="DD7" s="421"/>
      <c r="DE7" s="421"/>
      <c r="DF7" s="421"/>
      <c r="DG7" s="421"/>
      <c r="DH7" s="421"/>
      <c r="DI7" s="422"/>
    </row>
    <row r="8" spans="1:119" ht="18.75" customHeight="1" thickBot="1" x14ac:dyDescent="0.25">
      <c r="A8" s="181"/>
      <c r="B8" s="581"/>
      <c r="C8" s="512"/>
      <c r="D8" s="512"/>
      <c r="E8" s="582"/>
      <c r="F8" s="582"/>
      <c r="G8" s="582"/>
      <c r="H8" s="582"/>
      <c r="I8" s="582"/>
      <c r="J8" s="582"/>
      <c r="K8" s="582"/>
      <c r="L8" s="582"/>
      <c r="M8" s="582"/>
      <c r="N8" s="582"/>
      <c r="O8" s="582"/>
      <c r="P8" s="582"/>
      <c r="Q8" s="582"/>
      <c r="R8" s="586"/>
      <c r="S8" s="586"/>
      <c r="T8" s="586"/>
      <c r="U8" s="586"/>
      <c r="V8" s="587"/>
      <c r="W8" s="501"/>
      <c r="X8" s="502"/>
      <c r="Y8" s="502"/>
      <c r="Z8" s="502"/>
      <c r="AA8" s="502"/>
      <c r="AB8" s="512"/>
      <c r="AC8" s="593"/>
      <c r="AD8" s="594"/>
      <c r="AE8" s="594"/>
      <c r="AF8" s="594"/>
      <c r="AG8" s="594"/>
      <c r="AH8" s="594"/>
      <c r="AI8" s="594"/>
      <c r="AJ8" s="594"/>
      <c r="AK8" s="594"/>
      <c r="AL8" s="595"/>
      <c r="AM8" s="489" t="s">
        <v>108</v>
      </c>
      <c r="AN8" s="394"/>
      <c r="AO8" s="394"/>
      <c r="AP8" s="394"/>
      <c r="AQ8" s="394"/>
      <c r="AR8" s="394"/>
      <c r="AS8" s="394"/>
      <c r="AT8" s="395"/>
      <c r="AU8" s="477" t="s">
        <v>94</v>
      </c>
      <c r="AV8" s="478"/>
      <c r="AW8" s="478"/>
      <c r="AX8" s="478"/>
      <c r="AY8" s="400" t="s">
        <v>109</v>
      </c>
      <c r="AZ8" s="401"/>
      <c r="BA8" s="401"/>
      <c r="BB8" s="401"/>
      <c r="BC8" s="401"/>
      <c r="BD8" s="401"/>
      <c r="BE8" s="401"/>
      <c r="BF8" s="401"/>
      <c r="BG8" s="401"/>
      <c r="BH8" s="401"/>
      <c r="BI8" s="401"/>
      <c r="BJ8" s="401"/>
      <c r="BK8" s="401"/>
      <c r="BL8" s="401"/>
      <c r="BM8" s="402"/>
      <c r="BN8" s="420">
        <v>805433</v>
      </c>
      <c r="BO8" s="421"/>
      <c r="BP8" s="421"/>
      <c r="BQ8" s="421"/>
      <c r="BR8" s="421"/>
      <c r="BS8" s="421"/>
      <c r="BT8" s="421"/>
      <c r="BU8" s="422"/>
      <c r="BV8" s="420">
        <v>699323</v>
      </c>
      <c r="BW8" s="421"/>
      <c r="BX8" s="421"/>
      <c r="BY8" s="421"/>
      <c r="BZ8" s="421"/>
      <c r="CA8" s="421"/>
      <c r="CB8" s="421"/>
      <c r="CC8" s="422"/>
      <c r="CD8" s="429" t="s">
        <v>110</v>
      </c>
      <c r="CE8" s="430"/>
      <c r="CF8" s="430"/>
      <c r="CG8" s="430"/>
      <c r="CH8" s="430"/>
      <c r="CI8" s="430"/>
      <c r="CJ8" s="430"/>
      <c r="CK8" s="430"/>
      <c r="CL8" s="430"/>
      <c r="CM8" s="430"/>
      <c r="CN8" s="430"/>
      <c r="CO8" s="430"/>
      <c r="CP8" s="430"/>
      <c r="CQ8" s="430"/>
      <c r="CR8" s="430"/>
      <c r="CS8" s="431"/>
      <c r="CT8" s="533">
        <v>0.35</v>
      </c>
      <c r="CU8" s="534"/>
      <c r="CV8" s="534"/>
      <c r="CW8" s="534"/>
      <c r="CX8" s="534"/>
      <c r="CY8" s="534"/>
      <c r="CZ8" s="534"/>
      <c r="DA8" s="535"/>
      <c r="DB8" s="533">
        <v>0.34</v>
      </c>
      <c r="DC8" s="534"/>
      <c r="DD8" s="534"/>
      <c r="DE8" s="534"/>
      <c r="DF8" s="534"/>
      <c r="DG8" s="534"/>
      <c r="DH8" s="534"/>
      <c r="DI8" s="535"/>
    </row>
    <row r="9" spans="1:119" ht="18.75" customHeight="1" thickBot="1" x14ac:dyDescent="0.25">
      <c r="A9" s="181"/>
      <c r="B9" s="562" t="s">
        <v>111</v>
      </c>
      <c r="C9" s="563"/>
      <c r="D9" s="563"/>
      <c r="E9" s="563"/>
      <c r="F9" s="563"/>
      <c r="G9" s="563"/>
      <c r="H9" s="563"/>
      <c r="I9" s="563"/>
      <c r="J9" s="563"/>
      <c r="K9" s="483"/>
      <c r="L9" s="564" t="s">
        <v>112</v>
      </c>
      <c r="M9" s="565"/>
      <c r="N9" s="565"/>
      <c r="O9" s="565"/>
      <c r="P9" s="565"/>
      <c r="Q9" s="566"/>
      <c r="R9" s="567">
        <v>32519</v>
      </c>
      <c r="S9" s="568"/>
      <c r="T9" s="568"/>
      <c r="U9" s="568"/>
      <c r="V9" s="569"/>
      <c r="W9" s="499" t="s">
        <v>113</v>
      </c>
      <c r="X9" s="500"/>
      <c r="Y9" s="500"/>
      <c r="Z9" s="500"/>
      <c r="AA9" s="500"/>
      <c r="AB9" s="500"/>
      <c r="AC9" s="500"/>
      <c r="AD9" s="500"/>
      <c r="AE9" s="500"/>
      <c r="AF9" s="500"/>
      <c r="AG9" s="500"/>
      <c r="AH9" s="500"/>
      <c r="AI9" s="500"/>
      <c r="AJ9" s="500"/>
      <c r="AK9" s="500"/>
      <c r="AL9" s="570"/>
      <c r="AM9" s="489" t="s">
        <v>114</v>
      </c>
      <c r="AN9" s="394"/>
      <c r="AO9" s="394"/>
      <c r="AP9" s="394"/>
      <c r="AQ9" s="394"/>
      <c r="AR9" s="394"/>
      <c r="AS9" s="394"/>
      <c r="AT9" s="395"/>
      <c r="AU9" s="477" t="s">
        <v>94</v>
      </c>
      <c r="AV9" s="478"/>
      <c r="AW9" s="478"/>
      <c r="AX9" s="478"/>
      <c r="AY9" s="400" t="s">
        <v>115</v>
      </c>
      <c r="AZ9" s="401"/>
      <c r="BA9" s="401"/>
      <c r="BB9" s="401"/>
      <c r="BC9" s="401"/>
      <c r="BD9" s="401"/>
      <c r="BE9" s="401"/>
      <c r="BF9" s="401"/>
      <c r="BG9" s="401"/>
      <c r="BH9" s="401"/>
      <c r="BI9" s="401"/>
      <c r="BJ9" s="401"/>
      <c r="BK9" s="401"/>
      <c r="BL9" s="401"/>
      <c r="BM9" s="402"/>
      <c r="BN9" s="420">
        <v>106110</v>
      </c>
      <c r="BO9" s="421"/>
      <c r="BP9" s="421"/>
      <c r="BQ9" s="421"/>
      <c r="BR9" s="421"/>
      <c r="BS9" s="421"/>
      <c r="BT9" s="421"/>
      <c r="BU9" s="422"/>
      <c r="BV9" s="420">
        <v>37998</v>
      </c>
      <c r="BW9" s="421"/>
      <c r="BX9" s="421"/>
      <c r="BY9" s="421"/>
      <c r="BZ9" s="421"/>
      <c r="CA9" s="421"/>
      <c r="CB9" s="421"/>
      <c r="CC9" s="422"/>
      <c r="CD9" s="429" t="s">
        <v>116</v>
      </c>
      <c r="CE9" s="430"/>
      <c r="CF9" s="430"/>
      <c r="CG9" s="430"/>
      <c r="CH9" s="430"/>
      <c r="CI9" s="430"/>
      <c r="CJ9" s="430"/>
      <c r="CK9" s="430"/>
      <c r="CL9" s="430"/>
      <c r="CM9" s="430"/>
      <c r="CN9" s="430"/>
      <c r="CO9" s="430"/>
      <c r="CP9" s="430"/>
      <c r="CQ9" s="430"/>
      <c r="CR9" s="430"/>
      <c r="CS9" s="431"/>
      <c r="CT9" s="390">
        <v>17.2</v>
      </c>
      <c r="CU9" s="391"/>
      <c r="CV9" s="391"/>
      <c r="CW9" s="391"/>
      <c r="CX9" s="391"/>
      <c r="CY9" s="391"/>
      <c r="CZ9" s="391"/>
      <c r="DA9" s="392"/>
      <c r="DB9" s="390">
        <v>17.600000000000001</v>
      </c>
      <c r="DC9" s="391"/>
      <c r="DD9" s="391"/>
      <c r="DE9" s="391"/>
      <c r="DF9" s="391"/>
      <c r="DG9" s="391"/>
      <c r="DH9" s="391"/>
      <c r="DI9" s="392"/>
    </row>
    <row r="10" spans="1:119" ht="18.75" customHeight="1" thickBot="1" x14ac:dyDescent="0.25">
      <c r="A10" s="181"/>
      <c r="B10" s="562"/>
      <c r="C10" s="563"/>
      <c r="D10" s="563"/>
      <c r="E10" s="563"/>
      <c r="F10" s="563"/>
      <c r="G10" s="563"/>
      <c r="H10" s="563"/>
      <c r="I10" s="563"/>
      <c r="J10" s="563"/>
      <c r="K10" s="483"/>
      <c r="L10" s="393" t="s">
        <v>117</v>
      </c>
      <c r="M10" s="394"/>
      <c r="N10" s="394"/>
      <c r="O10" s="394"/>
      <c r="P10" s="394"/>
      <c r="Q10" s="395"/>
      <c r="R10" s="396">
        <v>35439</v>
      </c>
      <c r="S10" s="397"/>
      <c r="T10" s="397"/>
      <c r="U10" s="397"/>
      <c r="V10" s="399"/>
      <c r="W10" s="571"/>
      <c r="X10" s="382"/>
      <c r="Y10" s="382"/>
      <c r="Z10" s="382"/>
      <c r="AA10" s="382"/>
      <c r="AB10" s="382"/>
      <c r="AC10" s="382"/>
      <c r="AD10" s="382"/>
      <c r="AE10" s="382"/>
      <c r="AF10" s="382"/>
      <c r="AG10" s="382"/>
      <c r="AH10" s="382"/>
      <c r="AI10" s="382"/>
      <c r="AJ10" s="382"/>
      <c r="AK10" s="382"/>
      <c r="AL10" s="572"/>
      <c r="AM10" s="489" t="s">
        <v>118</v>
      </c>
      <c r="AN10" s="394"/>
      <c r="AO10" s="394"/>
      <c r="AP10" s="394"/>
      <c r="AQ10" s="394"/>
      <c r="AR10" s="394"/>
      <c r="AS10" s="394"/>
      <c r="AT10" s="395"/>
      <c r="AU10" s="477" t="s">
        <v>119</v>
      </c>
      <c r="AV10" s="478"/>
      <c r="AW10" s="478"/>
      <c r="AX10" s="478"/>
      <c r="AY10" s="400" t="s">
        <v>120</v>
      </c>
      <c r="AZ10" s="401"/>
      <c r="BA10" s="401"/>
      <c r="BB10" s="401"/>
      <c r="BC10" s="401"/>
      <c r="BD10" s="401"/>
      <c r="BE10" s="401"/>
      <c r="BF10" s="401"/>
      <c r="BG10" s="401"/>
      <c r="BH10" s="401"/>
      <c r="BI10" s="401"/>
      <c r="BJ10" s="401"/>
      <c r="BK10" s="401"/>
      <c r="BL10" s="401"/>
      <c r="BM10" s="402"/>
      <c r="BN10" s="420">
        <v>352099</v>
      </c>
      <c r="BO10" s="421"/>
      <c r="BP10" s="421"/>
      <c r="BQ10" s="421"/>
      <c r="BR10" s="421"/>
      <c r="BS10" s="421"/>
      <c r="BT10" s="421"/>
      <c r="BU10" s="422"/>
      <c r="BV10" s="420">
        <v>333787</v>
      </c>
      <c r="BW10" s="421"/>
      <c r="BX10" s="421"/>
      <c r="BY10" s="421"/>
      <c r="BZ10" s="421"/>
      <c r="CA10" s="421"/>
      <c r="CB10" s="421"/>
      <c r="CC10" s="422"/>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62"/>
      <c r="C11" s="563"/>
      <c r="D11" s="563"/>
      <c r="E11" s="563"/>
      <c r="F11" s="563"/>
      <c r="G11" s="563"/>
      <c r="H11" s="563"/>
      <c r="I11" s="563"/>
      <c r="J11" s="563"/>
      <c r="K11" s="483"/>
      <c r="L11" s="466" t="s">
        <v>122</v>
      </c>
      <c r="M11" s="467"/>
      <c r="N11" s="467"/>
      <c r="O11" s="467"/>
      <c r="P11" s="467"/>
      <c r="Q11" s="468"/>
      <c r="R11" s="559" t="s">
        <v>123</v>
      </c>
      <c r="S11" s="560"/>
      <c r="T11" s="560"/>
      <c r="U11" s="560"/>
      <c r="V11" s="561"/>
      <c r="W11" s="571"/>
      <c r="X11" s="382"/>
      <c r="Y11" s="382"/>
      <c r="Z11" s="382"/>
      <c r="AA11" s="382"/>
      <c r="AB11" s="382"/>
      <c r="AC11" s="382"/>
      <c r="AD11" s="382"/>
      <c r="AE11" s="382"/>
      <c r="AF11" s="382"/>
      <c r="AG11" s="382"/>
      <c r="AH11" s="382"/>
      <c r="AI11" s="382"/>
      <c r="AJ11" s="382"/>
      <c r="AK11" s="382"/>
      <c r="AL11" s="572"/>
      <c r="AM11" s="489" t="s">
        <v>124</v>
      </c>
      <c r="AN11" s="394"/>
      <c r="AO11" s="394"/>
      <c r="AP11" s="394"/>
      <c r="AQ11" s="394"/>
      <c r="AR11" s="394"/>
      <c r="AS11" s="394"/>
      <c r="AT11" s="395"/>
      <c r="AU11" s="477" t="s">
        <v>125</v>
      </c>
      <c r="AV11" s="478"/>
      <c r="AW11" s="478"/>
      <c r="AX11" s="478"/>
      <c r="AY11" s="400" t="s">
        <v>126</v>
      </c>
      <c r="AZ11" s="401"/>
      <c r="BA11" s="401"/>
      <c r="BB11" s="401"/>
      <c r="BC11" s="401"/>
      <c r="BD11" s="401"/>
      <c r="BE11" s="401"/>
      <c r="BF11" s="401"/>
      <c r="BG11" s="401"/>
      <c r="BH11" s="401"/>
      <c r="BI11" s="401"/>
      <c r="BJ11" s="401"/>
      <c r="BK11" s="401"/>
      <c r="BL11" s="401"/>
      <c r="BM11" s="402"/>
      <c r="BN11" s="420">
        <v>0</v>
      </c>
      <c r="BO11" s="421"/>
      <c r="BP11" s="421"/>
      <c r="BQ11" s="421"/>
      <c r="BR11" s="421"/>
      <c r="BS11" s="421"/>
      <c r="BT11" s="421"/>
      <c r="BU11" s="422"/>
      <c r="BV11" s="420">
        <v>0</v>
      </c>
      <c r="BW11" s="421"/>
      <c r="BX11" s="421"/>
      <c r="BY11" s="421"/>
      <c r="BZ11" s="421"/>
      <c r="CA11" s="421"/>
      <c r="CB11" s="421"/>
      <c r="CC11" s="422"/>
      <c r="CD11" s="429" t="s">
        <v>127</v>
      </c>
      <c r="CE11" s="430"/>
      <c r="CF11" s="430"/>
      <c r="CG11" s="430"/>
      <c r="CH11" s="430"/>
      <c r="CI11" s="430"/>
      <c r="CJ11" s="430"/>
      <c r="CK11" s="430"/>
      <c r="CL11" s="430"/>
      <c r="CM11" s="430"/>
      <c r="CN11" s="430"/>
      <c r="CO11" s="430"/>
      <c r="CP11" s="430"/>
      <c r="CQ11" s="430"/>
      <c r="CR11" s="430"/>
      <c r="CS11" s="431"/>
      <c r="CT11" s="533" t="s">
        <v>128</v>
      </c>
      <c r="CU11" s="534"/>
      <c r="CV11" s="534"/>
      <c r="CW11" s="534"/>
      <c r="CX11" s="534"/>
      <c r="CY11" s="534"/>
      <c r="CZ11" s="534"/>
      <c r="DA11" s="535"/>
      <c r="DB11" s="533" t="s">
        <v>128</v>
      </c>
      <c r="DC11" s="534"/>
      <c r="DD11" s="534"/>
      <c r="DE11" s="534"/>
      <c r="DF11" s="534"/>
      <c r="DG11" s="534"/>
      <c r="DH11" s="534"/>
      <c r="DI11" s="535"/>
    </row>
    <row r="12" spans="1:119" ht="18.75" customHeight="1" x14ac:dyDescent="0.2">
      <c r="A12" s="181"/>
      <c r="B12" s="536" t="s">
        <v>129</v>
      </c>
      <c r="C12" s="537"/>
      <c r="D12" s="537"/>
      <c r="E12" s="537"/>
      <c r="F12" s="537"/>
      <c r="G12" s="537"/>
      <c r="H12" s="537"/>
      <c r="I12" s="537"/>
      <c r="J12" s="537"/>
      <c r="K12" s="538"/>
      <c r="L12" s="545" t="s">
        <v>130</v>
      </c>
      <c r="M12" s="546"/>
      <c r="N12" s="546"/>
      <c r="O12" s="546"/>
      <c r="P12" s="546"/>
      <c r="Q12" s="547"/>
      <c r="R12" s="548">
        <v>33094</v>
      </c>
      <c r="S12" s="549"/>
      <c r="T12" s="549"/>
      <c r="U12" s="549"/>
      <c r="V12" s="550"/>
      <c r="W12" s="551" t="s">
        <v>1</v>
      </c>
      <c r="X12" s="478"/>
      <c r="Y12" s="478"/>
      <c r="Z12" s="478"/>
      <c r="AA12" s="478"/>
      <c r="AB12" s="552"/>
      <c r="AC12" s="553" t="s">
        <v>131</v>
      </c>
      <c r="AD12" s="554"/>
      <c r="AE12" s="554"/>
      <c r="AF12" s="554"/>
      <c r="AG12" s="555"/>
      <c r="AH12" s="553" t="s">
        <v>132</v>
      </c>
      <c r="AI12" s="554"/>
      <c r="AJ12" s="554"/>
      <c r="AK12" s="554"/>
      <c r="AL12" s="556"/>
      <c r="AM12" s="489" t="s">
        <v>133</v>
      </c>
      <c r="AN12" s="394"/>
      <c r="AO12" s="394"/>
      <c r="AP12" s="394"/>
      <c r="AQ12" s="394"/>
      <c r="AR12" s="394"/>
      <c r="AS12" s="394"/>
      <c r="AT12" s="395"/>
      <c r="AU12" s="477" t="s">
        <v>134</v>
      </c>
      <c r="AV12" s="478"/>
      <c r="AW12" s="478"/>
      <c r="AX12" s="478"/>
      <c r="AY12" s="400" t="s">
        <v>135</v>
      </c>
      <c r="AZ12" s="401"/>
      <c r="BA12" s="401"/>
      <c r="BB12" s="401"/>
      <c r="BC12" s="401"/>
      <c r="BD12" s="401"/>
      <c r="BE12" s="401"/>
      <c r="BF12" s="401"/>
      <c r="BG12" s="401"/>
      <c r="BH12" s="401"/>
      <c r="BI12" s="401"/>
      <c r="BJ12" s="401"/>
      <c r="BK12" s="401"/>
      <c r="BL12" s="401"/>
      <c r="BM12" s="402"/>
      <c r="BN12" s="420">
        <v>0</v>
      </c>
      <c r="BO12" s="421"/>
      <c r="BP12" s="421"/>
      <c r="BQ12" s="421"/>
      <c r="BR12" s="421"/>
      <c r="BS12" s="421"/>
      <c r="BT12" s="421"/>
      <c r="BU12" s="422"/>
      <c r="BV12" s="420">
        <v>369042</v>
      </c>
      <c r="BW12" s="421"/>
      <c r="BX12" s="421"/>
      <c r="BY12" s="421"/>
      <c r="BZ12" s="421"/>
      <c r="CA12" s="421"/>
      <c r="CB12" s="421"/>
      <c r="CC12" s="422"/>
      <c r="CD12" s="429" t="s">
        <v>136</v>
      </c>
      <c r="CE12" s="430"/>
      <c r="CF12" s="430"/>
      <c r="CG12" s="430"/>
      <c r="CH12" s="430"/>
      <c r="CI12" s="430"/>
      <c r="CJ12" s="430"/>
      <c r="CK12" s="430"/>
      <c r="CL12" s="430"/>
      <c r="CM12" s="430"/>
      <c r="CN12" s="430"/>
      <c r="CO12" s="430"/>
      <c r="CP12" s="430"/>
      <c r="CQ12" s="430"/>
      <c r="CR12" s="430"/>
      <c r="CS12" s="431"/>
      <c r="CT12" s="533" t="s">
        <v>137</v>
      </c>
      <c r="CU12" s="534"/>
      <c r="CV12" s="534"/>
      <c r="CW12" s="534"/>
      <c r="CX12" s="534"/>
      <c r="CY12" s="534"/>
      <c r="CZ12" s="534"/>
      <c r="DA12" s="535"/>
      <c r="DB12" s="533" t="s">
        <v>137</v>
      </c>
      <c r="DC12" s="534"/>
      <c r="DD12" s="534"/>
      <c r="DE12" s="534"/>
      <c r="DF12" s="534"/>
      <c r="DG12" s="534"/>
      <c r="DH12" s="534"/>
      <c r="DI12" s="535"/>
    </row>
    <row r="13" spans="1:119" ht="18.75" customHeight="1" x14ac:dyDescent="0.2">
      <c r="A13" s="181"/>
      <c r="B13" s="539"/>
      <c r="C13" s="540"/>
      <c r="D13" s="540"/>
      <c r="E13" s="540"/>
      <c r="F13" s="540"/>
      <c r="G13" s="540"/>
      <c r="H13" s="540"/>
      <c r="I13" s="540"/>
      <c r="J13" s="540"/>
      <c r="K13" s="541"/>
      <c r="L13" s="190"/>
      <c r="M13" s="520" t="s">
        <v>138</v>
      </c>
      <c r="N13" s="521"/>
      <c r="O13" s="521"/>
      <c r="P13" s="521"/>
      <c r="Q13" s="522"/>
      <c r="R13" s="523">
        <v>32618</v>
      </c>
      <c r="S13" s="524"/>
      <c r="T13" s="524"/>
      <c r="U13" s="524"/>
      <c r="V13" s="525"/>
      <c r="W13" s="511" t="s">
        <v>139</v>
      </c>
      <c r="X13" s="433"/>
      <c r="Y13" s="433"/>
      <c r="Z13" s="433"/>
      <c r="AA13" s="433"/>
      <c r="AB13" s="434"/>
      <c r="AC13" s="396">
        <v>2348</v>
      </c>
      <c r="AD13" s="397"/>
      <c r="AE13" s="397"/>
      <c r="AF13" s="397"/>
      <c r="AG13" s="398"/>
      <c r="AH13" s="396">
        <v>2741</v>
      </c>
      <c r="AI13" s="397"/>
      <c r="AJ13" s="397"/>
      <c r="AK13" s="397"/>
      <c r="AL13" s="399"/>
      <c r="AM13" s="489" t="s">
        <v>140</v>
      </c>
      <c r="AN13" s="394"/>
      <c r="AO13" s="394"/>
      <c r="AP13" s="394"/>
      <c r="AQ13" s="394"/>
      <c r="AR13" s="394"/>
      <c r="AS13" s="394"/>
      <c r="AT13" s="395"/>
      <c r="AU13" s="477" t="s">
        <v>134</v>
      </c>
      <c r="AV13" s="478"/>
      <c r="AW13" s="478"/>
      <c r="AX13" s="478"/>
      <c r="AY13" s="400" t="s">
        <v>141</v>
      </c>
      <c r="AZ13" s="401"/>
      <c r="BA13" s="401"/>
      <c r="BB13" s="401"/>
      <c r="BC13" s="401"/>
      <c r="BD13" s="401"/>
      <c r="BE13" s="401"/>
      <c r="BF13" s="401"/>
      <c r="BG13" s="401"/>
      <c r="BH13" s="401"/>
      <c r="BI13" s="401"/>
      <c r="BJ13" s="401"/>
      <c r="BK13" s="401"/>
      <c r="BL13" s="401"/>
      <c r="BM13" s="402"/>
      <c r="BN13" s="420">
        <v>458209</v>
      </c>
      <c r="BO13" s="421"/>
      <c r="BP13" s="421"/>
      <c r="BQ13" s="421"/>
      <c r="BR13" s="421"/>
      <c r="BS13" s="421"/>
      <c r="BT13" s="421"/>
      <c r="BU13" s="422"/>
      <c r="BV13" s="420">
        <v>2743</v>
      </c>
      <c r="BW13" s="421"/>
      <c r="BX13" s="421"/>
      <c r="BY13" s="421"/>
      <c r="BZ13" s="421"/>
      <c r="CA13" s="421"/>
      <c r="CB13" s="421"/>
      <c r="CC13" s="422"/>
      <c r="CD13" s="429" t="s">
        <v>142</v>
      </c>
      <c r="CE13" s="430"/>
      <c r="CF13" s="430"/>
      <c r="CG13" s="430"/>
      <c r="CH13" s="430"/>
      <c r="CI13" s="430"/>
      <c r="CJ13" s="430"/>
      <c r="CK13" s="430"/>
      <c r="CL13" s="430"/>
      <c r="CM13" s="430"/>
      <c r="CN13" s="430"/>
      <c r="CO13" s="430"/>
      <c r="CP13" s="430"/>
      <c r="CQ13" s="430"/>
      <c r="CR13" s="430"/>
      <c r="CS13" s="431"/>
      <c r="CT13" s="390">
        <v>6.6</v>
      </c>
      <c r="CU13" s="391"/>
      <c r="CV13" s="391"/>
      <c r="CW13" s="391"/>
      <c r="CX13" s="391"/>
      <c r="CY13" s="391"/>
      <c r="CZ13" s="391"/>
      <c r="DA13" s="392"/>
      <c r="DB13" s="390">
        <v>7.3</v>
      </c>
      <c r="DC13" s="391"/>
      <c r="DD13" s="391"/>
      <c r="DE13" s="391"/>
      <c r="DF13" s="391"/>
      <c r="DG13" s="391"/>
      <c r="DH13" s="391"/>
      <c r="DI13" s="392"/>
    </row>
    <row r="14" spans="1:119" ht="18.75" customHeight="1" thickBot="1" x14ac:dyDescent="0.25">
      <c r="A14" s="181"/>
      <c r="B14" s="539"/>
      <c r="C14" s="540"/>
      <c r="D14" s="540"/>
      <c r="E14" s="540"/>
      <c r="F14" s="540"/>
      <c r="G14" s="540"/>
      <c r="H14" s="540"/>
      <c r="I14" s="540"/>
      <c r="J14" s="540"/>
      <c r="K14" s="541"/>
      <c r="L14" s="513" t="s">
        <v>143</v>
      </c>
      <c r="M14" s="557"/>
      <c r="N14" s="557"/>
      <c r="O14" s="557"/>
      <c r="P14" s="557"/>
      <c r="Q14" s="558"/>
      <c r="R14" s="523">
        <v>33600</v>
      </c>
      <c r="S14" s="524"/>
      <c r="T14" s="524"/>
      <c r="U14" s="524"/>
      <c r="V14" s="525"/>
      <c r="W14" s="526"/>
      <c r="X14" s="436"/>
      <c r="Y14" s="436"/>
      <c r="Z14" s="436"/>
      <c r="AA14" s="436"/>
      <c r="AB14" s="437"/>
      <c r="AC14" s="516">
        <v>13.6</v>
      </c>
      <c r="AD14" s="517"/>
      <c r="AE14" s="517"/>
      <c r="AF14" s="517"/>
      <c r="AG14" s="518"/>
      <c r="AH14" s="516">
        <v>14.9</v>
      </c>
      <c r="AI14" s="517"/>
      <c r="AJ14" s="517"/>
      <c r="AK14" s="517"/>
      <c r="AL14" s="519"/>
      <c r="AM14" s="489"/>
      <c r="AN14" s="394"/>
      <c r="AO14" s="394"/>
      <c r="AP14" s="394"/>
      <c r="AQ14" s="394"/>
      <c r="AR14" s="394"/>
      <c r="AS14" s="394"/>
      <c r="AT14" s="395"/>
      <c r="AU14" s="477"/>
      <c r="AV14" s="478"/>
      <c r="AW14" s="478"/>
      <c r="AX14" s="478"/>
      <c r="AY14" s="400"/>
      <c r="AZ14" s="401"/>
      <c r="BA14" s="401"/>
      <c r="BB14" s="401"/>
      <c r="BC14" s="401"/>
      <c r="BD14" s="401"/>
      <c r="BE14" s="401"/>
      <c r="BF14" s="401"/>
      <c r="BG14" s="401"/>
      <c r="BH14" s="401"/>
      <c r="BI14" s="401"/>
      <c r="BJ14" s="401"/>
      <c r="BK14" s="401"/>
      <c r="BL14" s="401"/>
      <c r="BM14" s="402"/>
      <c r="BN14" s="420"/>
      <c r="BO14" s="421"/>
      <c r="BP14" s="421"/>
      <c r="BQ14" s="421"/>
      <c r="BR14" s="421"/>
      <c r="BS14" s="421"/>
      <c r="BT14" s="421"/>
      <c r="BU14" s="422"/>
      <c r="BV14" s="420"/>
      <c r="BW14" s="421"/>
      <c r="BX14" s="421"/>
      <c r="BY14" s="421"/>
      <c r="BZ14" s="421"/>
      <c r="CA14" s="421"/>
      <c r="CB14" s="421"/>
      <c r="CC14" s="422"/>
      <c r="CD14" s="426" t="s">
        <v>144</v>
      </c>
      <c r="CE14" s="427"/>
      <c r="CF14" s="427"/>
      <c r="CG14" s="427"/>
      <c r="CH14" s="427"/>
      <c r="CI14" s="427"/>
      <c r="CJ14" s="427"/>
      <c r="CK14" s="427"/>
      <c r="CL14" s="427"/>
      <c r="CM14" s="427"/>
      <c r="CN14" s="427"/>
      <c r="CO14" s="427"/>
      <c r="CP14" s="427"/>
      <c r="CQ14" s="427"/>
      <c r="CR14" s="427"/>
      <c r="CS14" s="428"/>
      <c r="CT14" s="527">
        <v>16.3</v>
      </c>
      <c r="CU14" s="528"/>
      <c r="CV14" s="528"/>
      <c r="CW14" s="528"/>
      <c r="CX14" s="528"/>
      <c r="CY14" s="528"/>
      <c r="CZ14" s="528"/>
      <c r="DA14" s="529"/>
      <c r="DB14" s="527">
        <v>26</v>
      </c>
      <c r="DC14" s="528"/>
      <c r="DD14" s="528"/>
      <c r="DE14" s="528"/>
      <c r="DF14" s="528"/>
      <c r="DG14" s="528"/>
      <c r="DH14" s="528"/>
      <c r="DI14" s="529"/>
    </row>
    <row r="15" spans="1:119" ht="18.75" customHeight="1" x14ac:dyDescent="0.2">
      <c r="A15" s="181"/>
      <c r="B15" s="539"/>
      <c r="C15" s="540"/>
      <c r="D15" s="540"/>
      <c r="E15" s="540"/>
      <c r="F15" s="540"/>
      <c r="G15" s="540"/>
      <c r="H15" s="540"/>
      <c r="I15" s="540"/>
      <c r="J15" s="540"/>
      <c r="K15" s="541"/>
      <c r="L15" s="190"/>
      <c r="M15" s="520" t="s">
        <v>138</v>
      </c>
      <c r="N15" s="521"/>
      <c r="O15" s="521"/>
      <c r="P15" s="521"/>
      <c r="Q15" s="522"/>
      <c r="R15" s="523">
        <v>33133</v>
      </c>
      <c r="S15" s="524"/>
      <c r="T15" s="524"/>
      <c r="U15" s="524"/>
      <c r="V15" s="525"/>
      <c r="W15" s="511" t="s">
        <v>145</v>
      </c>
      <c r="X15" s="433"/>
      <c r="Y15" s="433"/>
      <c r="Z15" s="433"/>
      <c r="AA15" s="433"/>
      <c r="AB15" s="434"/>
      <c r="AC15" s="396">
        <v>3940</v>
      </c>
      <c r="AD15" s="397"/>
      <c r="AE15" s="397"/>
      <c r="AF15" s="397"/>
      <c r="AG15" s="398"/>
      <c r="AH15" s="396">
        <v>4280</v>
      </c>
      <c r="AI15" s="397"/>
      <c r="AJ15" s="397"/>
      <c r="AK15" s="397"/>
      <c r="AL15" s="399"/>
      <c r="AM15" s="489"/>
      <c r="AN15" s="394"/>
      <c r="AO15" s="394"/>
      <c r="AP15" s="394"/>
      <c r="AQ15" s="394"/>
      <c r="AR15" s="394"/>
      <c r="AS15" s="394"/>
      <c r="AT15" s="395"/>
      <c r="AU15" s="477"/>
      <c r="AV15" s="478"/>
      <c r="AW15" s="478"/>
      <c r="AX15" s="478"/>
      <c r="AY15" s="412" t="s">
        <v>146</v>
      </c>
      <c r="AZ15" s="413"/>
      <c r="BA15" s="413"/>
      <c r="BB15" s="413"/>
      <c r="BC15" s="413"/>
      <c r="BD15" s="413"/>
      <c r="BE15" s="413"/>
      <c r="BF15" s="413"/>
      <c r="BG15" s="413"/>
      <c r="BH15" s="413"/>
      <c r="BI15" s="413"/>
      <c r="BJ15" s="413"/>
      <c r="BK15" s="413"/>
      <c r="BL15" s="413"/>
      <c r="BM15" s="414"/>
      <c r="BN15" s="415">
        <v>3725450</v>
      </c>
      <c r="BO15" s="416"/>
      <c r="BP15" s="416"/>
      <c r="BQ15" s="416"/>
      <c r="BR15" s="416"/>
      <c r="BS15" s="416"/>
      <c r="BT15" s="416"/>
      <c r="BU15" s="417"/>
      <c r="BV15" s="415">
        <v>3635257</v>
      </c>
      <c r="BW15" s="416"/>
      <c r="BX15" s="416"/>
      <c r="BY15" s="416"/>
      <c r="BZ15" s="416"/>
      <c r="CA15" s="416"/>
      <c r="CB15" s="416"/>
      <c r="CC15" s="417"/>
      <c r="CD15" s="530" t="s">
        <v>147</v>
      </c>
      <c r="CE15" s="531"/>
      <c r="CF15" s="531"/>
      <c r="CG15" s="531"/>
      <c r="CH15" s="531"/>
      <c r="CI15" s="531"/>
      <c r="CJ15" s="531"/>
      <c r="CK15" s="531"/>
      <c r="CL15" s="531"/>
      <c r="CM15" s="531"/>
      <c r="CN15" s="531"/>
      <c r="CO15" s="531"/>
      <c r="CP15" s="531"/>
      <c r="CQ15" s="531"/>
      <c r="CR15" s="531"/>
      <c r="CS15" s="532"/>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39"/>
      <c r="C16" s="540"/>
      <c r="D16" s="540"/>
      <c r="E16" s="540"/>
      <c r="F16" s="540"/>
      <c r="G16" s="540"/>
      <c r="H16" s="540"/>
      <c r="I16" s="540"/>
      <c r="J16" s="540"/>
      <c r="K16" s="541"/>
      <c r="L16" s="513" t="s">
        <v>148</v>
      </c>
      <c r="M16" s="514"/>
      <c r="N16" s="514"/>
      <c r="O16" s="514"/>
      <c r="P16" s="514"/>
      <c r="Q16" s="515"/>
      <c r="R16" s="508" t="s">
        <v>149</v>
      </c>
      <c r="S16" s="509"/>
      <c r="T16" s="509"/>
      <c r="U16" s="509"/>
      <c r="V16" s="510"/>
      <c r="W16" s="526"/>
      <c r="X16" s="436"/>
      <c r="Y16" s="436"/>
      <c r="Z16" s="436"/>
      <c r="AA16" s="436"/>
      <c r="AB16" s="437"/>
      <c r="AC16" s="516">
        <v>22.9</v>
      </c>
      <c r="AD16" s="517"/>
      <c r="AE16" s="517"/>
      <c r="AF16" s="517"/>
      <c r="AG16" s="518"/>
      <c r="AH16" s="516">
        <v>23.3</v>
      </c>
      <c r="AI16" s="517"/>
      <c r="AJ16" s="517"/>
      <c r="AK16" s="517"/>
      <c r="AL16" s="519"/>
      <c r="AM16" s="489"/>
      <c r="AN16" s="394"/>
      <c r="AO16" s="394"/>
      <c r="AP16" s="394"/>
      <c r="AQ16" s="394"/>
      <c r="AR16" s="394"/>
      <c r="AS16" s="394"/>
      <c r="AT16" s="395"/>
      <c r="AU16" s="477"/>
      <c r="AV16" s="478"/>
      <c r="AW16" s="478"/>
      <c r="AX16" s="478"/>
      <c r="AY16" s="400" t="s">
        <v>150</v>
      </c>
      <c r="AZ16" s="401"/>
      <c r="BA16" s="401"/>
      <c r="BB16" s="401"/>
      <c r="BC16" s="401"/>
      <c r="BD16" s="401"/>
      <c r="BE16" s="401"/>
      <c r="BF16" s="401"/>
      <c r="BG16" s="401"/>
      <c r="BH16" s="401"/>
      <c r="BI16" s="401"/>
      <c r="BJ16" s="401"/>
      <c r="BK16" s="401"/>
      <c r="BL16" s="401"/>
      <c r="BM16" s="402"/>
      <c r="BN16" s="420">
        <v>11115847</v>
      </c>
      <c r="BO16" s="421"/>
      <c r="BP16" s="421"/>
      <c r="BQ16" s="421"/>
      <c r="BR16" s="421"/>
      <c r="BS16" s="421"/>
      <c r="BT16" s="421"/>
      <c r="BU16" s="422"/>
      <c r="BV16" s="420">
        <v>10763369</v>
      </c>
      <c r="BW16" s="421"/>
      <c r="BX16" s="421"/>
      <c r="BY16" s="421"/>
      <c r="BZ16" s="421"/>
      <c r="CA16" s="421"/>
      <c r="CB16" s="421"/>
      <c r="CC16" s="422"/>
      <c r="CD16" s="194"/>
      <c r="CE16" s="418"/>
      <c r="CF16" s="418"/>
      <c r="CG16" s="418"/>
      <c r="CH16" s="418"/>
      <c r="CI16" s="418"/>
      <c r="CJ16" s="418"/>
      <c r="CK16" s="418"/>
      <c r="CL16" s="418"/>
      <c r="CM16" s="418"/>
      <c r="CN16" s="418"/>
      <c r="CO16" s="418"/>
      <c r="CP16" s="418"/>
      <c r="CQ16" s="418"/>
      <c r="CR16" s="418"/>
      <c r="CS16" s="419"/>
      <c r="CT16" s="390"/>
      <c r="CU16" s="391"/>
      <c r="CV16" s="391"/>
      <c r="CW16" s="391"/>
      <c r="CX16" s="391"/>
      <c r="CY16" s="391"/>
      <c r="CZ16" s="391"/>
      <c r="DA16" s="392"/>
      <c r="DB16" s="390"/>
      <c r="DC16" s="391"/>
      <c r="DD16" s="391"/>
      <c r="DE16" s="391"/>
      <c r="DF16" s="391"/>
      <c r="DG16" s="391"/>
      <c r="DH16" s="391"/>
      <c r="DI16" s="392"/>
    </row>
    <row r="17" spans="1:113" ht="18.75" customHeight="1" thickBot="1" x14ac:dyDescent="0.25">
      <c r="A17" s="181"/>
      <c r="B17" s="542"/>
      <c r="C17" s="543"/>
      <c r="D17" s="543"/>
      <c r="E17" s="543"/>
      <c r="F17" s="543"/>
      <c r="G17" s="543"/>
      <c r="H17" s="543"/>
      <c r="I17" s="543"/>
      <c r="J17" s="543"/>
      <c r="K17" s="544"/>
      <c r="L17" s="195"/>
      <c r="M17" s="505" t="s">
        <v>151</v>
      </c>
      <c r="N17" s="506"/>
      <c r="O17" s="506"/>
      <c r="P17" s="506"/>
      <c r="Q17" s="507"/>
      <c r="R17" s="508" t="s">
        <v>152</v>
      </c>
      <c r="S17" s="509"/>
      <c r="T17" s="509"/>
      <c r="U17" s="509"/>
      <c r="V17" s="510"/>
      <c r="W17" s="511" t="s">
        <v>153</v>
      </c>
      <c r="X17" s="433"/>
      <c r="Y17" s="433"/>
      <c r="Z17" s="433"/>
      <c r="AA17" s="433"/>
      <c r="AB17" s="434"/>
      <c r="AC17" s="396">
        <v>10944</v>
      </c>
      <c r="AD17" s="397"/>
      <c r="AE17" s="397"/>
      <c r="AF17" s="397"/>
      <c r="AG17" s="398"/>
      <c r="AH17" s="396">
        <v>11337</v>
      </c>
      <c r="AI17" s="397"/>
      <c r="AJ17" s="397"/>
      <c r="AK17" s="397"/>
      <c r="AL17" s="399"/>
      <c r="AM17" s="489"/>
      <c r="AN17" s="394"/>
      <c r="AO17" s="394"/>
      <c r="AP17" s="394"/>
      <c r="AQ17" s="394"/>
      <c r="AR17" s="394"/>
      <c r="AS17" s="394"/>
      <c r="AT17" s="395"/>
      <c r="AU17" s="477"/>
      <c r="AV17" s="478"/>
      <c r="AW17" s="478"/>
      <c r="AX17" s="478"/>
      <c r="AY17" s="400" t="s">
        <v>154</v>
      </c>
      <c r="AZ17" s="401"/>
      <c r="BA17" s="401"/>
      <c r="BB17" s="401"/>
      <c r="BC17" s="401"/>
      <c r="BD17" s="401"/>
      <c r="BE17" s="401"/>
      <c r="BF17" s="401"/>
      <c r="BG17" s="401"/>
      <c r="BH17" s="401"/>
      <c r="BI17" s="401"/>
      <c r="BJ17" s="401"/>
      <c r="BK17" s="401"/>
      <c r="BL17" s="401"/>
      <c r="BM17" s="402"/>
      <c r="BN17" s="420">
        <v>4667132</v>
      </c>
      <c r="BO17" s="421"/>
      <c r="BP17" s="421"/>
      <c r="BQ17" s="421"/>
      <c r="BR17" s="421"/>
      <c r="BS17" s="421"/>
      <c r="BT17" s="421"/>
      <c r="BU17" s="422"/>
      <c r="BV17" s="420">
        <v>4611332</v>
      </c>
      <c r="BW17" s="421"/>
      <c r="BX17" s="421"/>
      <c r="BY17" s="421"/>
      <c r="BZ17" s="421"/>
      <c r="CA17" s="421"/>
      <c r="CB17" s="421"/>
      <c r="CC17" s="422"/>
      <c r="CD17" s="194"/>
      <c r="CE17" s="418"/>
      <c r="CF17" s="418"/>
      <c r="CG17" s="418"/>
      <c r="CH17" s="418"/>
      <c r="CI17" s="418"/>
      <c r="CJ17" s="418"/>
      <c r="CK17" s="418"/>
      <c r="CL17" s="418"/>
      <c r="CM17" s="418"/>
      <c r="CN17" s="418"/>
      <c r="CO17" s="418"/>
      <c r="CP17" s="418"/>
      <c r="CQ17" s="418"/>
      <c r="CR17" s="418"/>
      <c r="CS17" s="419"/>
      <c r="CT17" s="390"/>
      <c r="CU17" s="391"/>
      <c r="CV17" s="391"/>
      <c r="CW17" s="391"/>
      <c r="CX17" s="391"/>
      <c r="CY17" s="391"/>
      <c r="CZ17" s="391"/>
      <c r="DA17" s="392"/>
      <c r="DB17" s="390"/>
      <c r="DC17" s="391"/>
      <c r="DD17" s="391"/>
      <c r="DE17" s="391"/>
      <c r="DF17" s="391"/>
      <c r="DG17" s="391"/>
      <c r="DH17" s="391"/>
      <c r="DI17" s="392"/>
    </row>
    <row r="18" spans="1:113" ht="18.75" customHeight="1" thickBot="1" x14ac:dyDescent="0.25">
      <c r="A18" s="181"/>
      <c r="B18" s="482" t="s">
        <v>155</v>
      </c>
      <c r="C18" s="483"/>
      <c r="D18" s="483"/>
      <c r="E18" s="484"/>
      <c r="F18" s="484"/>
      <c r="G18" s="484"/>
      <c r="H18" s="484"/>
      <c r="I18" s="484"/>
      <c r="J18" s="484"/>
      <c r="K18" s="484"/>
      <c r="L18" s="485">
        <v>357.31</v>
      </c>
      <c r="M18" s="485"/>
      <c r="N18" s="485"/>
      <c r="O18" s="485"/>
      <c r="P18" s="485"/>
      <c r="Q18" s="485"/>
      <c r="R18" s="486"/>
      <c r="S18" s="486"/>
      <c r="T18" s="486"/>
      <c r="U18" s="486"/>
      <c r="V18" s="487"/>
      <c r="W18" s="501"/>
      <c r="X18" s="502"/>
      <c r="Y18" s="502"/>
      <c r="Z18" s="502"/>
      <c r="AA18" s="502"/>
      <c r="AB18" s="512"/>
      <c r="AC18" s="384">
        <v>63.5</v>
      </c>
      <c r="AD18" s="385"/>
      <c r="AE18" s="385"/>
      <c r="AF18" s="385"/>
      <c r="AG18" s="488"/>
      <c r="AH18" s="384">
        <v>61.8</v>
      </c>
      <c r="AI18" s="385"/>
      <c r="AJ18" s="385"/>
      <c r="AK18" s="385"/>
      <c r="AL18" s="386"/>
      <c r="AM18" s="489"/>
      <c r="AN18" s="394"/>
      <c r="AO18" s="394"/>
      <c r="AP18" s="394"/>
      <c r="AQ18" s="394"/>
      <c r="AR18" s="394"/>
      <c r="AS18" s="394"/>
      <c r="AT18" s="395"/>
      <c r="AU18" s="477"/>
      <c r="AV18" s="478"/>
      <c r="AW18" s="478"/>
      <c r="AX18" s="478"/>
      <c r="AY18" s="400" t="s">
        <v>156</v>
      </c>
      <c r="AZ18" s="401"/>
      <c r="BA18" s="401"/>
      <c r="BB18" s="401"/>
      <c r="BC18" s="401"/>
      <c r="BD18" s="401"/>
      <c r="BE18" s="401"/>
      <c r="BF18" s="401"/>
      <c r="BG18" s="401"/>
      <c r="BH18" s="401"/>
      <c r="BI18" s="401"/>
      <c r="BJ18" s="401"/>
      <c r="BK18" s="401"/>
      <c r="BL18" s="401"/>
      <c r="BM18" s="402"/>
      <c r="BN18" s="420">
        <v>11723466</v>
      </c>
      <c r="BO18" s="421"/>
      <c r="BP18" s="421"/>
      <c r="BQ18" s="421"/>
      <c r="BR18" s="421"/>
      <c r="BS18" s="421"/>
      <c r="BT18" s="421"/>
      <c r="BU18" s="422"/>
      <c r="BV18" s="420">
        <v>11486832</v>
      </c>
      <c r="BW18" s="421"/>
      <c r="BX18" s="421"/>
      <c r="BY18" s="421"/>
      <c r="BZ18" s="421"/>
      <c r="CA18" s="421"/>
      <c r="CB18" s="421"/>
      <c r="CC18" s="422"/>
      <c r="CD18" s="194"/>
      <c r="CE18" s="418"/>
      <c r="CF18" s="418"/>
      <c r="CG18" s="418"/>
      <c r="CH18" s="418"/>
      <c r="CI18" s="418"/>
      <c r="CJ18" s="418"/>
      <c r="CK18" s="418"/>
      <c r="CL18" s="418"/>
      <c r="CM18" s="418"/>
      <c r="CN18" s="418"/>
      <c r="CO18" s="418"/>
      <c r="CP18" s="418"/>
      <c r="CQ18" s="418"/>
      <c r="CR18" s="418"/>
      <c r="CS18" s="419"/>
      <c r="CT18" s="390"/>
      <c r="CU18" s="391"/>
      <c r="CV18" s="391"/>
      <c r="CW18" s="391"/>
      <c r="CX18" s="391"/>
      <c r="CY18" s="391"/>
      <c r="CZ18" s="391"/>
      <c r="DA18" s="392"/>
      <c r="DB18" s="390"/>
      <c r="DC18" s="391"/>
      <c r="DD18" s="391"/>
      <c r="DE18" s="391"/>
      <c r="DF18" s="391"/>
      <c r="DG18" s="391"/>
      <c r="DH18" s="391"/>
      <c r="DI18" s="392"/>
    </row>
    <row r="19" spans="1:113" ht="18.75" customHeight="1" thickBot="1" x14ac:dyDescent="0.25">
      <c r="A19" s="181"/>
      <c r="B19" s="482" t="s">
        <v>157</v>
      </c>
      <c r="C19" s="483"/>
      <c r="D19" s="483"/>
      <c r="E19" s="484"/>
      <c r="F19" s="484"/>
      <c r="G19" s="484"/>
      <c r="H19" s="484"/>
      <c r="I19" s="484"/>
      <c r="J19" s="484"/>
      <c r="K19" s="484"/>
      <c r="L19" s="490">
        <v>91</v>
      </c>
      <c r="M19" s="490"/>
      <c r="N19" s="490"/>
      <c r="O19" s="490"/>
      <c r="P19" s="490"/>
      <c r="Q19" s="490"/>
      <c r="R19" s="491"/>
      <c r="S19" s="491"/>
      <c r="T19" s="491"/>
      <c r="U19" s="491"/>
      <c r="V19" s="492"/>
      <c r="W19" s="499"/>
      <c r="X19" s="500"/>
      <c r="Y19" s="500"/>
      <c r="Z19" s="500"/>
      <c r="AA19" s="500"/>
      <c r="AB19" s="500"/>
      <c r="AC19" s="503"/>
      <c r="AD19" s="503"/>
      <c r="AE19" s="503"/>
      <c r="AF19" s="503"/>
      <c r="AG19" s="503"/>
      <c r="AH19" s="503"/>
      <c r="AI19" s="503"/>
      <c r="AJ19" s="503"/>
      <c r="AK19" s="503"/>
      <c r="AL19" s="504"/>
      <c r="AM19" s="489"/>
      <c r="AN19" s="394"/>
      <c r="AO19" s="394"/>
      <c r="AP19" s="394"/>
      <c r="AQ19" s="394"/>
      <c r="AR19" s="394"/>
      <c r="AS19" s="394"/>
      <c r="AT19" s="395"/>
      <c r="AU19" s="477"/>
      <c r="AV19" s="478"/>
      <c r="AW19" s="478"/>
      <c r="AX19" s="478"/>
      <c r="AY19" s="400" t="s">
        <v>158</v>
      </c>
      <c r="AZ19" s="401"/>
      <c r="BA19" s="401"/>
      <c r="BB19" s="401"/>
      <c r="BC19" s="401"/>
      <c r="BD19" s="401"/>
      <c r="BE19" s="401"/>
      <c r="BF19" s="401"/>
      <c r="BG19" s="401"/>
      <c r="BH19" s="401"/>
      <c r="BI19" s="401"/>
      <c r="BJ19" s="401"/>
      <c r="BK19" s="401"/>
      <c r="BL19" s="401"/>
      <c r="BM19" s="402"/>
      <c r="BN19" s="420">
        <v>14478930</v>
      </c>
      <c r="BO19" s="421"/>
      <c r="BP19" s="421"/>
      <c r="BQ19" s="421"/>
      <c r="BR19" s="421"/>
      <c r="BS19" s="421"/>
      <c r="BT19" s="421"/>
      <c r="BU19" s="422"/>
      <c r="BV19" s="420">
        <v>14742709</v>
      </c>
      <c r="BW19" s="421"/>
      <c r="BX19" s="421"/>
      <c r="BY19" s="421"/>
      <c r="BZ19" s="421"/>
      <c r="CA19" s="421"/>
      <c r="CB19" s="421"/>
      <c r="CC19" s="422"/>
      <c r="CD19" s="194"/>
      <c r="CE19" s="418"/>
      <c r="CF19" s="418"/>
      <c r="CG19" s="418"/>
      <c r="CH19" s="418"/>
      <c r="CI19" s="418"/>
      <c r="CJ19" s="418"/>
      <c r="CK19" s="418"/>
      <c r="CL19" s="418"/>
      <c r="CM19" s="418"/>
      <c r="CN19" s="418"/>
      <c r="CO19" s="418"/>
      <c r="CP19" s="418"/>
      <c r="CQ19" s="418"/>
      <c r="CR19" s="418"/>
      <c r="CS19" s="419"/>
      <c r="CT19" s="390"/>
      <c r="CU19" s="391"/>
      <c r="CV19" s="391"/>
      <c r="CW19" s="391"/>
      <c r="CX19" s="391"/>
      <c r="CY19" s="391"/>
      <c r="CZ19" s="391"/>
      <c r="DA19" s="392"/>
      <c r="DB19" s="390"/>
      <c r="DC19" s="391"/>
      <c r="DD19" s="391"/>
      <c r="DE19" s="391"/>
      <c r="DF19" s="391"/>
      <c r="DG19" s="391"/>
      <c r="DH19" s="391"/>
      <c r="DI19" s="392"/>
    </row>
    <row r="20" spans="1:113" ht="18.75" customHeight="1" thickBot="1" x14ac:dyDescent="0.25">
      <c r="A20" s="181"/>
      <c r="B20" s="482" t="s">
        <v>159</v>
      </c>
      <c r="C20" s="483"/>
      <c r="D20" s="483"/>
      <c r="E20" s="484"/>
      <c r="F20" s="484"/>
      <c r="G20" s="484"/>
      <c r="H20" s="484"/>
      <c r="I20" s="484"/>
      <c r="J20" s="484"/>
      <c r="K20" s="484"/>
      <c r="L20" s="490">
        <v>14135</v>
      </c>
      <c r="M20" s="490"/>
      <c r="N20" s="490"/>
      <c r="O20" s="490"/>
      <c r="P20" s="490"/>
      <c r="Q20" s="490"/>
      <c r="R20" s="491"/>
      <c r="S20" s="491"/>
      <c r="T20" s="491"/>
      <c r="U20" s="491"/>
      <c r="V20" s="492"/>
      <c r="W20" s="501"/>
      <c r="X20" s="502"/>
      <c r="Y20" s="502"/>
      <c r="Z20" s="502"/>
      <c r="AA20" s="502"/>
      <c r="AB20" s="502"/>
      <c r="AC20" s="493"/>
      <c r="AD20" s="493"/>
      <c r="AE20" s="493"/>
      <c r="AF20" s="493"/>
      <c r="AG20" s="493"/>
      <c r="AH20" s="493"/>
      <c r="AI20" s="493"/>
      <c r="AJ20" s="493"/>
      <c r="AK20" s="493"/>
      <c r="AL20" s="494"/>
      <c r="AM20" s="495"/>
      <c r="AN20" s="467"/>
      <c r="AO20" s="467"/>
      <c r="AP20" s="467"/>
      <c r="AQ20" s="467"/>
      <c r="AR20" s="467"/>
      <c r="AS20" s="467"/>
      <c r="AT20" s="468"/>
      <c r="AU20" s="496"/>
      <c r="AV20" s="497"/>
      <c r="AW20" s="497"/>
      <c r="AX20" s="498"/>
      <c r="AY20" s="400"/>
      <c r="AZ20" s="401"/>
      <c r="BA20" s="401"/>
      <c r="BB20" s="401"/>
      <c r="BC20" s="401"/>
      <c r="BD20" s="401"/>
      <c r="BE20" s="401"/>
      <c r="BF20" s="401"/>
      <c r="BG20" s="401"/>
      <c r="BH20" s="401"/>
      <c r="BI20" s="401"/>
      <c r="BJ20" s="401"/>
      <c r="BK20" s="401"/>
      <c r="BL20" s="401"/>
      <c r="BM20" s="402"/>
      <c r="BN20" s="420"/>
      <c r="BO20" s="421"/>
      <c r="BP20" s="421"/>
      <c r="BQ20" s="421"/>
      <c r="BR20" s="421"/>
      <c r="BS20" s="421"/>
      <c r="BT20" s="421"/>
      <c r="BU20" s="422"/>
      <c r="BV20" s="420"/>
      <c r="BW20" s="421"/>
      <c r="BX20" s="421"/>
      <c r="BY20" s="421"/>
      <c r="BZ20" s="421"/>
      <c r="CA20" s="421"/>
      <c r="CB20" s="421"/>
      <c r="CC20" s="422"/>
      <c r="CD20" s="194"/>
      <c r="CE20" s="418"/>
      <c r="CF20" s="418"/>
      <c r="CG20" s="418"/>
      <c r="CH20" s="418"/>
      <c r="CI20" s="418"/>
      <c r="CJ20" s="418"/>
      <c r="CK20" s="418"/>
      <c r="CL20" s="418"/>
      <c r="CM20" s="418"/>
      <c r="CN20" s="418"/>
      <c r="CO20" s="418"/>
      <c r="CP20" s="418"/>
      <c r="CQ20" s="418"/>
      <c r="CR20" s="418"/>
      <c r="CS20" s="419"/>
      <c r="CT20" s="390"/>
      <c r="CU20" s="391"/>
      <c r="CV20" s="391"/>
      <c r="CW20" s="391"/>
      <c r="CX20" s="391"/>
      <c r="CY20" s="391"/>
      <c r="CZ20" s="391"/>
      <c r="DA20" s="392"/>
      <c r="DB20" s="390"/>
      <c r="DC20" s="391"/>
      <c r="DD20" s="391"/>
      <c r="DE20" s="391"/>
      <c r="DF20" s="391"/>
      <c r="DG20" s="391"/>
      <c r="DH20" s="391"/>
      <c r="DI20" s="392"/>
    </row>
    <row r="21" spans="1:113" ht="18.75" customHeight="1" x14ac:dyDescent="0.2">
      <c r="A21" s="181"/>
      <c r="B21" s="479" t="s">
        <v>160</v>
      </c>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0"/>
      <c r="AS21" s="480"/>
      <c r="AT21" s="480"/>
      <c r="AU21" s="480"/>
      <c r="AV21" s="480"/>
      <c r="AW21" s="480"/>
      <c r="AX21" s="481"/>
      <c r="AY21" s="400"/>
      <c r="AZ21" s="401"/>
      <c r="BA21" s="401"/>
      <c r="BB21" s="401"/>
      <c r="BC21" s="401"/>
      <c r="BD21" s="401"/>
      <c r="BE21" s="401"/>
      <c r="BF21" s="401"/>
      <c r="BG21" s="401"/>
      <c r="BH21" s="401"/>
      <c r="BI21" s="401"/>
      <c r="BJ21" s="401"/>
      <c r="BK21" s="401"/>
      <c r="BL21" s="401"/>
      <c r="BM21" s="402"/>
      <c r="BN21" s="420"/>
      <c r="BO21" s="421"/>
      <c r="BP21" s="421"/>
      <c r="BQ21" s="421"/>
      <c r="BR21" s="421"/>
      <c r="BS21" s="421"/>
      <c r="BT21" s="421"/>
      <c r="BU21" s="422"/>
      <c r="BV21" s="420"/>
      <c r="BW21" s="421"/>
      <c r="BX21" s="421"/>
      <c r="BY21" s="421"/>
      <c r="BZ21" s="421"/>
      <c r="CA21" s="421"/>
      <c r="CB21" s="421"/>
      <c r="CC21" s="422"/>
      <c r="CD21" s="194"/>
      <c r="CE21" s="418"/>
      <c r="CF21" s="418"/>
      <c r="CG21" s="418"/>
      <c r="CH21" s="418"/>
      <c r="CI21" s="418"/>
      <c r="CJ21" s="418"/>
      <c r="CK21" s="418"/>
      <c r="CL21" s="418"/>
      <c r="CM21" s="418"/>
      <c r="CN21" s="418"/>
      <c r="CO21" s="418"/>
      <c r="CP21" s="418"/>
      <c r="CQ21" s="418"/>
      <c r="CR21" s="418"/>
      <c r="CS21" s="419"/>
      <c r="CT21" s="390"/>
      <c r="CU21" s="391"/>
      <c r="CV21" s="391"/>
      <c r="CW21" s="391"/>
      <c r="CX21" s="391"/>
      <c r="CY21" s="391"/>
      <c r="CZ21" s="391"/>
      <c r="DA21" s="392"/>
      <c r="DB21" s="390"/>
      <c r="DC21" s="391"/>
      <c r="DD21" s="391"/>
      <c r="DE21" s="391"/>
      <c r="DF21" s="391"/>
      <c r="DG21" s="391"/>
      <c r="DH21" s="391"/>
      <c r="DI21" s="392"/>
    </row>
    <row r="22" spans="1:113" ht="18.75" customHeight="1" thickBot="1" x14ac:dyDescent="0.25">
      <c r="A22" s="181"/>
      <c r="B22" s="449" t="s">
        <v>161</v>
      </c>
      <c r="C22" s="450"/>
      <c r="D22" s="451"/>
      <c r="E22" s="458" t="s">
        <v>1</v>
      </c>
      <c r="F22" s="433"/>
      <c r="G22" s="433"/>
      <c r="H22" s="433"/>
      <c r="I22" s="433"/>
      <c r="J22" s="433"/>
      <c r="K22" s="434"/>
      <c r="L22" s="458" t="s">
        <v>162</v>
      </c>
      <c r="M22" s="433"/>
      <c r="N22" s="433"/>
      <c r="O22" s="433"/>
      <c r="P22" s="434"/>
      <c r="Q22" s="443" t="s">
        <v>163</v>
      </c>
      <c r="R22" s="444"/>
      <c r="S22" s="444"/>
      <c r="T22" s="444"/>
      <c r="U22" s="444"/>
      <c r="V22" s="459"/>
      <c r="W22" s="461" t="s">
        <v>164</v>
      </c>
      <c r="X22" s="450"/>
      <c r="Y22" s="451"/>
      <c r="Z22" s="458" t="s">
        <v>1</v>
      </c>
      <c r="AA22" s="433"/>
      <c r="AB22" s="433"/>
      <c r="AC22" s="433"/>
      <c r="AD22" s="433"/>
      <c r="AE22" s="433"/>
      <c r="AF22" s="433"/>
      <c r="AG22" s="434"/>
      <c r="AH22" s="432" t="s">
        <v>165</v>
      </c>
      <c r="AI22" s="433"/>
      <c r="AJ22" s="433"/>
      <c r="AK22" s="433"/>
      <c r="AL22" s="434"/>
      <c r="AM22" s="432" t="s">
        <v>166</v>
      </c>
      <c r="AN22" s="438"/>
      <c r="AO22" s="438"/>
      <c r="AP22" s="438"/>
      <c r="AQ22" s="438"/>
      <c r="AR22" s="439"/>
      <c r="AS22" s="443" t="s">
        <v>163</v>
      </c>
      <c r="AT22" s="444"/>
      <c r="AU22" s="444"/>
      <c r="AV22" s="444"/>
      <c r="AW22" s="444"/>
      <c r="AX22" s="445"/>
      <c r="AY22" s="387"/>
      <c r="AZ22" s="388"/>
      <c r="BA22" s="388"/>
      <c r="BB22" s="388"/>
      <c r="BC22" s="388"/>
      <c r="BD22" s="388"/>
      <c r="BE22" s="388"/>
      <c r="BF22" s="388"/>
      <c r="BG22" s="388"/>
      <c r="BH22" s="388"/>
      <c r="BI22" s="388"/>
      <c r="BJ22" s="388"/>
      <c r="BK22" s="388"/>
      <c r="BL22" s="388"/>
      <c r="BM22" s="389"/>
      <c r="BN22" s="423"/>
      <c r="BO22" s="424"/>
      <c r="BP22" s="424"/>
      <c r="BQ22" s="424"/>
      <c r="BR22" s="424"/>
      <c r="BS22" s="424"/>
      <c r="BT22" s="424"/>
      <c r="BU22" s="425"/>
      <c r="BV22" s="423"/>
      <c r="BW22" s="424"/>
      <c r="BX22" s="424"/>
      <c r="BY22" s="424"/>
      <c r="BZ22" s="424"/>
      <c r="CA22" s="424"/>
      <c r="CB22" s="424"/>
      <c r="CC22" s="425"/>
      <c r="CD22" s="194"/>
      <c r="CE22" s="418"/>
      <c r="CF22" s="418"/>
      <c r="CG22" s="418"/>
      <c r="CH22" s="418"/>
      <c r="CI22" s="418"/>
      <c r="CJ22" s="418"/>
      <c r="CK22" s="418"/>
      <c r="CL22" s="418"/>
      <c r="CM22" s="418"/>
      <c r="CN22" s="418"/>
      <c r="CO22" s="418"/>
      <c r="CP22" s="418"/>
      <c r="CQ22" s="418"/>
      <c r="CR22" s="418"/>
      <c r="CS22" s="419"/>
      <c r="CT22" s="390"/>
      <c r="CU22" s="391"/>
      <c r="CV22" s="391"/>
      <c r="CW22" s="391"/>
      <c r="CX22" s="391"/>
      <c r="CY22" s="391"/>
      <c r="CZ22" s="391"/>
      <c r="DA22" s="392"/>
      <c r="DB22" s="390"/>
      <c r="DC22" s="391"/>
      <c r="DD22" s="391"/>
      <c r="DE22" s="391"/>
      <c r="DF22" s="391"/>
      <c r="DG22" s="391"/>
      <c r="DH22" s="391"/>
      <c r="DI22" s="392"/>
    </row>
    <row r="23" spans="1:113" ht="18.75" customHeight="1" x14ac:dyDescent="0.2">
      <c r="A23" s="181"/>
      <c r="B23" s="452"/>
      <c r="C23" s="453"/>
      <c r="D23" s="454"/>
      <c r="E23" s="435"/>
      <c r="F23" s="436"/>
      <c r="G23" s="436"/>
      <c r="H23" s="436"/>
      <c r="I23" s="436"/>
      <c r="J23" s="436"/>
      <c r="K23" s="437"/>
      <c r="L23" s="435"/>
      <c r="M23" s="436"/>
      <c r="N23" s="436"/>
      <c r="O23" s="436"/>
      <c r="P23" s="437"/>
      <c r="Q23" s="446"/>
      <c r="R23" s="447"/>
      <c r="S23" s="447"/>
      <c r="T23" s="447"/>
      <c r="U23" s="447"/>
      <c r="V23" s="460"/>
      <c r="W23" s="462"/>
      <c r="X23" s="453"/>
      <c r="Y23" s="454"/>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412" t="s">
        <v>167</v>
      </c>
      <c r="AZ23" s="413"/>
      <c r="BA23" s="413"/>
      <c r="BB23" s="413"/>
      <c r="BC23" s="413"/>
      <c r="BD23" s="413"/>
      <c r="BE23" s="413"/>
      <c r="BF23" s="413"/>
      <c r="BG23" s="413"/>
      <c r="BH23" s="413"/>
      <c r="BI23" s="413"/>
      <c r="BJ23" s="413"/>
      <c r="BK23" s="413"/>
      <c r="BL23" s="413"/>
      <c r="BM23" s="414"/>
      <c r="BN23" s="420">
        <v>23191004</v>
      </c>
      <c r="BO23" s="421"/>
      <c r="BP23" s="421"/>
      <c r="BQ23" s="421"/>
      <c r="BR23" s="421"/>
      <c r="BS23" s="421"/>
      <c r="BT23" s="421"/>
      <c r="BU23" s="422"/>
      <c r="BV23" s="420">
        <v>23853443</v>
      </c>
      <c r="BW23" s="421"/>
      <c r="BX23" s="421"/>
      <c r="BY23" s="421"/>
      <c r="BZ23" s="421"/>
      <c r="CA23" s="421"/>
      <c r="CB23" s="421"/>
      <c r="CC23" s="422"/>
      <c r="CD23" s="194"/>
      <c r="CE23" s="418"/>
      <c r="CF23" s="418"/>
      <c r="CG23" s="418"/>
      <c r="CH23" s="418"/>
      <c r="CI23" s="418"/>
      <c r="CJ23" s="418"/>
      <c r="CK23" s="418"/>
      <c r="CL23" s="418"/>
      <c r="CM23" s="418"/>
      <c r="CN23" s="418"/>
      <c r="CO23" s="418"/>
      <c r="CP23" s="418"/>
      <c r="CQ23" s="418"/>
      <c r="CR23" s="418"/>
      <c r="CS23" s="419"/>
      <c r="CT23" s="390"/>
      <c r="CU23" s="391"/>
      <c r="CV23" s="391"/>
      <c r="CW23" s="391"/>
      <c r="CX23" s="391"/>
      <c r="CY23" s="391"/>
      <c r="CZ23" s="391"/>
      <c r="DA23" s="392"/>
      <c r="DB23" s="390"/>
      <c r="DC23" s="391"/>
      <c r="DD23" s="391"/>
      <c r="DE23" s="391"/>
      <c r="DF23" s="391"/>
      <c r="DG23" s="391"/>
      <c r="DH23" s="391"/>
      <c r="DI23" s="392"/>
    </row>
    <row r="24" spans="1:113" ht="18.75" customHeight="1" thickBot="1" x14ac:dyDescent="0.25">
      <c r="A24" s="181"/>
      <c r="B24" s="452"/>
      <c r="C24" s="453"/>
      <c r="D24" s="454"/>
      <c r="E24" s="393" t="s">
        <v>168</v>
      </c>
      <c r="F24" s="394"/>
      <c r="G24" s="394"/>
      <c r="H24" s="394"/>
      <c r="I24" s="394"/>
      <c r="J24" s="394"/>
      <c r="K24" s="395"/>
      <c r="L24" s="396">
        <v>1</v>
      </c>
      <c r="M24" s="397"/>
      <c r="N24" s="397"/>
      <c r="O24" s="397"/>
      <c r="P24" s="398"/>
      <c r="Q24" s="396">
        <v>6320</v>
      </c>
      <c r="R24" s="397"/>
      <c r="S24" s="397"/>
      <c r="T24" s="397"/>
      <c r="U24" s="397"/>
      <c r="V24" s="398"/>
      <c r="W24" s="462"/>
      <c r="X24" s="453"/>
      <c r="Y24" s="454"/>
      <c r="Z24" s="393" t="s">
        <v>169</v>
      </c>
      <c r="AA24" s="394"/>
      <c r="AB24" s="394"/>
      <c r="AC24" s="394"/>
      <c r="AD24" s="394"/>
      <c r="AE24" s="394"/>
      <c r="AF24" s="394"/>
      <c r="AG24" s="395"/>
      <c r="AH24" s="396">
        <v>403</v>
      </c>
      <c r="AI24" s="397"/>
      <c r="AJ24" s="397"/>
      <c r="AK24" s="397"/>
      <c r="AL24" s="398"/>
      <c r="AM24" s="396">
        <v>1248897</v>
      </c>
      <c r="AN24" s="397"/>
      <c r="AO24" s="397"/>
      <c r="AP24" s="397"/>
      <c r="AQ24" s="397"/>
      <c r="AR24" s="398"/>
      <c r="AS24" s="396">
        <v>3099</v>
      </c>
      <c r="AT24" s="397"/>
      <c r="AU24" s="397"/>
      <c r="AV24" s="397"/>
      <c r="AW24" s="397"/>
      <c r="AX24" s="399"/>
      <c r="AY24" s="387" t="s">
        <v>170</v>
      </c>
      <c r="AZ24" s="388"/>
      <c r="BA24" s="388"/>
      <c r="BB24" s="388"/>
      <c r="BC24" s="388"/>
      <c r="BD24" s="388"/>
      <c r="BE24" s="388"/>
      <c r="BF24" s="388"/>
      <c r="BG24" s="388"/>
      <c r="BH24" s="388"/>
      <c r="BI24" s="388"/>
      <c r="BJ24" s="388"/>
      <c r="BK24" s="388"/>
      <c r="BL24" s="388"/>
      <c r="BM24" s="389"/>
      <c r="BN24" s="420">
        <v>16732856</v>
      </c>
      <c r="BO24" s="421"/>
      <c r="BP24" s="421"/>
      <c r="BQ24" s="421"/>
      <c r="BR24" s="421"/>
      <c r="BS24" s="421"/>
      <c r="BT24" s="421"/>
      <c r="BU24" s="422"/>
      <c r="BV24" s="420">
        <v>17328912</v>
      </c>
      <c r="BW24" s="421"/>
      <c r="BX24" s="421"/>
      <c r="BY24" s="421"/>
      <c r="BZ24" s="421"/>
      <c r="CA24" s="421"/>
      <c r="CB24" s="421"/>
      <c r="CC24" s="422"/>
      <c r="CD24" s="194"/>
      <c r="CE24" s="418"/>
      <c r="CF24" s="418"/>
      <c r="CG24" s="418"/>
      <c r="CH24" s="418"/>
      <c r="CI24" s="418"/>
      <c r="CJ24" s="418"/>
      <c r="CK24" s="418"/>
      <c r="CL24" s="418"/>
      <c r="CM24" s="418"/>
      <c r="CN24" s="418"/>
      <c r="CO24" s="418"/>
      <c r="CP24" s="418"/>
      <c r="CQ24" s="418"/>
      <c r="CR24" s="418"/>
      <c r="CS24" s="419"/>
      <c r="CT24" s="390"/>
      <c r="CU24" s="391"/>
      <c r="CV24" s="391"/>
      <c r="CW24" s="391"/>
      <c r="CX24" s="391"/>
      <c r="CY24" s="391"/>
      <c r="CZ24" s="391"/>
      <c r="DA24" s="392"/>
      <c r="DB24" s="390"/>
      <c r="DC24" s="391"/>
      <c r="DD24" s="391"/>
      <c r="DE24" s="391"/>
      <c r="DF24" s="391"/>
      <c r="DG24" s="391"/>
      <c r="DH24" s="391"/>
      <c r="DI24" s="392"/>
    </row>
    <row r="25" spans="1:113" ht="18.75" customHeight="1" x14ac:dyDescent="0.2">
      <c r="A25" s="181"/>
      <c r="B25" s="452"/>
      <c r="C25" s="453"/>
      <c r="D25" s="454"/>
      <c r="E25" s="393" t="s">
        <v>171</v>
      </c>
      <c r="F25" s="394"/>
      <c r="G25" s="394"/>
      <c r="H25" s="394"/>
      <c r="I25" s="394"/>
      <c r="J25" s="394"/>
      <c r="K25" s="395"/>
      <c r="L25" s="396">
        <v>1</v>
      </c>
      <c r="M25" s="397"/>
      <c r="N25" s="397"/>
      <c r="O25" s="397"/>
      <c r="P25" s="398"/>
      <c r="Q25" s="396">
        <v>6300</v>
      </c>
      <c r="R25" s="397"/>
      <c r="S25" s="397"/>
      <c r="T25" s="397"/>
      <c r="U25" s="397"/>
      <c r="V25" s="398"/>
      <c r="W25" s="462"/>
      <c r="X25" s="453"/>
      <c r="Y25" s="454"/>
      <c r="Z25" s="393" t="s">
        <v>172</v>
      </c>
      <c r="AA25" s="394"/>
      <c r="AB25" s="394"/>
      <c r="AC25" s="394"/>
      <c r="AD25" s="394"/>
      <c r="AE25" s="394"/>
      <c r="AF25" s="394"/>
      <c r="AG25" s="395"/>
      <c r="AH25" s="396">
        <v>65</v>
      </c>
      <c r="AI25" s="397"/>
      <c r="AJ25" s="397"/>
      <c r="AK25" s="397"/>
      <c r="AL25" s="398"/>
      <c r="AM25" s="396">
        <v>179660</v>
      </c>
      <c r="AN25" s="397"/>
      <c r="AO25" s="397"/>
      <c r="AP25" s="397"/>
      <c r="AQ25" s="397"/>
      <c r="AR25" s="398"/>
      <c r="AS25" s="396">
        <v>2764</v>
      </c>
      <c r="AT25" s="397"/>
      <c r="AU25" s="397"/>
      <c r="AV25" s="397"/>
      <c r="AW25" s="397"/>
      <c r="AX25" s="399"/>
      <c r="AY25" s="412" t="s">
        <v>173</v>
      </c>
      <c r="AZ25" s="413"/>
      <c r="BA25" s="413"/>
      <c r="BB25" s="413"/>
      <c r="BC25" s="413"/>
      <c r="BD25" s="413"/>
      <c r="BE25" s="413"/>
      <c r="BF25" s="413"/>
      <c r="BG25" s="413"/>
      <c r="BH25" s="413"/>
      <c r="BI25" s="413"/>
      <c r="BJ25" s="413"/>
      <c r="BK25" s="413"/>
      <c r="BL25" s="413"/>
      <c r="BM25" s="414"/>
      <c r="BN25" s="415">
        <v>2118545</v>
      </c>
      <c r="BO25" s="416"/>
      <c r="BP25" s="416"/>
      <c r="BQ25" s="416"/>
      <c r="BR25" s="416"/>
      <c r="BS25" s="416"/>
      <c r="BT25" s="416"/>
      <c r="BU25" s="417"/>
      <c r="BV25" s="415">
        <v>1371192</v>
      </c>
      <c r="BW25" s="416"/>
      <c r="BX25" s="416"/>
      <c r="BY25" s="416"/>
      <c r="BZ25" s="416"/>
      <c r="CA25" s="416"/>
      <c r="CB25" s="416"/>
      <c r="CC25" s="417"/>
      <c r="CD25" s="194"/>
      <c r="CE25" s="418"/>
      <c r="CF25" s="418"/>
      <c r="CG25" s="418"/>
      <c r="CH25" s="418"/>
      <c r="CI25" s="418"/>
      <c r="CJ25" s="418"/>
      <c r="CK25" s="418"/>
      <c r="CL25" s="418"/>
      <c r="CM25" s="418"/>
      <c r="CN25" s="418"/>
      <c r="CO25" s="418"/>
      <c r="CP25" s="418"/>
      <c r="CQ25" s="418"/>
      <c r="CR25" s="418"/>
      <c r="CS25" s="419"/>
      <c r="CT25" s="390"/>
      <c r="CU25" s="391"/>
      <c r="CV25" s="391"/>
      <c r="CW25" s="391"/>
      <c r="CX25" s="391"/>
      <c r="CY25" s="391"/>
      <c r="CZ25" s="391"/>
      <c r="DA25" s="392"/>
      <c r="DB25" s="390"/>
      <c r="DC25" s="391"/>
      <c r="DD25" s="391"/>
      <c r="DE25" s="391"/>
      <c r="DF25" s="391"/>
      <c r="DG25" s="391"/>
      <c r="DH25" s="391"/>
      <c r="DI25" s="392"/>
    </row>
    <row r="26" spans="1:113" ht="18.75" customHeight="1" x14ac:dyDescent="0.2">
      <c r="A26" s="181"/>
      <c r="B26" s="452"/>
      <c r="C26" s="453"/>
      <c r="D26" s="454"/>
      <c r="E26" s="393" t="s">
        <v>174</v>
      </c>
      <c r="F26" s="394"/>
      <c r="G26" s="394"/>
      <c r="H26" s="394"/>
      <c r="I26" s="394"/>
      <c r="J26" s="394"/>
      <c r="K26" s="395"/>
      <c r="L26" s="396">
        <v>1</v>
      </c>
      <c r="M26" s="397"/>
      <c r="N26" s="397"/>
      <c r="O26" s="397"/>
      <c r="P26" s="398"/>
      <c r="Q26" s="396">
        <v>5600</v>
      </c>
      <c r="R26" s="397"/>
      <c r="S26" s="397"/>
      <c r="T26" s="397"/>
      <c r="U26" s="397"/>
      <c r="V26" s="398"/>
      <c r="W26" s="462"/>
      <c r="X26" s="453"/>
      <c r="Y26" s="454"/>
      <c r="Z26" s="393" t="s">
        <v>175</v>
      </c>
      <c r="AA26" s="475"/>
      <c r="AB26" s="475"/>
      <c r="AC26" s="475"/>
      <c r="AD26" s="475"/>
      <c r="AE26" s="475"/>
      <c r="AF26" s="475"/>
      <c r="AG26" s="476"/>
      <c r="AH26" s="396">
        <v>3</v>
      </c>
      <c r="AI26" s="397"/>
      <c r="AJ26" s="397"/>
      <c r="AK26" s="397"/>
      <c r="AL26" s="398"/>
      <c r="AM26" s="396">
        <v>9597</v>
      </c>
      <c r="AN26" s="397"/>
      <c r="AO26" s="397"/>
      <c r="AP26" s="397"/>
      <c r="AQ26" s="397"/>
      <c r="AR26" s="398"/>
      <c r="AS26" s="396">
        <v>3199</v>
      </c>
      <c r="AT26" s="397"/>
      <c r="AU26" s="397"/>
      <c r="AV26" s="397"/>
      <c r="AW26" s="397"/>
      <c r="AX26" s="399"/>
      <c r="AY26" s="429" t="s">
        <v>176</v>
      </c>
      <c r="AZ26" s="430"/>
      <c r="BA26" s="430"/>
      <c r="BB26" s="430"/>
      <c r="BC26" s="430"/>
      <c r="BD26" s="430"/>
      <c r="BE26" s="430"/>
      <c r="BF26" s="430"/>
      <c r="BG26" s="430"/>
      <c r="BH26" s="430"/>
      <c r="BI26" s="430"/>
      <c r="BJ26" s="430"/>
      <c r="BK26" s="430"/>
      <c r="BL26" s="430"/>
      <c r="BM26" s="431"/>
      <c r="BN26" s="420" t="s">
        <v>128</v>
      </c>
      <c r="BO26" s="421"/>
      <c r="BP26" s="421"/>
      <c r="BQ26" s="421"/>
      <c r="BR26" s="421"/>
      <c r="BS26" s="421"/>
      <c r="BT26" s="421"/>
      <c r="BU26" s="422"/>
      <c r="BV26" s="420" t="s">
        <v>128</v>
      </c>
      <c r="BW26" s="421"/>
      <c r="BX26" s="421"/>
      <c r="BY26" s="421"/>
      <c r="BZ26" s="421"/>
      <c r="CA26" s="421"/>
      <c r="CB26" s="421"/>
      <c r="CC26" s="422"/>
      <c r="CD26" s="194"/>
      <c r="CE26" s="418"/>
      <c r="CF26" s="418"/>
      <c r="CG26" s="418"/>
      <c r="CH26" s="418"/>
      <c r="CI26" s="418"/>
      <c r="CJ26" s="418"/>
      <c r="CK26" s="418"/>
      <c r="CL26" s="418"/>
      <c r="CM26" s="418"/>
      <c r="CN26" s="418"/>
      <c r="CO26" s="418"/>
      <c r="CP26" s="418"/>
      <c r="CQ26" s="418"/>
      <c r="CR26" s="418"/>
      <c r="CS26" s="419"/>
      <c r="CT26" s="390"/>
      <c r="CU26" s="391"/>
      <c r="CV26" s="391"/>
      <c r="CW26" s="391"/>
      <c r="CX26" s="391"/>
      <c r="CY26" s="391"/>
      <c r="CZ26" s="391"/>
      <c r="DA26" s="392"/>
      <c r="DB26" s="390"/>
      <c r="DC26" s="391"/>
      <c r="DD26" s="391"/>
      <c r="DE26" s="391"/>
      <c r="DF26" s="391"/>
      <c r="DG26" s="391"/>
      <c r="DH26" s="391"/>
      <c r="DI26" s="392"/>
    </row>
    <row r="27" spans="1:113" ht="18.75" customHeight="1" thickBot="1" x14ac:dyDescent="0.25">
      <c r="A27" s="181"/>
      <c r="B27" s="452"/>
      <c r="C27" s="453"/>
      <c r="D27" s="454"/>
      <c r="E27" s="393" t="s">
        <v>177</v>
      </c>
      <c r="F27" s="394"/>
      <c r="G27" s="394"/>
      <c r="H27" s="394"/>
      <c r="I27" s="394"/>
      <c r="J27" s="394"/>
      <c r="K27" s="395"/>
      <c r="L27" s="396">
        <v>1</v>
      </c>
      <c r="M27" s="397"/>
      <c r="N27" s="397"/>
      <c r="O27" s="397"/>
      <c r="P27" s="398"/>
      <c r="Q27" s="396">
        <v>4250</v>
      </c>
      <c r="R27" s="397"/>
      <c r="S27" s="397"/>
      <c r="T27" s="397"/>
      <c r="U27" s="397"/>
      <c r="V27" s="398"/>
      <c r="W27" s="462"/>
      <c r="X27" s="453"/>
      <c r="Y27" s="454"/>
      <c r="Z27" s="393" t="s">
        <v>178</v>
      </c>
      <c r="AA27" s="394"/>
      <c r="AB27" s="394"/>
      <c r="AC27" s="394"/>
      <c r="AD27" s="394"/>
      <c r="AE27" s="394"/>
      <c r="AF27" s="394"/>
      <c r="AG27" s="395"/>
      <c r="AH27" s="396">
        <v>2</v>
      </c>
      <c r="AI27" s="397"/>
      <c r="AJ27" s="397"/>
      <c r="AK27" s="397"/>
      <c r="AL27" s="398"/>
      <c r="AM27" s="396" t="s">
        <v>179</v>
      </c>
      <c r="AN27" s="397"/>
      <c r="AO27" s="397"/>
      <c r="AP27" s="397"/>
      <c r="AQ27" s="397"/>
      <c r="AR27" s="398"/>
      <c r="AS27" s="396" t="s">
        <v>179</v>
      </c>
      <c r="AT27" s="397"/>
      <c r="AU27" s="397"/>
      <c r="AV27" s="397"/>
      <c r="AW27" s="397"/>
      <c r="AX27" s="399"/>
      <c r="AY27" s="426" t="s">
        <v>180</v>
      </c>
      <c r="AZ27" s="427"/>
      <c r="BA27" s="427"/>
      <c r="BB27" s="427"/>
      <c r="BC27" s="427"/>
      <c r="BD27" s="427"/>
      <c r="BE27" s="427"/>
      <c r="BF27" s="427"/>
      <c r="BG27" s="427"/>
      <c r="BH27" s="427"/>
      <c r="BI27" s="427"/>
      <c r="BJ27" s="427"/>
      <c r="BK27" s="427"/>
      <c r="BL27" s="427"/>
      <c r="BM27" s="428"/>
      <c r="BN27" s="423">
        <v>448114</v>
      </c>
      <c r="BO27" s="424"/>
      <c r="BP27" s="424"/>
      <c r="BQ27" s="424"/>
      <c r="BR27" s="424"/>
      <c r="BS27" s="424"/>
      <c r="BT27" s="424"/>
      <c r="BU27" s="425"/>
      <c r="BV27" s="423">
        <v>447763</v>
      </c>
      <c r="BW27" s="424"/>
      <c r="BX27" s="424"/>
      <c r="BY27" s="424"/>
      <c r="BZ27" s="424"/>
      <c r="CA27" s="424"/>
      <c r="CB27" s="424"/>
      <c r="CC27" s="425"/>
      <c r="CD27" s="196"/>
      <c r="CE27" s="418"/>
      <c r="CF27" s="418"/>
      <c r="CG27" s="418"/>
      <c r="CH27" s="418"/>
      <c r="CI27" s="418"/>
      <c r="CJ27" s="418"/>
      <c r="CK27" s="418"/>
      <c r="CL27" s="418"/>
      <c r="CM27" s="418"/>
      <c r="CN27" s="418"/>
      <c r="CO27" s="418"/>
      <c r="CP27" s="418"/>
      <c r="CQ27" s="418"/>
      <c r="CR27" s="418"/>
      <c r="CS27" s="419"/>
      <c r="CT27" s="390"/>
      <c r="CU27" s="391"/>
      <c r="CV27" s="391"/>
      <c r="CW27" s="391"/>
      <c r="CX27" s="391"/>
      <c r="CY27" s="391"/>
      <c r="CZ27" s="391"/>
      <c r="DA27" s="392"/>
      <c r="DB27" s="390"/>
      <c r="DC27" s="391"/>
      <c r="DD27" s="391"/>
      <c r="DE27" s="391"/>
      <c r="DF27" s="391"/>
      <c r="DG27" s="391"/>
      <c r="DH27" s="391"/>
      <c r="DI27" s="392"/>
    </row>
    <row r="28" spans="1:113" ht="18.75" customHeight="1" x14ac:dyDescent="0.2">
      <c r="A28" s="181"/>
      <c r="B28" s="452"/>
      <c r="C28" s="453"/>
      <c r="D28" s="454"/>
      <c r="E28" s="393" t="s">
        <v>181</v>
      </c>
      <c r="F28" s="394"/>
      <c r="G28" s="394"/>
      <c r="H28" s="394"/>
      <c r="I28" s="394"/>
      <c r="J28" s="394"/>
      <c r="K28" s="395"/>
      <c r="L28" s="396">
        <v>1</v>
      </c>
      <c r="M28" s="397"/>
      <c r="N28" s="397"/>
      <c r="O28" s="397"/>
      <c r="P28" s="398"/>
      <c r="Q28" s="396">
        <v>3600</v>
      </c>
      <c r="R28" s="397"/>
      <c r="S28" s="397"/>
      <c r="T28" s="397"/>
      <c r="U28" s="397"/>
      <c r="V28" s="398"/>
      <c r="W28" s="462"/>
      <c r="X28" s="453"/>
      <c r="Y28" s="454"/>
      <c r="Z28" s="393" t="s">
        <v>182</v>
      </c>
      <c r="AA28" s="394"/>
      <c r="AB28" s="394"/>
      <c r="AC28" s="394"/>
      <c r="AD28" s="394"/>
      <c r="AE28" s="394"/>
      <c r="AF28" s="394"/>
      <c r="AG28" s="395"/>
      <c r="AH28" s="396" t="s">
        <v>128</v>
      </c>
      <c r="AI28" s="397"/>
      <c r="AJ28" s="397"/>
      <c r="AK28" s="397"/>
      <c r="AL28" s="398"/>
      <c r="AM28" s="396" t="s">
        <v>137</v>
      </c>
      <c r="AN28" s="397"/>
      <c r="AO28" s="397"/>
      <c r="AP28" s="397"/>
      <c r="AQ28" s="397"/>
      <c r="AR28" s="398"/>
      <c r="AS28" s="396" t="s">
        <v>128</v>
      </c>
      <c r="AT28" s="397"/>
      <c r="AU28" s="397"/>
      <c r="AV28" s="397"/>
      <c r="AW28" s="397"/>
      <c r="AX28" s="399"/>
      <c r="AY28" s="403" t="s">
        <v>183</v>
      </c>
      <c r="AZ28" s="404"/>
      <c r="BA28" s="404"/>
      <c r="BB28" s="405"/>
      <c r="BC28" s="412" t="s">
        <v>48</v>
      </c>
      <c r="BD28" s="413"/>
      <c r="BE28" s="413"/>
      <c r="BF28" s="413"/>
      <c r="BG28" s="413"/>
      <c r="BH28" s="413"/>
      <c r="BI28" s="413"/>
      <c r="BJ28" s="413"/>
      <c r="BK28" s="413"/>
      <c r="BL28" s="413"/>
      <c r="BM28" s="414"/>
      <c r="BN28" s="415">
        <v>2641759</v>
      </c>
      <c r="BO28" s="416"/>
      <c r="BP28" s="416"/>
      <c r="BQ28" s="416"/>
      <c r="BR28" s="416"/>
      <c r="BS28" s="416"/>
      <c r="BT28" s="416"/>
      <c r="BU28" s="417"/>
      <c r="BV28" s="415">
        <v>2289660</v>
      </c>
      <c r="BW28" s="416"/>
      <c r="BX28" s="416"/>
      <c r="BY28" s="416"/>
      <c r="BZ28" s="416"/>
      <c r="CA28" s="416"/>
      <c r="CB28" s="416"/>
      <c r="CC28" s="417"/>
      <c r="CD28" s="194"/>
      <c r="CE28" s="418"/>
      <c r="CF28" s="418"/>
      <c r="CG28" s="418"/>
      <c r="CH28" s="418"/>
      <c r="CI28" s="418"/>
      <c r="CJ28" s="418"/>
      <c r="CK28" s="418"/>
      <c r="CL28" s="418"/>
      <c r="CM28" s="418"/>
      <c r="CN28" s="418"/>
      <c r="CO28" s="418"/>
      <c r="CP28" s="418"/>
      <c r="CQ28" s="418"/>
      <c r="CR28" s="418"/>
      <c r="CS28" s="419"/>
      <c r="CT28" s="390"/>
      <c r="CU28" s="391"/>
      <c r="CV28" s="391"/>
      <c r="CW28" s="391"/>
      <c r="CX28" s="391"/>
      <c r="CY28" s="391"/>
      <c r="CZ28" s="391"/>
      <c r="DA28" s="392"/>
      <c r="DB28" s="390"/>
      <c r="DC28" s="391"/>
      <c r="DD28" s="391"/>
      <c r="DE28" s="391"/>
      <c r="DF28" s="391"/>
      <c r="DG28" s="391"/>
      <c r="DH28" s="391"/>
      <c r="DI28" s="392"/>
    </row>
    <row r="29" spans="1:113" ht="18.75" customHeight="1" x14ac:dyDescent="0.2">
      <c r="A29" s="181"/>
      <c r="B29" s="452"/>
      <c r="C29" s="453"/>
      <c r="D29" s="454"/>
      <c r="E29" s="393" t="s">
        <v>184</v>
      </c>
      <c r="F29" s="394"/>
      <c r="G29" s="394"/>
      <c r="H29" s="394"/>
      <c r="I29" s="394"/>
      <c r="J29" s="394"/>
      <c r="K29" s="395"/>
      <c r="L29" s="396">
        <v>16</v>
      </c>
      <c r="M29" s="397"/>
      <c r="N29" s="397"/>
      <c r="O29" s="397"/>
      <c r="P29" s="398"/>
      <c r="Q29" s="396">
        <v>3200</v>
      </c>
      <c r="R29" s="397"/>
      <c r="S29" s="397"/>
      <c r="T29" s="397"/>
      <c r="U29" s="397"/>
      <c r="V29" s="398"/>
      <c r="W29" s="463"/>
      <c r="X29" s="464"/>
      <c r="Y29" s="465"/>
      <c r="Z29" s="393" t="s">
        <v>185</v>
      </c>
      <c r="AA29" s="394"/>
      <c r="AB29" s="394"/>
      <c r="AC29" s="394"/>
      <c r="AD29" s="394"/>
      <c r="AE29" s="394"/>
      <c r="AF29" s="394"/>
      <c r="AG29" s="395"/>
      <c r="AH29" s="396">
        <v>405</v>
      </c>
      <c r="AI29" s="397"/>
      <c r="AJ29" s="397"/>
      <c r="AK29" s="397"/>
      <c r="AL29" s="398"/>
      <c r="AM29" s="396">
        <v>1254427</v>
      </c>
      <c r="AN29" s="397"/>
      <c r="AO29" s="397"/>
      <c r="AP29" s="397"/>
      <c r="AQ29" s="397"/>
      <c r="AR29" s="398"/>
      <c r="AS29" s="396">
        <v>3097</v>
      </c>
      <c r="AT29" s="397"/>
      <c r="AU29" s="397"/>
      <c r="AV29" s="397"/>
      <c r="AW29" s="397"/>
      <c r="AX29" s="399"/>
      <c r="AY29" s="406"/>
      <c r="AZ29" s="407"/>
      <c r="BA29" s="407"/>
      <c r="BB29" s="408"/>
      <c r="BC29" s="400" t="s">
        <v>186</v>
      </c>
      <c r="BD29" s="401"/>
      <c r="BE29" s="401"/>
      <c r="BF29" s="401"/>
      <c r="BG29" s="401"/>
      <c r="BH29" s="401"/>
      <c r="BI29" s="401"/>
      <c r="BJ29" s="401"/>
      <c r="BK29" s="401"/>
      <c r="BL29" s="401"/>
      <c r="BM29" s="402"/>
      <c r="BN29" s="420">
        <v>86114</v>
      </c>
      <c r="BO29" s="421"/>
      <c r="BP29" s="421"/>
      <c r="BQ29" s="421"/>
      <c r="BR29" s="421"/>
      <c r="BS29" s="421"/>
      <c r="BT29" s="421"/>
      <c r="BU29" s="422"/>
      <c r="BV29" s="420">
        <v>86022</v>
      </c>
      <c r="BW29" s="421"/>
      <c r="BX29" s="421"/>
      <c r="BY29" s="421"/>
      <c r="BZ29" s="421"/>
      <c r="CA29" s="421"/>
      <c r="CB29" s="421"/>
      <c r="CC29" s="422"/>
      <c r="CD29" s="196"/>
      <c r="CE29" s="418"/>
      <c r="CF29" s="418"/>
      <c r="CG29" s="418"/>
      <c r="CH29" s="418"/>
      <c r="CI29" s="418"/>
      <c r="CJ29" s="418"/>
      <c r="CK29" s="418"/>
      <c r="CL29" s="418"/>
      <c r="CM29" s="418"/>
      <c r="CN29" s="418"/>
      <c r="CO29" s="418"/>
      <c r="CP29" s="418"/>
      <c r="CQ29" s="418"/>
      <c r="CR29" s="418"/>
      <c r="CS29" s="419"/>
      <c r="CT29" s="390"/>
      <c r="CU29" s="391"/>
      <c r="CV29" s="391"/>
      <c r="CW29" s="391"/>
      <c r="CX29" s="391"/>
      <c r="CY29" s="391"/>
      <c r="CZ29" s="391"/>
      <c r="DA29" s="392"/>
      <c r="DB29" s="390"/>
      <c r="DC29" s="391"/>
      <c r="DD29" s="391"/>
      <c r="DE29" s="391"/>
      <c r="DF29" s="391"/>
      <c r="DG29" s="391"/>
      <c r="DH29" s="391"/>
      <c r="DI29" s="392"/>
    </row>
    <row r="30" spans="1:113" ht="18.75" customHeight="1" thickBot="1" x14ac:dyDescent="0.25">
      <c r="A30" s="181"/>
      <c r="B30" s="455"/>
      <c r="C30" s="456"/>
      <c r="D30" s="457"/>
      <c r="E30" s="466"/>
      <c r="F30" s="467"/>
      <c r="G30" s="467"/>
      <c r="H30" s="467"/>
      <c r="I30" s="467"/>
      <c r="J30" s="467"/>
      <c r="K30" s="468"/>
      <c r="L30" s="469"/>
      <c r="M30" s="470"/>
      <c r="N30" s="470"/>
      <c r="O30" s="470"/>
      <c r="P30" s="471"/>
      <c r="Q30" s="469"/>
      <c r="R30" s="470"/>
      <c r="S30" s="470"/>
      <c r="T30" s="470"/>
      <c r="U30" s="470"/>
      <c r="V30" s="471"/>
      <c r="W30" s="472" t="s">
        <v>187</v>
      </c>
      <c r="X30" s="473"/>
      <c r="Y30" s="473"/>
      <c r="Z30" s="473"/>
      <c r="AA30" s="473"/>
      <c r="AB30" s="473"/>
      <c r="AC30" s="473"/>
      <c r="AD30" s="473"/>
      <c r="AE30" s="473"/>
      <c r="AF30" s="473"/>
      <c r="AG30" s="474"/>
      <c r="AH30" s="384">
        <v>97.2</v>
      </c>
      <c r="AI30" s="385"/>
      <c r="AJ30" s="385"/>
      <c r="AK30" s="385"/>
      <c r="AL30" s="385"/>
      <c r="AM30" s="385"/>
      <c r="AN30" s="385"/>
      <c r="AO30" s="385"/>
      <c r="AP30" s="385"/>
      <c r="AQ30" s="385"/>
      <c r="AR30" s="385"/>
      <c r="AS30" s="385"/>
      <c r="AT30" s="385"/>
      <c r="AU30" s="385"/>
      <c r="AV30" s="385"/>
      <c r="AW30" s="385"/>
      <c r="AX30" s="386"/>
      <c r="AY30" s="409"/>
      <c r="AZ30" s="410"/>
      <c r="BA30" s="410"/>
      <c r="BB30" s="411"/>
      <c r="BC30" s="387" t="s">
        <v>50</v>
      </c>
      <c r="BD30" s="388"/>
      <c r="BE30" s="388"/>
      <c r="BF30" s="388"/>
      <c r="BG30" s="388"/>
      <c r="BH30" s="388"/>
      <c r="BI30" s="388"/>
      <c r="BJ30" s="388"/>
      <c r="BK30" s="388"/>
      <c r="BL30" s="388"/>
      <c r="BM30" s="389"/>
      <c r="BN30" s="423">
        <v>3454543</v>
      </c>
      <c r="BO30" s="424"/>
      <c r="BP30" s="424"/>
      <c r="BQ30" s="424"/>
      <c r="BR30" s="424"/>
      <c r="BS30" s="424"/>
      <c r="BT30" s="424"/>
      <c r="BU30" s="425"/>
      <c r="BV30" s="423">
        <v>3658635</v>
      </c>
      <c r="BW30" s="424"/>
      <c r="BX30" s="424"/>
      <c r="BY30" s="424"/>
      <c r="BZ30" s="424"/>
      <c r="CA30" s="424"/>
      <c r="CB30" s="424"/>
      <c r="CC30" s="42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181" t="s">
        <v>188</v>
      </c>
      <c r="D32" s="181"/>
      <c r="E32" s="181"/>
      <c r="U32" s="180" t="s">
        <v>189</v>
      </c>
      <c r="AM32" s="180" t="s">
        <v>190</v>
      </c>
      <c r="BE32" s="180" t="s">
        <v>191</v>
      </c>
      <c r="BW32" s="180" t="s">
        <v>192</v>
      </c>
      <c r="CO32" s="180" t="s">
        <v>193</v>
      </c>
      <c r="DI32" s="204"/>
    </row>
    <row r="33" spans="1:113" ht="13.5" customHeight="1" x14ac:dyDescent="0.2">
      <c r="A33" s="181"/>
      <c r="B33" s="205"/>
      <c r="C33" s="383" t="s">
        <v>194</v>
      </c>
      <c r="D33" s="383"/>
      <c r="E33" s="382" t="s">
        <v>195</v>
      </c>
      <c r="F33" s="382"/>
      <c r="G33" s="382"/>
      <c r="H33" s="382"/>
      <c r="I33" s="382"/>
      <c r="J33" s="382"/>
      <c r="K33" s="382"/>
      <c r="L33" s="382"/>
      <c r="M33" s="382"/>
      <c r="N33" s="382"/>
      <c r="O33" s="382"/>
      <c r="P33" s="382"/>
      <c r="Q33" s="382"/>
      <c r="R33" s="382"/>
      <c r="S33" s="382"/>
      <c r="T33" s="206"/>
      <c r="U33" s="383" t="s">
        <v>196</v>
      </c>
      <c r="V33" s="383"/>
      <c r="W33" s="382" t="s">
        <v>195</v>
      </c>
      <c r="X33" s="382"/>
      <c r="Y33" s="382"/>
      <c r="Z33" s="382"/>
      <c r="AA33" s="382"/>
      <c r="AB33" s="382"/>
      <c r="AC33" s="382"/>
      <c r="AD33" s="382"/>
      <c r="AE33" s="382"/>
      <c r="AF33" s="382"/>
      <c r="AG33" s="382"/>
      <c r="AH33" s="382"/>
      <c r="AI33" s="382"/>
      <c r="AJ33" s="382"/>
      <c r="AK33" s="382"/>
      <c r="AL33" s="206"/>
      <c r="AM33" s="383" t="s">
        <v>194</v>
      </c>
      <c r="AN33" s="383"/>
      <c r="AO33" s="382" t="s">
        <v>195</v>
      </c>
      <c r="AP33" s="382"/>
      <c r="AQ33" s="382"/>
      <c r="AR33" s="382"/>
      <c r="AS33" s="382"/>
      <c r="AT33" s="382"/>
      <c r="AU33" s="382"/>
      <c r="AV33" s="382"/>
      <c r="AW33" s="382"/>
      <c r="AX33" s="382"/>
      <c r="AY33" s="382"/>
      <c r="AZ33" s="382"/>
      <c r="BA33" s="382"/>
      <c r="BB33" s="382"/>
      <c r="BC33" s="382"/>
      <c r="BD33" s="207"/>
      <c r="BE33" s="382" t="s">
        <v>197</v>
      </c>
      <c r="BF33" s="382"/>
      <c r="BG33" s="382" t="s">
        <v>198</v>
      </c>
      <c r="BH33" s="382"/>
      <c r="BI33" s="382"/>
      <c r="BJ33" s="382"/>
      <c r="BK33" s="382"/>
      <c r="BL33" s="382"/>
      <c r="BM33" s="382"/>
      <c r="BN33" s="382"/>
      <c r="BO33" s="382"/>
      <c r="BP33" s="382"/>
      <c r="BQ33" s="382"/>
      <c r="BR33" s="382"/>
      <c r="BS33" s="382"/>
      <c r="BT33" s="382"/>
      <c r="BU33" s="382"/>
      <c r="BV33" s="207"/>
      <c r="BW33" s="383" t="s">
        <v>197</v>
      </c>
      <c r="BX33" s="383"/>
      <c r="BY33" s="382" t="s">
        <v>199</v>
      </c>
      <c r="BZ33" s="382"/>
      <c r="CA33" s="382"/>
      <c r="CB33" s="382"/>
      <c r="CC33" s="382"/>
      <c r="CD33" s="382"/>
      <c r="CE33" s="382"/>
      <c r="CF33" s="382"/>
      <c r="CG33" s="382"/>
      <c r="CH33" s="382"/>
      <c r="CI33" s="382"/>
      <c r="CJ33" s="382"/>
      <c r="CK33" s="382"/>
      <c r="CL33" s="382"/>
      <c r="CM33" s="382"/>
      <c r="CN33" s="206"/>
      <c r="CO33" s="383" t="s">
        <v>194</v>
      </c>
      <c r="CP33" s="383"/>
      <c r="CQ33" s="382" t="s">
        <v>200</v>
      </c>
      <c r="CR33" s="382"/>
      <c r="CS33" s="382"/>
      <c r="CT33" s="382"/>
      <c r="CU33" s="382"/>
      <c r="CV33" s="382"/>
      <c r="CW33" s="382"/>
      <c r="CX33" s="382"/>
      <c r="CY33" s="382"/>
      <c r="CZ33" s="382"/>
      <c r="DA33" s="382"/>
      <c r="DB33" s="382"/>
      <c r="DC33" s="382"/>
      <c r="DD33" s="382"/>
      <c r="DE33" s="382"/>
      <c r="DF33" s="206"/>
      <c r="DG33" s="381" t="s">
        <v>201</v>
      </c>
      <c r="DH33" s="381"/>
      <c r="DI33" s="208"/>
    </row>
    <row r="34" spans="1:113" ht="32.25" customHeight="1" x14ac:dyDescent="0.2">
      <c r="A34" s="181"/>
      <c r="B34" s="205"/>
      <c r="C34" s="379">
        <f>IF(E34="","",1)</f>
        <v>1</v>
      </c>
      <c r="D34" s="379"/>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81"/>
      <c r="U34" s="379">
        <f>IF(W34="","",MAX(C34:D43)+1)</f>
        <v>2</v>
      </c>
      <c r="V34" s="379"/>
      <c r="W34" s="378" t="str">
        <f>IF('各会計、関係団体の財政状況及び健全化判断比率'!B28="","",'各会計、関係団体の財政状況及び健全化判断比率'!B28)</f>
        <v>国民健康保険事業特別会計</v>
      </c>
      <c r="X34" s="378"/>
      <c r="Y34" s="378"/>
      <c r="Z34" s="378"/>
      <c r="AA34" s="378"/>
      <c r="AB34" s="378"/>
      <c r="AC34" s="378"/>
      <c r="AD34" s="378"/>
      <c r="AE34" s="378"/>
      <c r="AF34" s="378"/>
      <c r="AG34" s="378"/>
      <c r="AH34" s="378"/>
      <c r="AI34" s="378"/>
      <c r="AJ34" s="378"/>
      <c r="AK34" s="378"/>
      <c r="AL34" s="181"/>
      <c r="AM34" s="379">
        <f>IF(AO34="","",MAX(C34:D43,U34:V43)+1)</f>
        <v>5</v>
      </c>
      <c r="AN34" s="379"/>
      <c r="AO34" s="378" t="str">
        <f>IF('各会計、関係団体の財政状況及び健全化判断比率'!B31="","",'各会計、関係団体の財政状況及び健全化判断比率'!B31)</f>
        <v>水道事業会計</v>
      </c>
      <c r="AP34" s="378"/>
      <c r="AQ34" s="378"/>
      <c r="AR34" s="378"/>
      <c r="AS34" s="378"/>
      <c r="AT34" s="378"/>
      <c r="AU34" s="378"/>
      <c r="AV34" s="378"/>
      <c r="AW34" s="378"/>
      <c r="AX34" s="378"/>
      <c r="AY34" s="378"/>
      <c r="AZ34" s="378"/>
      <c r="BA34" s="378"/>
      <c r="BB34" s="378"/>
      <c r="BC34" s="378"/>
      <c r="BD34" s="181"/>
      <c r="BE34" s="379">
        <f>IF(BG34="","",MAX(C34:D43,U34:V43,AM34:AN43)+1)</f>
        <v>7</v>
      </c>
      <c r="BF34" s="379"/>
      <c r="BG34" s="378" t="str">
        <f>IF('各会計、関係団体の財政状況及び健全化判断比率'!B33="","",'各会計、関係団体の財政状況及び健全化判断比率'!B33)</f>
        <v>湯本温泉事業特別会計</v>
      </c>
      <c r="BH34" s="378"/>
      <c r="BI34" s="378"/>
      <c r="BJ34" s="378"/>
      <c r="BK34" s="378"/>
      <c r="BL34" s="378"/>
      <c r="BM34" s="378"/>
      <c r="BN34" s="378"/>
      <c r="BO34" s="378"/>
      <c r="BP34" s="378"/>
      <c r="BQ34" s="378"/>
      <c r="BR34" s="378"/>
      <c r="BS34" s="378"/>
      <c r="BT34" s="378"/>
      <c r="BU34" s="378"/>
      <c r="BV34" s="181"/>
      <c r="BW34" s="379">
        <f>IF(BY34="","",MAX(C34:D43,U34:V43,AM34:AN43,BE34:BF43)+1)</f>
        <v>8</v>
      </c>
      <c r="BX34" s="379"/>
      <c r="BY34" s="378" t="str">
        <f>IF('各会計、関係団体の財政状況及び健全化判断比率'!B68="","",'各会計、関係団体の財政状況及び健全化判断比率'!B68)</f>
        <v>山口県市町総合事務組合（一般会計）</v>
      </c>
      <c r="BZ34" s="378"/>
      <c r="CA34" s="378"/>
      <c r="CB34" s="378"/>
      <c r="CC34" s="378"/>
      <c r="CD34" s="378"/>
      <c r="CE34" s="378"/>
      <c r="CF34" s="378"/>
      <c r="CG34" s="378"/>
      <c r="CH34" s="378"/>
      <c r="CI34" s="378"/>
      <c r="CJ34" s="378"/>
      <c r="CK34" s="378"/>
      <c r="CL34" s="378"/>
      <c r="CM34" s="378"/>
      <c r="CN34" s="181"/>
      <c r="CO34" s="379">
        <f>IF(CQ34="","",MAX(C34:D43,U34:V43,AM34:AN43,BE34:BF43,BW34:BX43)+1)</f>
        <v>16</v>
      </c>
      <c r="CP34" s="379"/>
      <c r="CQ34" s="378" t="str">
        <f>IF('各会計、関係団体の財政状況及び健全化判断比率'!BS7="","",'各会計、関係団体の財政状況及び健全化判断比率'!BS7)</f>
        <v>長門市文化振興財団</v>
      </c>
      <c r="CR34" s="378"/>
      <c r="CS34" s="378"/>
      <c r="CT34" s="378"/>
      <c r="CU34" s="378"/>
      <c r="CV34" s="378"/>
      <c r="CW34" s="378"/>
      <c r="CX34" s="378"/>
      <c r="CY34" s="378"/>
      <c r="CZ34" s="378"/>
      <c r="DA34" s="378"/>
      <c r="DB34" s="378"/>
      <c r="DC34" s="378"/>
      <c r="DD34" s="378"/>
      <c r="DE34" s="378"/>
      <c r="DG34" s="380" t="str">
        <f>IF('各会計、関係団体の財政状況及び健全化判断比率'!BR7="","",'各会計、関係団体の財政状況及び健全化判断比率'!BR7)</f>
        <v/>
      </c>
      <c r="DH34" s="380"/>
      <c r="DI34" s="208"/>
    </row>
    <row r="35" spans="1:113" ht="32.25" customHeight="1" x14ac:dyDescent="0.2">
      <c r="A35" s="181"/>
      <c r="B35" s="205"/>
      <c r="C35" s="379" t="str">
        <f>IF(E35="","",C34+1)</f>
        <v/>
      </c>
      <c r="D35" s="379"/>
      <c r="E35" s="378" t="str">
        <f>IF('各会計、関係団体の財政状況及び健全化判断比率'!B8="","",'各会計、関係団体の財政状況及び健全化判断比率'!B8)</f>
        <v/>
      </c>
      <c r="F35" s="378"/>
      <c r="G35" s="378"/>
      <c r="H35" s="378"/>
      <c r="I35" s="378"/>
      <c r="J35" s="378"/>
      <c r="K35" s="378"/>
      <c r="L35" s="378"/>
      <c r="M35" s="378"/>
      <c r="N35" s="378"/>
      <c r="O35" s="378"/>
      <c r="P35" s="378"/>
      <c r="Q35" s="378"/>
      <c r="R35" s="378"/>
      <c r="S35" s="378"/>
      <c r="T35" s="181"/>
      <c r="U35" s="379">
        <f>IF(W35="","",U34+1)</f>
        <v>3</v>
      </c>
      <c r="V35" s="379"/>
      <c r="W35" s="378" t="str">
        <f>IF('各会計、関係団体の財政状況及び健全化判断比率'!B29="","",'各会計、関係団体の財政状況及び健全化判断比率'!B29)</f>
        <v>介護保険事業特別会計</v>
      </c>
      <c r="X35" s="378"/>
      <c r="Y35" s="378"/>
      <c r="Z35" s="378"/>
      <c r="AA35" s="378"/>
      <c r="AB35" s="378"/>
      <c r="AC35" s="378"/>
      <c r="AD35" s="378"/>
      <c r="AE35" s="378"/>
      <c r="AF35" s="378"/>
      <c r="AG35" s="378"/>
      <c r="AH35" s="378"/>
      <c r="AI35" s="378"/>
      <c r="AJ35" s="378"/>
      <c r="AK35" s="378"/>
      <c r="AL35" s="181"/>
      <c r="AM35" s="379">
        <f t="shared" ref="AM35:AM43" si="0">IF(AO35="","",AM34+1)</f>
        <v>6</v>
      </c>
      <c r="AN35" s="379"/>
      <c r="AO35" s="378" t="str">
        <f>IF('各会計、関係団体の財政状況及び健全化判断比率'!B32="","",'各会計、関係団体の財政状況及び健全化判断比率'!B32)</f>
        <v>下水道事業会計</v>
      </c>
      <c r="AP35" s="378"/>
      <c r="AQ35" s="378"/>
      <c r="AR35" s="378"/>
      <c r="AS35" s="378"/>
      <c r="AT35" s="378"/>
      <c r="AU35" s="378"/>
      <c r="AV35" s="378"/>
      <c r="AW35" s="378"/>
      <c r="AX35" s="378"/>
      <c r="AY35" s="378"/>
      <c r="AZ35" s="378"/>
      <c r="BA35" s="378"/>
      <c r="BB35" s="378"/>
      <c r="BC35" s="378"/>
      <c r="BD35" s="181"/>
      <c r="BE35" s="379" t="str">
        <f t="shared" ref="BE35:BE43" si="1">IF(BG35="","",BE34+1)</f>
        <v/>
      </c>
      <c r="BF35" s="379"/>
      <c r="BG35" s="378"/>
      <c r="BH35" s="378"/>
      <c r="BI35" s="378"/>
      <c r="BJ35" s="378"/>
      <c r="BK35" s="378"/>
      <c r="BL35" s="378"/>
      <c r="BM35" s="378"/>
      <c r="BN35" s="378"/>
      <c r="BO35" s="378"/>
      <c r="BP35" s="378"/>
      <c r="BQ35" s="378"/>
      <c r="BR35" s="378"/>
      <c r="BS35" s="378"/>
      <c r="BT35" s="378"/>
      <c r="BU35" s="378"/>
      <c r="BV35" s="181"/>
      <c r="BW35" s="379">
        <f t="shared" ref="BW35:BW43" si="2">IF(BY35="","",BW34+1)</f>
        <v>9</v>
      </c>
      <c r="BX35" s="379"/>
      <c r="BY35" s="378" t="str">
        <f>IF('各会計、関係団体の財政状況及び健全化判断比率'!B69="","",'各会計、関係団体の財政状況及び健全化判断比率'!B69)</f>
        <v>山口県市町総合事務組合（消防団員補償等特別会計）</v>
      </c>
      <c r="BZ35" s="378"/>
      <c r="CA35" s="378"/>
      <c r="CB35" s="378"/>
      <c r="CC35" s="378"/>
      <c r="CD35" s="378"/>
      <c r="CE35" s="378"/>
      <c r="CF35" s="378"/>
      <c r="CG35" s="378"/>
      <c r="CH35" s="378"/>
      <c r="CI35" s="378"/>
      <c r="CJ35" s="378"/>
      <c r="CK35" s="378"/>
      <c r="CL35" s="378"/>
      <c r="CM35" s="378"/>
      <c r="CN35" s="181"/>
      <c r="CO35" s="379">
        <f t="shared" ref="CO35:CO43" si="3">IF(CQ35="","",CO34+1)</f>
        <v>17</v>
      </c>
      <c r="CP35" s="379"/>
      <c r="CQ35" s="378" t="str">
        <f>IF('各会計、関係団体の財政状況及び健全化判断比率'!BS8="","",'各会計、関係団体の財政状況及び健全化判断比率'!BS8)</f>
        <v>ながと物産</v>
      </c>
      <c r="CR35" s="378"/>
      <c r="CS35" s="378"/>
      <c r="CT35" s="378"/>
      <c r="CU35" s="378"/>
      <c r="CV35" s="378"/>
      <c r="CW35" s="378"/>
      <c r="CX35" s="378"/>
      <c r="CY35" s="378"/>
      <c r="CZ35" s="378"/>
      <c r="DA35" s="378"/>
      <c r="DB35" s="378"/>
      <c r="DC35" s="378"/>
      <c r="DD35" s="378"/>
      <c r="DE35" s="378"/>
      <c r="DG35" s="380" t="str">
        <f>IF('各会計、関係団体の財政状況及び健全化判断比率'!BR8="","",'各会計、関係団体の財政状況及び健全化判断比率'!BR8)</f>
        <v/>
      </c>
      <c r="DH35" s="380"/>
      <c r="DI35" s="208"/>
    </row>
    <row r="36" spans="1:113" ht="32.25" customHeight="1" x14ac:dyDescent="0.2">
      <c r="A36" s="181"/>
      <c r="B36" s="205"/>
      <c r="C36" s="379" t="str">
        <f>IF(E36="","",C35+1)</f>
        <v/>
      </c>
      <c r="D36" s="379"/>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81"/>
      <c r="U36" s="379">
        <f t="shared" ref="U36:U43" si="4">IF(W36="","",U35+1)</f>
        <v>4</v>
      </c>
      <c r="V36" s="379"/>
      <c r="W36" s="378" t="str">
        <f>IF('各会計、関係団体の財政状況及び健全化判断比率'!B30="","",'各会計、関係団体の財政状況及び健全化判断比率'!B30)</f>
        <v>後期高齢者医療事業特別会計</v>
      </c>
      <c r="X36" s="378"/>
      <c r="Y36" s="378"/>
      <c r="Z36" s="378"/>
      <c r="AA36" s="378"/>
      <c r="AB36" s="378"/>
      <c r="AC36" s="378"/>
      <c r="AD36" s="378"/>
      <c r="AE36" s="378"/>
      <c r="AF36" s="378"/>
      <c r="AG36" s="378"/>
      <c r="AH36" s="378"/>
      <c r="AI36" s="378"/>
      <c r="AJ36" s="378"/>
      <c r="AK36" s="378"/>
      <c r="AL36" s="181"/>
      <c r="AM36" s="379" t="str">
        <f t="shared" si="0"/>
        <v/>
      </c>
      <c r="AN36" s="379"/>
      <c r="AO36" s="378"/>
      <c r="AP36" s="378"/>
      <c r="AQ36" s="378"/>
      <c r="AR36" s="378"/>
      <c r="AS36" s="378"/>
      <c r="AT36" s="378"/>
      <c r="AU36" s="378"/>
      <c r="AV36" s="378"/>
      <c r="AW36" s="378"/>
      <c r="AX36" s="378"/>
      <c r="AY36" s="378"/>
      <c r="AZ36" s="378"/>
      <c r="BA36" s="378"/>
      <c r="BB36" s="378"/>
      <c r="BC36" s="378"/>
      <c r="BD36" s="181"/>
      <c r="BE36" s="379" t="str">
        <f t="shared" si="1"/>
        <v/>
      </c>
      <c r="BF36" s="379"/>
      <c r="BG36" s="378"/>
      <c r="BH36" s="378"/>
      <c r="BI36" s="378"/>
      <c r="BJ36" s="378"/>
      <c r="BK36" s="378"/>
      <c r="BL36" s="378"/>
      <c r="BM36" s="378"/>
      <c r="BN36" s="378"/>
      <c r="BO36" s="378"/>
      <c r="BP36" s="378"/>
      <c r="BQ36" s="378"/>
      <c r="BR36" s="378"/>
      <c r="BS36" s="378"/>
      <c r="BT36" s="378"/>
      <c r="BU36" s="378"/>
      <c r="BV36" s="181"/>
      <c r="BW36" s="379">
        <f t="shared" si="2"/>
        <v>10</v>
      </c>
      <c r="BX36" s="379"/>
      <c r="BY36" s="378" t="str">
        <f>IF('各会計、関係団体の財政状況及び健全化判断比率'!B70="","",'各会計、関係団体の財政状況及び健全化判断比率'!B70)</f>
        <v>山口県市町総合事務組合（非常勤職員公務災害補償特別会計）</v>
      </c>
      <c r="BZ36" s="378"/>
      <c r="CA36" s="378"/>
      <c r="CB36" s="378"/>
      <c r="CC36" s="378"/>
      <c r="CD36" s="378"/>
      <c r="CE36" s="378"/>
      <c r="CF36" s="378"/>
      <c r="CG36" s="378"/>
      <c r="CH36" s="378"/>
      <c r="CI36" s="378"/>
      <c r="CJ36" s="378"/>
      <c r="CK36" s="378"/>
      <c r="CL36" s="378"/>
      <c r="CM36" s="378"/>
      <c r="CN36" s="181"/>
      <c r="CO36" s="379">
        <f t="shared" si="3"/>
        <v>18</v>
      </c>
      <c r="CP36" s="379"/>
      <c r="CQ36" s="378" t="str">
        <f>IF('各会計、関係団体の財政状況及び健全化判断比率'!BS9="","",'各会計、関係団体の財政状況及び健全化判断比率'!BS9)</f>
        <v>アグリながと</v>
      </c>
      <c r="CR36" s="378"/>
      <c r="CS36" s="378"/>
      <c r="CT36" s="378"/>
      <c r="CU36" s="378"/>
      <c r="CV36" s="378"/>
      <c r="CW36" s="378"/>
      <c r="CX36" s="378"/>
      <c r="CY36" s="378"/>
      <c r="CZ36" s="378"/>
      <c r="DA36" s="378"/>
      <c r="DB36" s="378"/>
      <c r="DC36" s="378"/>
      <c r="DD36" s="378"/>
      <c r="DE36" s="378"/>
      <c r="DG36" s="380" t="str">
        <f>IF('各会計、関係団体の財政状況及び健全化判断比率'!BR9="","",'各会計、関係団体の財政状況及び健全化判断比率'!BR9)</f>
        <v/>
      </c>
      <c r="DH36" s="380"/>
      <c r="DI36" s="208"/>
    </row>
    <row r="37" spans="1:113" ht="32.25" customHeight="1" x14ac:dyDescent="0.2">
      <c r="A37" s="181"/>
      <c r="B37" s="205"/>
      <c r="C37" s="379" t="str">
        <f>IF(E37="","",C36+1)</f>
        <v/>
      </c>
      <c r="D37" s="379"/>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81"/>
      <c r="U37" s="379" t="str">
        <f t="shared" si="4"/>
        <v/>
      </c>
      <c r="V37" s="379"/>
      <c r="W37" s="378"/>
      <c r="X37" s="378"/>
      <c r="Y37" s="378"/>
      <c r="Z37" s="378"/>
      <c r="AA37" s="378"/>
      <c r="AB37" s="378"/>
      <c r="AC37" s="378"/>
      <c r="AD37" s="378"/>
      <c r="AE37" s="378"/>
      <c r="AF37" s="378"/>
      <c r="AG37" s="378"/>
      <c r="AH37" s="378"/>
      <c r="AI37" s="378"/>
      <c r="AJ37" s="378"/>
      <c r="AK37" s="378"/>
      <c r="AL37" s="181"/>
      <c r="AM37" s="379" t="str">
        <f t="shared" si="0"/>
        <v/>
      </c>
      <c r="AN37" s="379"/>
      <c r="AO37" s="378"/>
      <c r="AP37" s="378"/>
      <c r="AQ37" s="378"/>
      <c r="AR37" s="378"/>
      <c r="AS37" s="378"/>
      <c r="AT37" s="378"/>
      <c r="AU37" s="378"/>
      <c r="AV37" s="378"/>
      <c r="AW37" s="378"/>
      <c r="AX37" s="378"/>
      <c r="AY37" s="378"/>
      <c r="AZ37" s="378"/>
      <c r="BA37" s="378"/>
      <c r="BB37" s="378"/>
      <c r="BC37" s="378"/>
      <c r="BD37" s="181"/>
      <c r="BE37" s="379" t="str">
        <f t="shared" si="1"/>
        <v/>
      </c>
      <c r="BF37" s="379"/>
      <c r="BG37" s="378"/>
      <c r="BH37" s="378"/>
      <c r="BI37" s="378"/>
      <c r="BJ37" s="378"/>
      <c r="BK37" s="378"/>
      <c r="BL37" s="378"/>
      <c r="BM37" s="378"/>
      <c r="BN37" s="378"/>
      <c r="BO37" s="378"/>
      <c r="BP37" s="378"/>
      <c r="BQ37" s="378"/>
      <c r="BR37" s="378"/>
      <c r="BS37" s="378"/>
      <c r="BT37" s="378"/>
      <c r="BU37" s="378"/>
      <c r="BV37" s="181"/>
      <c r="BW37" s="379">
        <f t="shared" si="2"/>
        <v>11</v>
      </c>
      <c r="BX37" s="379"/>
      <c r="BY37" s="378" t="str">
        <f>IF('各会計、関係団体の財政状況及び健全化判断比率'!B71="","",'各会計、関係団体の財政状況及び健全化判断比率'!B71)</f>
        <v>山口県市町総合事務組合（山口県市町公平委員会特別会計）</v>
      </c>
      <c r="BZ37" s="378"/>
      <c r="CA37" s="378"/>
      <c r="CB37" s="378"/>
      <c r="CC37" s="378"/>
      <c r="CD37" s="378"/>
      <c r="CE37" s="378"/>
      <c r="CF37" s="378"/>
      <c r="CG37" s="378"/>
      <c r="CH37" s="378"/>
      <c r="CI37" s="378"/>
      <c r="CJ37" s="378"/>
      <c r="CK37" s="378"/>
      <c r="CL37" s="378"/>
      <c r="CM37" s="378"/>
      <c r="CN37" s="181"/>
      <c r="CO37" s="379">
        <f t="shared" si="3"/>
        <v>19</v>
      </c>
      <c r="CP37" s="379"/>
      <c r="CQ37" s="378" t="str">
        <f>IF('各会計、関係団体の財政状況及び健全化判断比率'!BS10="","",'各会計、関係団体の財政状況及び健全化判断比率'!BS10)</f>
        <v>リフォレながと</v>
      </c>
      <c r="CR37" s="378"/>
      <c r="CS37" s="378"/>
      <c r="CT37" s="378"/>
      <c r="CU37" s="378"/>
      <c r="CV37" s="378"/>
      <c r="CW37" s="378"/>
      <c r="CX37" s="378"/>
      <c r="CY37" s="378"/>
      <c r="CZ37" s="378"/>
      <c r="DA37" s="378"/>
      <c r="DB37" s="378"/>
      <c r="DC37" s="378"/>
      <c r="DD37" s="378"/>
      <c r="DE37" s="378"/>
      <c r="DG37" s="380" t="str">
        <f>IF('各会計、関係団体の財政状況及び健全化判断比率'!BR10="","",'各会計、関係団体の財政状況及び健全化判断比率'!BR10)</f>
        <v/>
      </c>
      <c r="DH37" s="380"/>
      <c r="DI37" s="208"/>
    </row>
    <row r="38" spans="1:113" ht="32.25" customHeight="1" x14ac:dyDescent="0.2">
      <c r="A38" s="181"/>
      <c r="B38" s="205"/>
      <c r="C38" s="379" t="str">
        <f t="shared" ref="C38:C43" si="5">IF(E38="","",C37+1)</f>
        <v/>
      </c>
      <c r="D38" s="379"/>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81"/>
      <c r="U38" s="379" t="str">
        <f t="shared" si="4"/>
        <v/>
      </c>
      <c r="V38" s="379"/>
      <c r="W38" s="378"/>
      <c r="X38" s="378"/>
      <c r="Y38" s="378"/>
      <c r="Z38" s="378"/>
      <c r="AA38" s="378"/>
      <c r="AB38" s="378"/>
      <c r="AC38" s="378"/>
      <c r="AD38" s="378"/>
      <c r="AE38" s="378"/>
      <c r="AF38" s="378"/>
      <c r="AG38" s="378"/>
      <c r="AH38" s="378"/>
      <c r="AI38" s="378"/>
      <c r="AJ38" s="378"/>
      <c r="AK38" s="378"/>
      <c r="AL38" s="181"/>
      <c r="AM38" s="379" t="str">
        <f t="shared" si="0"/>
        <v/>
      </c>
      <c r="AN38" s="379"/>
      <c r="AO38" s="378"/>
      <c r="AP38" s="378"/>
      <c r="AQ38" s="378"/>
      <c r="AR38" s="378"/>
      <c r="AS38" s="378"/>
      <c r="AT38" s="378"/>
      <c r="AU38" s="378"/>
      <c r="AV38" s="378"/>
      <c r="AW38" s="378"/>
      <c r="AX38" s="378"/>
      <c r="AY38" s="378"/>
      <c r="AZ38" s="378"/>
      <c r="BA38" s="378"/>
      <c r="BB38" s="378"/>
      <c r="BC38" s="378"/>
      <c r="BD38" s="181"/>
      <c r="BE38" s="379" t="str">
        <f t="shared" si="1"/>
        <v/>
      </c>
      <c r="BF38" s="379"/>
      <c r="BG38" s="378"/>
      <c r="BH38" s="378"/>
      <c r="BI38" s="378"/>
      <c r="BJ38" s="378"/>
      <c r="BK38" s="378"/>
      <c r="BL38" s="378"/>
      <c r="BM38" s="378"/>
      <c r="BN38" s="378"/>
      <c r="BO38" s="378"/>
      <c r="BP38" s="378"/>
      <c r="BQ38" s="378"/>
      <c r="BR38" s="378"/>
      <c r="BS38" s="378"/>
      <c r="BT38" s="378"/>
      <c r="BU38" s="378"/>
      <c r="BV38" s="181"/>
      <c r="BW38" s="379">
        <f t="shared" si="2"/>
        <v>12</v>
      </c>
      <c r="BX38" s="379"/>
      <c r="BY38" s="378" t="str">
        <f>IF('各会計、関係団体の財政状況及び健全化判断比率'!B72="","",'各会計、関係団体の財政状況及び健全化判断比率'!B72)</f>
        <v>山口県市町総合事務組合（山口県自治会館管理特別会計）</v>
      </c>
      <c r="BZ38" s="378"/>
      <c r="CA38" s="378"/>
      <c r="CB38" s="378"/>
      <c r="CC38" s="378"/>
      <c r="CD38" s="378"/>
      <c r="CE38" s="378"/>
      <c r="CF38" s="378"/>
      <c r="CG38" s="378"/>
      <c r="CH38" s="378"/>
      <c r="CI38" s="378"/>
      <c r="CJ38" s="378"/>
      <c r="CK38" s="378"/>
      <c r="CL38" s="378"/>
      <c r="CM38" s="378"/>
      <c r="CN38" s="181"/>
      <c r="CO38" s="379">
        <f t="shared" si="3"/>
        <v>20</v>
      </c>
      <c r="CP38" s="379"/>
      <c r="CQ38" s="378" t="str">
        <f>IF('各会計、関係団体の財政状況及び健全化判断比率'!BS11="","",'各会計、関係団体の財政状況及び健全化判断比率'!BS11)</f>
        <v>やまぐち農林振興公社</v>
      </c>
      <c r="CR38" s="378"/>
      <c r="CS38" s="378"/>
      <c r="CT38" s="378"/>
      <c r="CU38" s="378"/>
      <c r="CV38" s="378"/>
      <c r="CW38" s="378"/>
      <c r="CX38" s="378"/>
      <c r="CY38" s="378"/>
      <c r="CZ38" s="378"/>
      <c r="DA38" s="378"/>
      <c r="DB38" s="378"/>
      <c r="DC38" s="378"/>
      <c r="DD38" s="378"/>
      <c r="DE38" s="378"/>
      <c r="DG38" s="380" t="str">
        <f>IF('各会計、関係団体の財政状況及び健全化判断比率'!BR11="","",'各会計、関係団体の財政状況及び健全化判断比率'!BR11)</f>
        <v/>
      </c>
      <c r="DH38" s="380"/>
      <c r="DI38" s="208"/>
    </row>
    <row r="39" spans="1:113" ht="32.25" customHeight="1" x14ac:dyDescent="0.2">
      <c r="A39" s="181"/>
      <c r="B39" s="205"/>
      <c r="C39" s="379" t="str">
        <f t="shared" si="5"/>
        <v/>
      </c>
      <c r="D39" s="379"/>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81"/>
      <c r="U39" s="379" t="str">
        <f t="shared" si="4"/>
        <v/>
      </c>
      <c r="V39" s="379"/>
      <c r="W39" s="378"/>
      <c r="X39" s="378"/>
      <c r="Y39" s="378"/>
      <c r="Z39" s="378"/>
      <c r="AA39" s="378"/>
      <c r="AB39" s="378"/>
      <c r="AC39" s="378"/>
      <c r="AD39" s="378"/>
      <c r="AE39" s="378"/>
      <c r="AF39" s="378"/>
      <c r="AG39" s="378"/>
      <c r="AH39" s="378"/>
      <c r="AI39" s="378"/>
      <c r="AJ39" s="378"/>
      <c r="AK39" s="378"/>
      <c r="AL39" s="181"/>
      <c r="AM39" s="379" t="str">
        <f t="shared" si="0"/>
        <v/>
      </c>
      <c r="AN39" s="379"/>
      <c r="AO39" s="378"/>
      <c r="AP39" s="378"/>
      <c r="AQ39" s="378"/>
      <c r="AR39" s="378"/>
      <c r="AS39" s="378"/>
      <c r="AT39" s="378"/>
      <c r="AU39" s="378"/>
      <c r="AV39" s="378"/>
      <c r="AW39" s="378"/>
      <c r="AX39" s="378"/>
      <c r="AY39" s="378"/>
      <c r="AZ39" s="378"/>
      <c r="BA39" s="378"/>
      <c r="BB39" s="378"/>
      <c r="BC39" s="378"/>
      <c r="BD39" s="181"/>
      <c r="BE39" s="379" t="str">
        <f t="shared" si="1"/>
        <v/>
      </c>
      <c r="BF39" s="379"/>
      <c r="BG39" s="378"/>
      <c r="BH39" s="378"/>
      <c r="BI39" s="378"/>
      <c r="BJ39" s="378"/>
      <c r="BK39" s="378"/>
      <c r="BL39" s="378"/>
      <c r="BM39" s="378"/>
      <c r="BN39" s="378"/>
      <c r="BO39" s="378"/>
      <c r="BP39" s="378"/>
      <c r="BQ39" s="378"/>
      <c r="BR39" s="378"/>
      <c r="BS39" s="378"/>
      <c r="BT39" s="378"/>
      <c r="BU39" s="378"/>
      <c r="BV39" s="181"/>
      <c r="BW39" s="379">
        <f t="shared" si="2"/>
        <v>13</v>
      </c>
      <c r="BX39" s="379"/>
      <c r="BY39" s="378" t="str">
        <f>IF('各会計、関係団体の財政状況及び健全化判断比率'!B73="","",'各会計、関係団体の財政状況及び健全化判断比率'!B73)</f>
        <v>山口県後期高齢者医療広域連合（一般会計）</v>
      </c>
      <c r="BZ39" s="378"/>
      <c r="CA39" s="378"/>
      <c r="CB39" s="378"/>
      <c r="CC39" s="378"/>
      <c r="CD39" s="378"/>
      <c r="CE39" s="378"/>
      <c r="CF39" s="378"/>
      <c r="CG39" s="378"/>
      <c r="CH39" s="378"/>
      <c r="CI39" s="378"/>
      <c r="CJ39" s="378"/>
      <c r="CK39" s="378"/>
      <c r="CL39" s="378"/>
      <c r="CM39" s="378"/>
      <c r="CN39" s="181"/>
      <c r="CO39" s="379" t="str">
        <f t="shared" si="3"/>
        <v/>
      </c>
      <c r="CP39" s="379"/>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80" t="str">
        <f>IF('各会計、関係団体の財政状況及び健全化判断比率'!BR12="","",'各会計、関係団体の財政状況及び健全化判断比率'!BR12)</f>
        <v/>
      </c>
      <c r="DH39" s="380"/>
      <c r="DI39" s="208"/>
    </row>
    <row r="40" spans="1:113" ht="32.25" customHeight="1" x14ac:dyDescent="0.2">
      <c r="A40" s="181"/>
      <c r="B40" s="205"/>
      <c r="C40" s="379" t="str">
        <f t="shared" si="5"/>
        <v/>
      </c>
      <c r="D40" s="379"/>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81"/>
      <c r="U40" s="379" t="str">
        <f t="shared" si="4"/>
        <v/>
      </c>
      <c r="V40" s="379"/>
      <c r="W40" s="378"/>
      <c r="X40" s="378"/>
      <c r="Y40" s="378"/>
      <c r="Z40" s="378"/>
      <c r="AA40" s="378"/>
      <c r="AB40" s="378"/>
      <c r="AC40" s="378"/>
      <c r="AD40" s="378"/>
      <c r="AE40" s="378"/>
      <c r="AF40" s="378"/>
      <c r="AG40" s="378"/>
      <c r="AH40" s="378"/>
      <c r="AI40" s="378"/>
      <c r="AJ40" s="378"/>
      <c r="AK40" s="378"/>
      <c r="AL40" s="181"/>
      <c r="AM40" s="379" t="str">
        <f t="shared" si="0"/>
        <v/>
      </c>
      <c r="AN40" s="379"/>
      <c r="AO40" s="378"/>
      <c r="AP40" s="378"/>
      <c r="AQ40" s="378"/>
      <c r="AR40" s="378"/>
      <c r="AS40" s="378"/>
      <c r="AT40" s="378"/>
      <c r="AU40" s="378"/>
      <c r="AV40" s="378"/>
      <c r="AW40" s="378"/>
      <c r="AX40" s="378"/>
      <c r="AY40" s="378"/>
      <c r="AZ40" s="378"/>
      <c r="BA40" s="378"/>
      <c r="BB40" s="378"/>
      <c r="BC40" s="378"/>
      <c r="BD40" s="181"/>
      <c r="BE40" s="379" t="str">
        <f t="shared" si="1"/>
        <v/>
      </c>
      <c r="BF40" s="379"/>
      <c r="BG40" s="378"/>
      <c r="BH40" s="378"/>
      <c r="BI40" s="378"/>
      <c r="BJ40" s="378"/>
      <c r="BK40" s="378"/>
      <c r="BL40" s="378"/>
      <c r="BM40" s="378"/>
      <c r="BN40" s="378"/>
      <c r="BO40" s="378"/>
      <c r="BP40" s="378"/>
      <c r="BQ40" s="378"/>
      <c r="BR40" s="378"/>
      <c r="BS40" s="378"/>
      <c r="BT40" s="378"/>
      <c r="BU40" s="378"/>
      <c r="BV40" s="181"/>
      <c r="BW40" s="379">
        <f t="shared" si="2"/>
        <v>14</v>
      </c>
      <c r="BX40" s="379"/>
      <c r="BY40" s="378" t="str">
        <f>IF('各会計、関係団体の財政状況及び健全化判断比率'!B74="","",'各会計、関係団体の財政状況及び健全化判断比率'!B74)</f>
        <v>山口県後期高齢者医療広域連合（後期高齢者医療特別会計）</v>
      </c>
      <c r="BZ40" s="378"/>
      <c r="CA40" s="378"/>
      <c r="CB40" s="378"/>
      <c r="CC40" s="378"/>
      <c r="CD40" s="378"/>
      <c r="CE40" s="378"/>
      <c r="CF40" s="378"/>
      <c r="CG40" s="378"/>
      <c r="CH40" s="378"/>
      <c r="CI40" s="378"/>
      <c r="CJ40" s="378"/>
      <c r="CK40" s="378"/>
      <c r="CL40" s="378"/>
      <c r="CM40" s="378"/>
      <c r="CN40" s="181"/>
      <c r="CO40" s="379" t="str">
        <f t="shared" si="3"/>
        <v/>
      </c>
      <c r="CP40" s="379"/>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80" t="str">
        <f>IF('各会計、関係団体の財政状況及び健全化判断比率'!BR13="","",'各会計、関係団体の財政状況及び健全化判断比率'!BR13)</f>
        <v/>
      </c>
      <c r="DH40" s="380"/>
      <c r="DI40" s="208"/>
    </row>
    <row r="41" spans="1:113" ht="32.25" customHeight="1" x14ac:dyDescent="0.2">
      <c r="A41" s="181"/>
      <c r="B41" s="205"/>
      <c r="C41" s="379" t="str">
        <f t="shared" si="5"/>
        <v/>
      </c>
      <c r="D41" s="379"/>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81"/>
      <c r="U41" s="379" t="str">
        <f t="shared" si="4"/>
        <v/>
      </c>
      <c r="V41" s="379"/>
      <c r="W41" s="378"/>
      <c r="X41" s="378"/>
      <c r="Y41" s="378"/>
      <c r="Z41" s="378"/>
      <c r="AA41" s="378"/>
      <c r="AB41" s="378"/>
      <c r="AC41" s="378"/>
      <c r="AD41" s="378"/>
      <c r="AE41" s="378"/>
      <c r="AF41" s="378"/>
      <c r="AG41" s="378"/>
      <c r="AH41" s="378"/>
      <c r="AI41" s="378"/>
      <c r="AJ41" s="378"/>
      <c r="AK41" s="378"/>
      <c r="AL41" s="181"/>
      <c r="AM41" s="379" t="str">
        <f t="shared" si="0"/>
        <v/>
      </c>
      <c r="AN41" s="379"/>
      <c r="AO41" s="378"/>
      <c r="AP41" s="378"/>
      <c r="AQ41" s="378"/>
      <c r="AR41" s="378"/>
      <c r="AS41" s="378"/>
      <c r="AT41" s="378"/>
      <c r="AU41" s="378"/>
      <c r="AV41" s="378"/>
      <c r="AW41" s="378"/>
      <c r="AX41" s="378"/>
      <c r="AY41" s="378"/>
      <c r="AZ41" s="378"/>
      <c r="BA41" s="378"/>
      <c r="BB41" s="378"/>
      <c r="BC41" s="378"/>
      <c r="BD41" s="181"/>
      <c r="BE41" s="379" t="str">
        <f t="shared" si="1"/>
        <v/>
      </c>
      <c r="BF41" s="379"/>
      <c r="BG41" s="378"/>
      <c r="BH41" s="378"/>
      <c r="BI41" s="378"/>
      <c r="BJ41" s="378"/>
      <c r="BK41" s="378"/>
      <c r="BL41" s="378"/>
      <c r="BM41" s="378"/>
      <c r="BN41" s="378"/>
      <c r="BO41" s="378"/>
      <c r="BP41" s="378"/>
      <c r="BQ41" s="378"/>
      <c r="BR41" s="378"/>
      <c r="BS41" s="378"/>
      <c r="BT41" s="378"/>
      <c r="BU41" s="378"/>
      <c r="BV41" s="181"/>
      <c r="BW41" s="379">
        <f t="shared" si="2"/>
        <v>15</v>
      </c>
      <c r="BX41" s="379"/>
      <c r="BY41" s="378" t="str">
        <f>IF('各会計、関係団体の財政状況及び健全化判断比率'!B75="","",'各会計、関係団体の財政状況及び健全化判断比率'!B75)</f>
        <v>萩・長門清掃一部事務組合（一般会計）</v>
      </c>
      <c r="BZ41" s="378"/>
      <c r="CA41" s="378"/>
      <c r="CB41" s="378"/>
      <c r="CC41" s="378"/>
      <c r="CD41" s="378"/>
      <c r="CE41" s="378"/>
      <c r="CF41" s="378"/>
      <c r="CG41" s="378"/>
      <c r="CH41" s="378"/>
      <c r="CI41" s="378"/>
      <c r="CJ41" s="378"/>
      <c r="CK41" s="378"/>
      <c r="CL41" s="378"/>
      <c r="CM41" s="378"/>
      <c r="CN41" s="181"/>
      <c r="CO41" s="379" t="str">
        <f t="shared" si="3"/>
        <v/>
      </c>
      <c r="CP41" s="379"/>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80" t="str">
        <f>IF('各会計、関係団体の財政状況及び健全化判断比率'!BR14="","",'各会計、関係団体の財政状況及び健全化判断比率'!BR14)</f>
        <v/>
      </c>
      <c r="DH41" s="380"/>
      <c r="DI41" s="208"/>
    </row>
    <row r="42" spans="1:113" ht="32.25" customHeight="1" x14ac:dyDescent="0.2">
      <c r="B42" s="205"/>
      <c r="C42" s="379" t="str">
        <f t="shared" si="5"/>
        <v/>
      </c>
      <c r="D42" s="379"/>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81"/>
      <c r="U42" s="379" t="str">
        <f t="shared" si="4"/>
        <v/>
      </c>
      <c r="V42" s="379"/>
      <c r="W42" s="378"/>
      <c r="X42" s="378"/>
      <c r="Y42" s="378"/>
      <c r="Z42" s="378"/>
      <c r="AA42" s="378"/>
      <c r="AB42" s="378"/>
      <c r="AC42" s="378"/>
      <c r="AD42" s="378"/>
      <c r="AE42" s="378"/>
      <c r="AF42" s="378"/>
      <c r="AG42" s="378"/>
      <c r="AH42" s="378"/>
      <c r="AI42" s="378"/>
      <c r="AJ42" s="378"/>
      <c r="AK42" s="378"/>
      <c r="AL42" s="181"/>
      <c r="AM42" s="379" t="str">
        <f t="shared" si="0"/>
        <v/>
      </c>
      <c r="AN42" s="379"/>
      <c r="AO42" s="378"/>
      <c r="AP42" s="378"/>
      <c r="AQ42" s="378"/>
      <c r="AR42" s="378"/>
      <c r="AS42" s="378"/>
      <c r="AT42" s="378"/>
      <c r="AU42" s="378"/>
      <c r="AV42" s="378"/>
      <c r="AW42" s="378"/>
      <c r="AX42" s="378"/>
      <c r="AY42" s="378"/>
      <c r="AZ42" s="378"/>
      <c r="BA42" s="378"/>
      <c r="BB42" s="378"/>
      <c r="BC42" s="378"/>
      <c r="BD42" s="181"/>
      <c r="BE42" s="379" t="str">
        <f t="shared" si="1"/>
        <v/>
      </c>
      <c r="BF42" s="379"/>
      <c r="BG42" s="378"/>
      <c r="BH42" s="378"/>
      <c r="BI42" s="378"/>
      <c r="BJ42" s="378"/>
      <c r="BK42" s="378"/>
      <c r="BL42" s="378"/>
      <c r="BM42" s="378"/>
      <c r="BN42" s="378"/>
      <c r="BO42" s="378"/>
      <c r="BP42" s="378"/>
      <c r="BQ42" s="378"/>
      <c r="BR42" s="378"/>
      <c r="BS42" s="378"/>
      <c r="BT42" s="378"/>
      <c r="BU42" s="378"/>
      <c r="BV42" s="181"/>
      <c r="BW42" s="379" t="str">
        <f t="shared" si="2"/>
        <v/>
      </c>
      <c r="BX42" s="379"/>
      <c r="BY42" s="378" t="str">
        <f>IF('各会計、関係団体の財政状況及び健全化判断比率'!B76="","",'各会計、関係団体の財政状況及び健全化判断比率'!B76)</f>
        <v/>
      </c>
      <c r="BZ42" s="378"/>
      <c r="CA42" s="378"/>
      <c r="CB42" s="378"/>
      <c r="CC42" s="378"/>
      <c r="CD42" s="378"/>
      <c r="CE42" s="378"/>
      <c r="CF42" s="378"/>
      <c r="CG42" s="378"/>
      <c r="CH42" s="378"/>
      <c r="CI42" s="378"/>
      <c r="CJ42" s="378"/>
      <c r="CK42" s="378"/>
      <c r="CL42" s="378"/>
      <c r="CM42" s="378"/>
      <c r="CN42" s="181"/>
      <c r="CO42" s="379" t="str">
        <f t="shared" si="3"/>
        <v/>
      </c>
      <c r="CP42" s="379"/>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80" t="str">
        <f>IF('各会計、関係団体の財政状況及び健全化判断比率'!BR15="","",'各会計、関係団体の財政状況及び健全化判断比率'!BR15)</f>
        <v/>
      </c>
      <c r="DH42" s="380"/>
      <c r="DI42" s="208"/>
    </row>
    <row r="43" spans="1:113" ht="32.25" customHeight="1" x14ac:dyDescent="0.2">
      <c r="B43" s="205"/>
      <c r="C43" s="379" t="str">
        <f t="shared" si="5"/>
        <v/>
      </c>
      <c r="D43" s="379"/>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81"/>
      <c r="U43" s="379" t="str">
        <f t="shared" si="4"/>
        <v/>
      </c>
      <c r="V43" s="379"/>
      <c r="W43" s="378"/>
      <c r="X43" s="378"/>
      <c r="Y43" s="378"/>
      <c r="Z43" s="378"/>
      <c r="AA43" s="378"/>
      <c r="AB43" s="378"/>
      <c r="AC43" s="378"/>
      <c r="AD43" s="378"/>
      <c r="AE43" s="378"/>
      <c r="AF43" s="378"/>
      <c r="AG43" s="378"/>
      <c r="AH43" s="378"/>
      <c r="AI43" s="378"/>
      <c r="AJ43" s="378"/>
      <c r="AK43" s="378"/>
      <c r="AL43" s="181"/>
      <c r="AM43" s="379" t="str">
        <f t="shared" si="0"/>
        <v/>
      </c>
      <c r="AN43" s="379"/>
      <c r="AO43" s="378"/>
      <c r="AP43" s="378"/>
      <c r="AQ43" s="378"/>
      <c r="AR43" s="378"/>
      <c r="AS43" s="378"/>
      <c r="AT43" s="378"/>
      <c r="AU43" s="378"/>
      <c r="AV43" s="378"/>
      <c r="AW43" s="378"/>
      <c r="AX43" s="378"/>
      <c r="AY43" s="378"/>
      <c r="AZ43" s="378"/>
      <c r="BA43" s="378"/>
      <c r="BB43" s="378"/>
      <c r="BC43" s="378"/>
      <c r="BD43" s="181"/>
      <c r="BE43" s="379" t="str">
        <f t="shared" si="1"/>
        <v/>
      </c>
      <c r="BF43" s="379"/>
      <c r="BG43" s="378"/>
      <c r="BH43" s="378"/>
      <c r="BI43" s="378"/>
      <c r="BJ43" s="378"/>
      <c r="BK43" s="378"/>
      <c r="BL43" s="378"/>
      <c r="BM43" s="378"/>
      <c r="BN43" s="378"/>
      <c r="BO43" s="378"/>
      <c r="BP43" s="378"/>
      <c r="BQ43" s="378"/>
      <c r="BR43" s="378"/>
      <c r="BS43" s="378"/>
      <c r="BT43" s="378"/>
      <c r="BU43" s="378"/>
      <c r="BV43" s="181"/>
      <c r="BW43" s="379" t="str">
        <f t="shared" si="2"/>
        <v/>
      </c>
      <c r="BX43" s="379"/>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81"/>
      <c r="CO43" s="379" t="str">
        <f t="shared" si="3"/>
        <v/>
      </c>
      <c r="CP43" s="379"/>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80" t="str">
        <f>IF('各会計、関係団体の財政状況及び健全化判断比率'!BR16="","",'各会計、関係団体の財政状況及び健全化判断比率'!BR16)</f>
        <v/>
      </c>
      <c r="DH43" s="380"/>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202</v>
      </c>
      <c r="E46" s="180" t="s">
        <v>203</v>
      </c>
    </row>
    <row r="47" spans="1:113" x14ac:dyDescent="0.2">
      <c r="E47" s="180" t="s">
        <v>204</v>
      </c>
    </row>
    <row r="48" spans="1:113" x14ac:dyDescent="0.2">
      <c r="E48" s="180" t="s">
        <v>205</v>
      </c>
    </row>
    <row r="49" spans="5:5" x14ac:dyDescent="0.2">
      <c r="E49" s="212" t="s">
        <v>206</v>
      </c>
    </row>
    <row r="50" spans="5:5" x14ac:dyDescent="0.2">
      <c r="E50" s="180" t="s">
        <v>207</v>
      </c>
    </row>
    <row r="51" spans="5:5" x14ac:dyDescent="0.2">
      <c r="E51" s="180" t="s">
        <v>208</v>
      </c>
    </row>
    <row r="52" spans="5:5" x14ac:dyDescent="0.2">
      <c r="E52" s="180" t="s">
        <v>209</v>
      </c>
    </row>
    <row r="53" spans="5:5" x14ac:dyDescent="0.2"/>
    <row r="54" spans="5:5" x14ac:dyDescent="0.2"/>
    <row r="55" spans="5:5" x14ac:dyDescent="0.2"/>
    <row r="56" spans="5:5" x14ac:dyDescent="0.2"/>
  </sheetData>
  <sheetProtection algorithmName="SHA-512" hashValue="33HlP5vzOjVGlxbDHuJTuWCP3vVQkFZ3XLR2608iy1XEXNYvThuqS8Jgn4seJjVc+C0YxIIyXVeGQB23l2JQGA==" saltValue="QXn8WEMQy8BoUHUchY00T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53" t="s">
        <v>563</v>
      </c>
      <c r="D34" s="1153"/>
      <c r="E34" s="1154"/>
      <c r="F34" s="32">
        <v>4.5199999999999996</v>
      </c>
      <c r="G34" s="33">
        <v>5.0199999999999996</v>
      </c>
      <c r="H34" s="33">
        <v>5.27</v>
      </c>
      <c r="I34" s="33">
        <v>5.7</v>
      </c>
      <c r="J34" s="34">
        <v>6.46</v>
      </c>
      <c r="K34" s="22"/>
      <c r="L34" s="22"/>
      <c r="M34" s="22"/>
      <c r="N34" s="22"/>
      <c r="O34" s="22"/>
      <c r="P34" s="22"/>
    </row>
    <row r="35" spans="1:16" ht="39" customHeight="1" x14ac:dyDescent="0.2">
      <c r="A35" s="22"/>
      <c r="B35" s="35"/>
      <c r="C35" s="1149" t="s">
        <v>564</v>
      </c>
      <c r="D35" s="1149"/>
      <c r="E35" s="1150"/>
      <c r="F35" s="36">
        <v>4.12</v>
      </c>
      <c r="G35" s="37">
        <v>3.63</v>
      </c>
      <c r="H35" s="37">
        <v>3.77</v>
      </c>
      <c r="I35" s="37">
        <v>4.3499999999999996</v>
      </c>
      <c r="J35" s="38">
        <v>4.0999999999999996</v>
      </c>
      <c r="K35" s="22"/>
      <c r="L35" s="22"/>
      <c r="M35" s="22"/>
      <c r="N35" s="22"/>
      <c r="O35" s="22"/>
      <c r="P35" s="22"/>
    </row>
    <row r="36" spans="1:16" ht="39" customHeight="1" x14ac:dyDescent="0.2">
      <c r="A36" s="22"/>
      <c r="B36" s="35"/>
      <c r="C36" s="1149" t="s">
        <v>565</v>
      </c>
      <c r="D36" s="1149"/>
      <c r="E36" s="1150"/>
      <c r="F36" s="36">
        <v>1.86</v>
      </c>
      <c r="G36" s="37">
        <v>3.63</v>
      </c>
      <c r="H36" s="37">
        <v>2.78</v>
      </c>
      <c r="I36" s="37">
        <v>2.86</v>
      </c>
      <c r="J36" s="38">
        <v>3.09</v>
      </c>
      <c r="K36" s="22"/>
      <c r="L36" s="22"/>
      <c r="M36" s="22"/>
      <c r="N36" s="22"/>
      <c r="O36" s="22"/>
      <c r="P36" s="22"/>
    </row>
    <row r="37" spans="1:16" ht="39" customHeight="1" x14ac:dyDescent="0.2">
      <c r="A37" s="22"/>
      <c r="B37" s="35"/>
      <c r="C37" s="1149" t="s">
        <v>566</v>
      </c>
      <c r="D37" s="1149"/>
      <c r="E37" s="1150"/>
      <c r="F37" s="36">
        <v>1.72</v>
      </c>
      <c r="G37" s="37">
        <v>1.52</v>
      </c>
      <c r="H37" s="37">
        <v>1.99</v>
      </c>
      <c r="I37" s="37">
        <v>2.04</v>
      </c>
      <c r="J37" s="38">
        <v>2.2000000000000002</v>
      </c>
      <c r="K37" s="22"/>
      <c r="L37" s="22"/>
      <c r="M37" s="22"/>
      <c r="N37" s="22"/>
      <c r="O37" s="22"/>
      <c r="P37" s="22"/>
    </row>
    <row r="38" spans="1:16" ht="39" customHeight="1" x14ac:dyDescent="0.2">
      <c r="A38" s="22"/>
      <c r="B38" s="35"/>
      <c r="C38" s="1149" t="s">
        <v>567</v>
      </c>
      <c r="D38" s="1149"/>
      <c r="E38" s="1150"/>
      <c r="F38" s="36">
        <v>1.74</v>
      </c>
      <c r="G38" s="37">
        <v>1.65</v>
      </c>
      <c r="H38" s="37">
        <v>1.5</v>
      </c>
      <c r="I38" s="37">
        <v>1.31</v>
      </c>
      <c r="J38" s="38">
        <v>0.63</v>
      </c>
      <c r="K38" s="22"/>
      <c r="L38" s="22"/>
      <c r="M38" s="22"/>
      <c r="N38" s="22"/>
      <c r="O38" s="22"/>
      <c r="P38" s="22"/>
    </row>
    <row r="39" spans="1:16" ht="39" customHeight="1" x14ac:dyDescent="0.2">
      <c r="A39" s="22"/>
      <c r="B39" s="35"/>
      <c r="C39" s="1149" t="s">
        <v>568</v>
      </c>
      <c r="D39" s="1149"/>
      <c r="E39" s="1150"/>
      <c r="F39" s="36">
        <v>0.11</v>
      </c>
      <c r="G39" s="37">
        <v>0.1</v>
      </c>
      <c r="H39" s="37">
        <v>0.1</v>
      </c>
      <c r="I39" s="37">
        <v>0.1</v>
      </c>
      <c r="J39" s="38">
        <v>0.09</v>
      </c>
      <c r="K39" s="22"/>
      <c r="L39" s="22"/>
      <c r="M39" s="22"/>
      <c r="N39" s="22"/>
      <c r="O39" s="22"/>
      <c r="P39" s="22"/>
    </row>
    <row r="40" spans="1:16" ht="39" customHeight="1" x14ac:dyDescent="0.2">
      <c r="A40" s="22"/>
      <c r="B40" s="35"/>
      <c r="C40" s="1149" t="s">
        <v>569</v>
      </c>
      <c r="D40" s="1149"/>
      <c r="E40" s="1150"/>
      <c r="F40" s="36">
        <v>0</v>
      </c>
      <c r="G40" s="37">
        <v>0</v>
      </c>
      <c r="H40" s="37">
        <v>0</v>
      </c>
      <c r="I40" s="37">
        <v>0</v>
      </c>
      <c r="J40" s="38">
        <v>0</v>
      </c>
      <c r="K40" s="22"/>
      <c r="L40" s="22"/>
      <c r="M40" s="22"/>
      <c r="N40" s="22"/>
      <c r="O40" s="22"/>
      <c r="P40" s="22"/>
    </row>
    <row r="41" spans="1:16" ht="39" customHeight="1" x14ac:dyDescent="0.2">
      <c r="A41" s="22"/>
      <c r="B41" s="35"/>
      <c r="C41" s="1149"/>
      <c r="D41" s="1149"/>
      <c r="E41" s="1150"/>
      <c r="F41" s="36"/>
      <c r="G41" s="37"/>
      <c r="H41" s="37"/>
      <c r="I41" s="37"/>
      <c r="J41" s="38"/>
      <c r="K41" s="22"/>
      <c r="L41" s="22"/>
      <c r="M41" s="22"/>
      <c r="N41" s="22"/>
      <c r="O41" s="22"/>
      <c r="P41" s="22"/>
    </row>
    <row r="42" spans="1:16" ht="39" customHeight="1" x14ac:dyDescent="0.2">
      <c r="A42" s="22"/>
      <c r="B42" s="39"/>
      <c r="C42" s="1149" t="s">
        <v>570</v>
      </c>
      <c r="D42" s="1149"/>
      <c r="E42" s="1150"/>
      <c r="F42" s="36" t="s">
        <v>517</v>
      </c>
      <c r="G42" s="37" t="s">
        <v>517</v>
      </c>
      <c r="H42" s="37" t="s">
        <v>517</v>
      </c>
      <c r="I42" s="37" t="s">
        <v>517</v>
      </c>
      <c r="J42" s="38" t="s">
        <v>517</v>
      </c>
      <c r="K42" s="22"/>
      <c r="L42" s="22"/>
      <c r="M42" s="22"/>
      <c r="N42" s="22"/>
      <c r="O42" s="22"/>
      <c r="P42" s="22"/>
    </row>
    <row r="43" spans="1:16" ht="39" customHeight="1" thickBot="1" x14ac:dyDescent="0.25">
      <c r="A43" s="22"/>
      <c r="B43" s="40"/>
      <c r="C43" s="1151" t="s">
        <v>571</v>
      </c>
      <c r="D43" s="1151"/>
      <c r="E43" s="1152"/>
      <c r="F43" s="41">
        <v>0</v>
      </c>
      <c r="G43" s="42">
        <v>0</v>
      </c>
      <c r="H43" s="42" t="s">
        <v>517</v>
      </c>
      <c r="I43" s="42" t="s">
        <v>517</v>
      </c>
      <c r="J43" s="43" t="s">
        <v>517</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No/X/iGVb5BjyhGonYLOUPbnViX6ftrOil8pKCIw4kbfwx+ykBbxyjML7fzjqKbPmjddPKMIqFGFi+GwlNvauQ==" saltValue="/BS3ktOx5+NvZYQFLkOH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557</v>
      </c>
      <c r="L44" s="54" t="s">
        <v>558</v>
      </c>
      <c r="M44" s="54" t="s">
        <v>559</v>
      </c>
      <c r="N44" s="54" t="s">
        <v>560</v>
      </c>
      <c r="O44" s="55" t="s">
        <v>561</v>
      </c>
      <c r="P44" s="46"/>
      <c r="Q44" s="46"/>
      <c r="R44" s="46"/>
      <c r="S44" s="46"/>
      <c r="T44" s="46"/>
      <c r="U44" s="46"/>
    </row>
    <row r="45" spans="1:21" ht="30.75" customHeight="1" x14ac:dyDescent="0.2">
      <c r="A45" s="46"/>
      <c r="B45" s="1173" t="s">
        <v>11</v>
      </c>
      <c r="C45" s="1174"/>
      <c r="D45" s="56"/>
      <c r="E45" s="1179" t="s">
        <v>12</v>
      </c>
      <c r="F45" s="1179"/>
      <c r="G45" s="1179"/>
      <c r="H45" s="1179"/>
      <c r="I45" s="1179"/>
      <c r="J45" s="1180"/>
      <c r="K45" s="57">
        <v>2773</v>
      </c>
      <c r="L45" s="58">
        <v>2834</v>
      </c>
      <c r="M45" s="58">
        <v>2689</v>
      </c>
      <c r="N45" s="58">
        <v>2649</v>
      </c>
      <c r="O45" s="59">
        <v>2579</v>
      </c>
      <c r="P45" s="46"/>
      <c r="Q45" s="46"/>
      <c r="R45" s="46"/>
      <c r="S45" s="46"/>
      <c r="T45" s="46"/>
      <c r="U45" s="46"/>
    </row>
    <row r="46" spans="1:21" ht="30.75" customHeight="1" x14ac:dyDescent="0.2">
      <c r="A46" s="46"/>
      <c r="B46" s="1175"/>
      <c r="C46" s="1176"/>
      <c r="D46" s="60"/>
      <c r="E46" s="1157" t="s">
        <v>13</v>
      </c>
      <c r="F46" s="1157"/>
      <c r="G46" s="1157"/>
      <c r="H46" s="1157"/>
      <c r="I46" s="1157"/>
      <c r="J46" s="1158"/>
      <c r="K46" s="61" t="s">
        <v>517</v>
      </c>
      <c r="L46" s="62" t="s">
        <v>517</v>
      </c>
      <c r="M46" s="62" t="s">
        <v>517</v>
      </c>
      <c r="N46" s="62" t="s">
        <v>517</v>
      </c>
      <c r="O46" s="63" t="s">
        <v>517</v>
      </c>
      <c r="P46" s="46"/>
      <c r="Q46" s="46"/>
      <c r="R46" s="46"/>
      <c r="S46" s="46"/>
      <c r="T46" s="46"/>
      <c r="U46" s="46"/>
    </row>
    <row r="47" spans="1:21" ht="30.75" customHeight="1" x14ac:dyDescent="0.2">
      <c r="A47" s="46"/>
      <c r="B47" s="1175"/>
      <c r="C47" s="1176"/>
      <c r="D47" s="60"/>
      <c r="E47" s="1157" t="s">
        <v>14</v>
      </c>
      <c r="F47" s="1157"/>
      <c r="G47" s="1157"/>
      <c r="H47" s="1157"/>
      <c r="I47" s="1157"/>
      <c r="J47" s="1158"/>
      <c r="K47" s="61" t="s">
        <v>517</v>
      </c>
      <c r="L47" s="62" t="s">
        <v>517</v>
      </c>
      <c r="M47" s="62" t="s">
        <v>517</v>
      </c>
      <c r="N47" s="62" t="s">
        <v>517</v>
      </c>
      <c r="O47" s="63" t="s">
        <v>517</v>
      </c>
      <c r="P47" s="46"/>
      <c r="Q47" s="46"/>
      <c r="R47" s="46"/>
      <c r="S47" s="46"/>
      <c r="T47" s="46"/>
      <c r="U47" s="46"/>
    </row>
    <row r="48" spans="1:21" ht="30.75" customHeight="1" x14ac:dyDescent="0.2">
      <c r="A48" s="46"/>
      <c r="B48" s="1175"/>
      <c r="C48" s="1176"/>
      <c r="D48" s="60"/>
      <c r="E48" s="1157" t="s">
        <v>15</v>
      </c>
      <c r="F48" s="1157"/>
      <c r="G48" s="1157"/>
      <c r="H48" s="1157"/>
      <c r="I48" s="1157"/>
      <c r="J48" s="1158"/>
      <c r="K48" s="61">
        <v>723</v>
      </c>
      <c r="L48" s="62">
        <v>707</v>
      </c>
      <c r="M48" s="62">
        <v>702</v>
      </c>
      <c r="N48" s="62">
        <v>641</v>
      </c>
      <c r="O48" s="63">
        <v>630</v>
      </c>
      <c r="P48" s="46"/>
      <c r="Q48" s="46"/>
      <c r="R48" s="46"/>
      <c r="S48" s="46"/>
      <c r="T48" s="46"/>
      <c r="U48" s="46"/>
    </row>
    <row r="49" spans="1:21" ht="30.75" customHeight="1" x14ac:dyDescent="0.2">
      <c r="A49" s="46"/>
      <c r="B49" s="1175"/>
      <c r="C49" s="1176"/>
      <c r="D49" s="60"/>
      <c r="E49" s="1157" t="s">
        <v>16</v>
      </c>
      <c r="F49" s="1157"/>
      <c r="G49" s="1157"/>
      <c r="H49" s="1157"/>
      <c r="I49" s="1157"/>
      <c r="J49" s="1158"/>
      <c r="K49" s="61">
        <v>13</v>
      </c>
      <c r="L49" s="62" t="s">
        <v>517</v>
      </c>
      <c r="M49" s="62" t="s">
        <v>517</v>
      </c>
      <c r="N49" s="62" t="s">
        <v>517</v>
      </c>
      <c r="O49" s="63" t="s">
        <v>517</v>
      </c>
      <c r="P49" s="46"/>
      <c r="Q49" s="46"/>
      <c r="R49" s="46"/>
      <c r="S49" s="46"/>
      <c r="T49" s="46"/>
      <c r="U49" s="46"/>
    </row>
    <row r="50" spans="1:21" ht="30.75" customHeight="1" x14ac:dyDescent="0.2">
      <c r="A50" s="46"/>
      <c r="B50" s="1175"/>
      <c r="C50" s="1176"/>
      <c r="D50" s="60"/>
      <c r="E50" s="1157" t="s">
        <v>17</v>
      </c>
      <c r="F50" s="1157"/>
      <c r="G50" s="1157"/>
      <c r="H50" s="1157"/>
      <c r="I50" s="1157"/>
      <c r="J50" s="1158"/>
      <c r="K50" s="61">
        <v>28</v>
      </c>
      <c r="L50" s="62">
        <v>22</v>
      </c>
      <c r="M50" s="62">
        <v>10</v>
      </c>
      <c r="N50" s="62">
        <v>7</v>
      </c>
      <c r="O50" s="63">
        <v>7</v>
      </c>
      <c r="P50" s="46"/>
      <c r="Q50" s="46"/>
      <c r="R50" s="46"/>
      <c r="S50" s="46"/>
      <c r="T50" s="46"/>
      <c r="U50" s="46"/>
    </row>
    <row r="51" spans="1:21" ht="30.75" customHeight="1" x14ac:dyDescent="0.2">
      <c r="A51" s="46"/>
      <c r="B51" s="1177"/>
      <c r="C51" s="1178"/>
      <c r="D51" s="64"/>
      <c r="E51" s="1157" t="s">
        <v>18</v>
      </c>
      <c r="F51" s="1157"/>
      <c r="G51" s="1157"/>
      <c r="H51" s="1157"/>
      <c r="I51" s="1157"/>
      <c r="J51" s="1158"/>
      <c r="K51" s="61" t="s">
        <v>517</v>
      </c>
      <c r="L51" s="62" t="s">
        <v>517</v>
      </c>
      <c r="M51" s="62" t="s">
        <v>517</v>
      </c>
      <c r="N51" s="62" t="s">
        <v>517</v>
      </c>
      <c r="O51" s="63" t="s">
        <v>517</v>
      </c>
      <c r="P51" s="46"/>
      <c r="Q51" s="46"/>
      <c r="R51" s="46"/>
      <c r="S51" s="46"/>
      <c r="T51" s="46"/>
      <c r="U51" s="46"/>
    </row>
    <row r="52" spans="1:21" ht="30.75" customHeight="1" x14ac:dyDescent="0.2">
      <c r="A52" s="46"/>
      <c r="B52" s="1155" t="s">
        <v>19</v>
      </c>
      <c r="C52" s="1156"/>
      <c r="D52" s="64"/>
      <c r="E52" s="1157" t="s">
        <v>20</v>
      </c>
      <c r="F52" s="1157"/>
      <c r="G52" s="1157"/>
      <c r="H52" s="1157"/>
      <c r="I52" s="1157"/>
      <c r="J52" s="1158"/>
      <c r="K52" s="61">
        <v>2703</v>
      </c>
      <c r="L52" s="62">
        <v>2735</v>
      </c>
      <c r="M52" s="62">
        <v>2720</v>
      </c>
      <c r="N52" s="62">
        <v>2602</v>
      </c>
      <c r="O52" s="63">
        <v>2628</v>
      </c>
      <c r="P52" s="46"/>
      <c r="Q52" s="46"/>
      <c r="R52" s="46"/>
      <c r="S52" s="46"/>
      <c r="T52" s="46"/>
      <c r="U52" s="46"/>
    </row>
    <row r="53" spans="1:21" ht="30.75" customHeight="1" thickBot="1" x14ac:dyDescent="0.25">
      <c r="A53" s="46"/>
      <c r="B53" s="1159" t="s">
        <v>21</v>
      </c>
      <c r="C53" s="1160"/>
      <c r="D53" s="65"/>
      <c r="E53" s="1161" t="s">
        <v>22</v>
      </c>
      <c r="F53" s="1161"/>
      <c r="G53" s="1161"/>
      <c r="H53" s="1161"/>
      <c r="I53" s="1161"/>
      <c r="J53" s="1162"/>
      <c r="K53" s="66">
        <v>834</v>
      </c>
      <c r="L53" s="67">
        <v>828</v>
      </c>
      <c r="M53" s="67">
        <v>681</v>
      </c>
      <c r="N53" s="67">
        <v>695</v>
      </c>
      <c r="O53" s="68">
        <v>588</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572</v>
      </c>
      <c r="P55" s="46"/>
      <c r="Q55" s="46"/>
      <c r="R55" s="46"/>
      <c r="S55" s="46"/>
      <c r="T55" s="46"/>
      <c r="U55" s="46"/>
    </row>
    <row r="56" spans="1:21" ht="31.5" customHeight="1" thickBot="1" x14ac:dyDescent="0.25">
      <c r="A56" s="46"/>
      <c r="B56" s="74"/>
      <c r="C56" s="75"/>
      <c r="D56" s="75"/>
      <c r="E56" s="76"/>
      <c r="F56" s="76"/>
      <c r="G56" s="76"/>
      <c r="H56" s="76"/>
      <c r="I56" s="76"/>
      <c r="J56" s="77" t="s">
        <v>2</v>
      </c>
      <c r="K56" s="78" t="s">
        <v>573</v>
      </c>
      <c r="L56" s="79" t="s">
        <v>574</v>
      </c>
      <c r="M56" s="79" t="s">
        <v>575</v>
      </c>
      <c r="N56" s="79" t="s">
        <v>576</v>
      </c>
      <c r="O56" s="80" t="s">
        <v>577</v>
      </c>
      <c r="P56" s="46"/>
      <c r="Q56" s="46"/>
      <c r="R56" s="46"/>
      <c r="S56" s="46"/>
      <c r="T56" s="46"/>
      <c r="U56" s="46"/>
    </row>
    <row r="57" spans="1:21" ht="31.5" customHeight="1" x14ac:dyDescent="0.2">
      <c r="B57" s="1163" t="s">
        <v>25</v>
      </c>
      <c r="C57" s="1164"/>
      <c r="D57" s="1167" t="s">
        <v>26</v>
      </c>
      <c r="E57" s="1168"/>
      <c r="F57" s="1168"/>
      <c r="G57" s="1168"/>
      <c r="H57" s="1168"/>
      <c r="I57" s="1168"/>
      <c r="J57" s="1169"/>
      <c r="K57" s="81"/>
      <c r="L57" s="82"/>
      <c r="M57" s="82"/>
      <c r="N57" s="82"/>
      <c r="O57" s="83"/>
    </row>
    <row r="58" spans="1:21" ht="31.5" customHeight="1" thickBot="1" x14ac:dyDescent="0.25">
      <c r="B58" s="1165"/>
      <c r="C58" s="1166"/>
      <c r="D58" s="1170" t="s">
        <v>27</v>
      </c>
      <c r="E58" s="1171"/>
      <c r="F58" s="1171"/>
      <c r="G58" s="1171"/>
      <c r="H58" s="1171"/>
      <c r="I58" s="1171"/>
      <c r="J58" s="1172"/>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UlTu7PXSZK5BRp9Nb4x+0CZpBvq5pX9AfSBG1MyUHoNsAZbQUjeN5QAuw70uOBb5tc4H/fZJ6TNZgDWm4Z5GLw==" saltValue="qpu6BCWdD+O4JfzGc2AkJ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557</v>
      </c>
      <c r="J40" s="98" t="s">
        <v>558</v>
      </c>
      <c r="K40" s="98" t="s">
        <v>559</v>
      </c>
      <c r="L40" s="98" t="s">
        <v>560</v>
      </c>
      <c r="M40" s="99" t="s">
        <v>561</v>
      </c>
    </row>
    <row r="41" spans="2:13" ht="27.75" customHeight="1" x14ac:dyDescent="0.2">
      <c r="B41" s="1193" t="s">
        <v>30</v>
      </c>
      <c r="C41" s="1194"/>
      <c r="D41" s="100"/>
      <c r="E41" s="1195" t="s">
        <v>31</v>
      </c>
      <c r="F41" s="1195"/>
      <c r="G41" s="1195"/>
      <c r="H41" s="1196"/>
      <c r="I41" s="101">
        <v>22739</v>
      </c>
      <c r="J41" s="102">
        <v>21917</v>
      </c>
      <c r="K41" s="102">
        <v>21710</v>
      </c>
      <c r="L41" s="102">
        <v>23854</v>
      </c>
      <c r="M41" s="103">
        <v>23191</v>
      </c>
    </row>
    <row r="42" spans="2:13" ht="27.75" customHeight="1" x14ac:dyDescent="0.2">
      <c r="B42" s="1183"/>
      <c r="C42" s="1184"/>
      <c r="D42" s="104"/>
      <c r="E42" s="1187" t="s">
        <v>32</v>
      </c>
      <c r="F42" s="1187"/>
      <c r="G42" s="1187"/>
      <c r="H42" s="1188"/>
      <c r="I42" s="105">
        <v>43</v>
      </c>
      <c r="J42" s="106">
        <v>24</v>
      </c>
      <c r="K42" s="106">
        <v>17</v>
      </c>
      <c r="L42" s="106">
        <v>11</v>
      </c>
      <c r="M42" s="107">
        <v>6</v>
      </c>
    </row>
    <row r="43" spans="2:13" ht="27.75" customHeight="1" x14ac:dyDescent="0.2">
      <c r="B43" s="1183"/>
      <c r="C43" s="1184"/>
      <c r="D43" s="104"/>
      <c r="E43" s="1187" t="s">
        <v>33</v>
      </c>
      <c r="F43" s="1187"/>
      <c r="G43" s="1187"/>
      <c r="H43" s="1188"/>
      <c r="I43" s="105">
        <v>7149</v>
      </c>
      <c r="J43" s="106">
        <v>6617</v>
      </c>
      <c r="K43" s="106">
        <v>6202</v>
      </c>
      <c r="L43" s="106">
        <v>6070</v>
      </c>
      <c r="M43" s="107">
        <v>5870</v>
      </c>
    </row>
    <row r="44" spans="2:13" ht="27.75" customHeight="1" x14ac:dyDescent="0.2">
      <c r="B44" s="1183"/>
      <c r="C44" s="1184"/>
      <c r="D44" s="104"/>
      <c r="E44" s="1187" t="s">
        <v>34</v>
      </c>
      <c r="F44" s="1187"/>
      <c r="G44" s="1187"/>
      <c r="H44" s="1188"/>
      <c r="I44" s="105" t="s">
        <v>517</v>
      </c>
      <c r="J44" s="106" t="s">
        <v>517</v>
      </c>
      <c r="K44" s="106" t="s">
        <v>517</v>
      </c>
      <c r="L44" s="106" t="s">
        <v>517</v>
      </c>
      <c r="M44" s="107" t="s">
        <v>517</v>
      </c>
    </row>
    <row r="45" spans="2:13" ht="27.75" customHeight="1" x14ac:dyDescent="0.2">
      <c r="B45" s="1183"/>
      <c r="C45" s="1184"/>
      <c r="D45" s="104"/>
      <c r="E45" s="1187" t="s">
        <v>35</v>
      </c>
      <c r="F45" s="1187"/>
      <c r="G45" s="1187"/>
      <c r="H45" s="1188"/>
      <c r="I45" s="105">
        <v>3412</v>
      </c>
      <c r="J45" s="106">
        <v>3375</v>
      </c>
      <c r="K45" s="106">
        <v>3218</v>
      </c>
      <c r="L45" s="106">
        <v>3188</v>
      </c>
      <c r="M45" s="107">
        <v>3083</v>
      </c>
    </row>
    <row r="46" spans="2:13" ht="27.75" customHeight="1" x14ac:dyDescent="0.2">
      <c r="B46" s="1183"/>
      <c r="C46" s="1184"/>
      <c r="D46" s="108"/>
      <c r="E46" s="1187" t="s">
        <v>36</v>
      </c>
      <c r="F46" s="1187"/>
      <c r="G46" s="1187"/>
      <c r="H46" s="1188"/>
      <c r="I46" s="105" t="s">
        <v>517</v>
      </c>
      <c r="J46" s="106" t="s">
        <v>517</v>
      </c>
      <c r="K46" s="106" t="s">
        <v>517</v>
      </c>
      <c r="L46" s="106" t="s">
        <v>517</v>
      </c>
      <c r="M46" s="107" t="s">
        <v>517</v>
      </c>
    </row>
    <row r="47" spans="2:13" ht="27.75" customHeight="1" x14ac:dyDescent="0.2">
      <c r="B47" s="1183"/>
      <c r="C47" s="1184"/>
      <c r="D47" s="109"/>
      <c r="E47" s="1197" t="s">
        <v>37</v>
      </c>
      <c r="F47" s="1198"/>
      <c r="G47" s="1198"/>
      <c r="H47" s="1199"/>
      <c r="I47" s="105" t="s">
        <v>517</v>
      </c>
      <c r="J47" s="106" t="s">
        <v>517</v>
      </c>
      <c r="K47" s="106" t="s">
        <v>517</v>
      </c>
      <c r="L47" s="106" t="s">
        <v>517</v>
      </c>
      <c r="M47" s="107" t="s">
        <v>517</v>
      </c>
    </row>
    <row r="48" spans="2:13" ht="27.75" customHeight="1" x14ac:dyDescent="0.2">
      <c r="B48" s="1183"/>
      <c r="C48" s="1184"/>
      <c r="D48" s="104"/>
      <c r="E48" s="1187" t="s">
        <v>38</v>
      </c>
      <c r="F48" s="1187"/>
      <c r="G48" s="1187"/>
      <c r="H48" s="1188"/>
      <c r="I48" s="105" t="s">
        <v>517</v>
      </c>
      <c r="J48" s="106" t="s">
        <v>517</v>
      </c>
      <c r="K48" s="106" t="s">
        <v>517</v>
      </c>
      <c r="L48" s="106" t="s">
        <v>517</v>
      </c>
      <c r="M48" s="107" t="s">
        <v>517</v>
      </c>
    </row>
    <row r="49" spans="2:13" ht="27.75" customHeight="1" x14ac:dyDescent="0.2">
      <c r="B49" s="1185"/>
      <c r="C49" s="1186"/>
      <c r="D49" s="104"/>
      <c r="E49" s="1187" t="s">
        <v>39</v>
      </c>
      <c r="F49" s="1187"/>
      <c r="G49" s="1187"/>
      <c r="H49" s="1188"/>
      <c r="I49" s="105" t="s">
        <v>517</v>
      </c>
      <c r="J49" s="106" t="s">
        <v>517</v>
      </c>
      <c r="K49" s="106" t="s">
        <v>517</v>
      </c>
      <c r="L49" s="106" t="s">
        <v>517</v>
      </c>
      <c r="M49" s="107" t="s">
        <v>517</v>
      </c>
    </row>
    <row r="50" spans="2:13" ht="27.75" customHeight="1" x14ac:dyDescent="0.2">
      <c r="B50" s="1181" t="s">
        <v>40</v>
      </c>
      <c r="C50" s="1182"/>
      <c r="D50" s="110"/>
      <c r="E50" s="1187" t="s">
        <v>41</v>
      </c>
      <c r="F50" s="1187"/>
      <c r="G50" s="1187"/>
      <c r="H50" s="1188"/>
      <c r="I50" s="105">
        <v>4694</v>
      </c>
      <c r="J50" s="106">
        <v>4618</v>
      </c>
      <c r="K50" s="106">
        <v>5284</v>
      </c>
      <c r="L50" s="106">
        <v>4876</v>
      </c>
      <c r="M50" s="107">
        <v>5285</v>
      </c>
    </row>
    <row r="51" spans="2:13" ht="27.75" customHeight="1" x14ac:dyDescent="0.2">
      <c r="B51" s="1183"/>
      <c r="C51" s="1184"/>
      <c r="D51" s="104"/>
      <c r="E51" s="1187" t="s">
        <v>42</v>
      </c>
      <c r="F51" s="1187"/>
      <c r="G51" s="1187"/>
      <c r="H51" s="1188"/>
      <c r="I51" s="105">
        <v>1086</v>
      </c>
      <c r="J51" s="106">
        <v>906</v>
      </c>
      <c r="K51" s="106">
        <v>777</v>
      </c>
      <c r="L51" s="106">
        <v>552</v>
      </c>
      <c r="M51" s="107">
        <v>497</v>
      </c>
    </row>
    <row r="52" spans="2:13" ht="27.75" customHeight="1" x14ac:dyDescent="0.2">
      <c r="B52" s="1185"/>
      <c r="C52" s="1186"/>
      <c r="D52" s="104"/>
      <c r="E52" s="1187" t="s">
        <v>43</v>
      </c>
      <c r="F52" s="1187"/>
      <c r="G52" s="1187"/>
      <c r="H52" s="1188"/>
      <c r="I52" s="105">
        <v>24449</v>
      </c>
      <c r="J52" s="106">
        <v>24217</v>
      </c>
      <c r="K52" s="106">
        <v>24221</v>
      </c>
      <c r="L52" s="106">
        <v>25153</v>
      </c>
      <c r="M52" s="107">
        <v>24739</v>
      </c>
    </row>
    <row r="53" spans="2:13" ht="27.75" customHeight="1" thickBot="1" x14ac:dyDescent="0.25">
      <c r="B53" s="1189" t="s">
        <v>44</v>
      </c>
      <c r="C53" s="1190"/>
      <c r="D53" s="111"/>
      <c r="E53" s="1191" t="s">
        <v>45</v>
      </c>
      <c r="F53" s="1191"/>
      <c r="G53" s="1191"/>
      <c r="H53" s="1192"/>
      <c r="I53" s="112">
        <v>3114</v>
      </c>
      <c r="J53" s="113">
        <v>2191</v>
      </c>
      <c r="K53" s="113">
        <v>865</v>
      </c>
      <c r="L53" s="113">
        <v>2542</v>
      </c>
      <c r="M53" s="114">
        <v>1627</v>
      </c>
    </row>
    <row r="54" spans="2:13" ht="27.75" customHeight="1" x14ac:dyDescent="0.2">
      <c r="B54" s="115" t="s">
        <v>46</v>
      </c>
      <c r="C54" s="116"/>
      <c r="D54" s="116"/>
      <c r="E54" s="117"/>
      <c r="F54" s="117"/>
      <c r="G54" s="117"/>
      <c r="H54" s="117"/>
      <c r="I54" s="118"/>
      <c r="J54" s="118"/>
      <c r="K54" s="118"/>
      <c r="L54" s="118"/>
      <c r="M54" s="118"/>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9styLGn9oKc3eC43fhkKiwXaPBzmUYBHfgD7bga1Vs5IbJbjkTMV29Agc4paB8Wx+cmXG+UP1efBrTqc/2T1iQ==" saltValue="7pN85qpFuUkR69uFaFxG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9" t="s">
        <v>47</v>
      </c>
    </row>
    <row r="54" spans="2:8" ht="29.25" customHeight="1" thickBot="1" x14ac:dyDescent="0.3">
      <c r="B54" s="120" t="s">
        <v>1</v>
      </c>
      <c r="C54" s="121"/>
      <c r="D54" s="121"/>
      <c r="E54" s="122" t="s">
        <v>2</v>
      </c>
      <c r="F54" s="123" t="s">
        <v>559</v>
      </c>
      <c r="G54" s="123" t="s">
        <v>560</v>
      </c>
      <c r="H54" s="124" t="s">
        <v>561</v>
      </c>
    </row>
    <row r="55" spans="2:8" ht="52.5" customHeight="1" x14ac:dyDescent="0.2">
      <c r="B55" s="125"/>
      <c r="C55" s="1208" t="s">
        <v>48</v>
      </c>
      <c r="D55" s="1208"/>
      <c r="E55" s="1209"/>
      <c r="F55" s="126">
        <v>2325</v>
      </c>
      <c r="G55" s="126">
        <v>2290</v>
      </c>
      <c r="H55" s="127">
        <v>2642</v>
      </c>
    </row>
    <row r="56" spans="2:8" ht="52.5" customHeight="1" x14ac:dyDescent="0.2">
      <c r="B56" s="128"/>
      <c r="C56" s="1210" t="s">
        <v>49</v>
      </c>
      <c r="D56" s="1210"/>
      <c r="E56" s="1211"/>
      <c r="F56" s="129">
        <v>86</v>
      </c>
      <c r="G56" s="129">
        <v>86</v>
      </c>
      <c r="H56" s="130">
        <v>86</v>
      </c>
    </row>
    <row r="57" spans="2:8" ht="53.25" customHeight="1" x14ac:dyDescent="0.2">
      <c r="B57" s="128"/>
      <c r="C57" s="1212" t="s">
        <v>50</v>
      </c>
      <c r="D57" s="1212"/>
      <c r="E57" s="1213"/>
      <c r="F57" s="131">
        <v>4190</v>
      </c>
      <c r="G57" s="131">
        <v>3659</v>
      </c>
      <c r="H57" s="132">
        <v>3455</v>
      </c>
    </row>
    <row r="58" spans="2:8" ht="45.75" customHeight="1" x14ac:dyDescent="0.2">
      <c r="B58" s="133"/>
      <c r="C58" s="1200" t="s">
        <v>583</v>
      </c>
      <c r="D58" s="1201"/>
      <c r="E58" s="1202"/>
      <c r="F58" s="134">
        <v>2300</v>
      </c>
      <c r="G58" s="134">
        <v>2216</v>
      </c>
      <c r="H58" s="135">
        <v>2004</v>
      </c>
    </row>
    <row r="59" spans="2:8" ht="45.75" customHeight="1" x14ac:dyDescent="0.2">
      <c r="B59" s="133"/>
      <c r="C59" s="1200" t="s">
        <v>584</v>
      </c>
      <c r="D59" s="1201"/>
      <c r="E59" s="1202"/>
      <c r="F59" s="134">
        <v>550</v>
      </c>
      <c r="G59" s="134">
        <v>551</v>
      </c>
      <c r="H59" s="135">
        <v>551</v>
      </c>
    </row>
    <row r="60" spans="2:8" ht="45.75" customHeight="1" x14ac:dyDescent="0.2">
      <c r="B60" s="133"/>
      <c r="C60" s="1200" t="s">
        <v>585</v>
      </c>
      <c r="D60" s="1201"/>
      <c r="E60" s="1202"/>
      <c r="F60" s="134">
        <v>953</v>
      </c>
      <c r="G60" s="134">
        <v>495</v>
      </c>
      <c r="H60" s="135">
        <v>478</v>
      </c>
    </row>
    <row r="61" spans="2:8" ht="45.75" customHeight="1" x14ac:dyDescent="0.2">
      <c r="B61" s="133"/>
      <c r="C61" s="1200" t="s">
        <v>586</v>
      </c>
      <c r="D61" s="1201"/>
      <c r="E61" s="1202"/>
      <c r="F61" s="134">
        <v>260</v>
      </c>
      <c r="G61" s="134">
        <v>261</v>
      </c>
      <c r="H61" s="135">
        <v>261</v>
      </c>
    </row>
    <row r="62" spans="2:8" ht="45.75" customHeight="1" thickBot="1" x14ac:dyDescent="0.25">
      <c r="B62" s="136"/>
      <c r="C62" s="1203" t="s">
        <v>587</v>
      </c>
      <c r="D62" s="1204"/>
      <c r="E62" s="1205"/>
      <c r="F62" s="137">
        <v>111</v>
      </c>
      <c r="G62" s="137">
        <v>110</v>
      </c>
      <c r="H62" s="138">
        <v>109</v>
      </c>
    </row>
    <row r="63" spans="2:8" ht="52.5" customHeight="1" thickBot="1" x14ac:dyDescent="0.25">
      <c r="B63" s="139"/>
      <c r="C63" s="1206" t="s">
        <v>51</v>
      </c>
      <c r="D63" s="1206"/>
      <c r="E63" s="1207"/>
      <c r="F63" s="140">
        <v>6601</v>
      </c>
      <c r="G63" s="140">
        <v>6034</v>
      </c>
      <c r="H63" s="141">
        <v>6182</v>
      </c>
    </row>
    <row r="64" spans="2:8" ht="15" customHeight="1" x14ac:dyDescent="0.2"/>
  </sheetData>
  <sheetProtection algorithmName="SHA-512" hashValue="G2K5PS4Or1gKNc41P/9qtBHV+Hhh+F32eKJspfxXmpIh7/qvVM6UvaFySROyuGpHBncxqZwcVW8UNYcwSF2VaQ==" saltValue="2k1RWS8fbgiR5qBzeMxB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T28" zoomScaleNormal="100" zoomScaleSheetLayoutView="55" workbookViewId="0">
      <selection activeCell="AN48" sqref="AN48"/>
    </sheetView>
  </sheetViews>
  <sheetFormatPr defaultColWidth="0" defaultRowHeight="13.5" customHeight="1" zeroHeight="1" x14ac:dyDescent="0.2"/>
  <cols>
    <col min="1" max="1" width="6.33203125" style="263" customWidth="1"/>
    <col min="2" max="107" width="2.44140625" style="263" customWidth="1"/>
    <col min="108" max="108" width="6.109375" style="269" customWidth="1"/>
    <col min="109" max="109" width="5.88671875" style="267" customWidth="1"/>
    <col min="110" max="110" width="19.109375" style="263" hidden="1"/>
    <col min="111" max="115" width="12.6640625" style="263" hidden="1"/>
    <col min="116" max="349" width="8.6640625" style="263" hidden="1"/>
    <col min="350" max="355" width="14.88671875" style="263" hidden="1"/>
    <col min="356" max="357" width="15.88671875" style="263" hidden="1"/>
    <col min="358" max="363" width="16.109375" style="263" hidden="1"/>
    <col min="364" max="364" width="6.109375" style="263" hidden="1"/>
    <col min="365" max="365" width="3" style="263" hidden="1"/>
    <col min="366" max="605" width="8.6640625" style="263" hidden="1"/>
    <col min="606" max="611" width="14.88671875" style="263" hidden="1"/>
    <col min="612" max="613" width="15.88671875" style="263" hidden="1"/>
    <col min="614" max="619" width="16.109375" style="263" hidden="1"/>
    <col min="620" max="620" width="6.109375" style="263" hidden="1"/>
    <col min="621" max="621" width="3" style="263" hidden="1"/>
    <col min="622" max="861" width="8.6640625" style="263" hidden="1"/>
    <col min="862" max="867" width="14.88671875" style="263" hidden="1"/>
    <col min="868" max="869" width="15.88671875" style="263" hidden="1"/>
    <col min="870" max="875" width="16.109375" style="263" hidden="1"/>
    <col min="876" max="876" width="6.109375" style="263" hidden="1"/>
    <col min="877" max="877" width="3" style="263" hidden="1"/>
    <col min="878" max="1117" width="8.6640625" style="263" hidden="1"/>
    <col min="1118" max="1123" width="14.88671875" style="263" hidden="1"/>
    <col min="1124" max="1125" width="15.88671875" style="263" hidden="1"/>
    <col min="1126" max="1131" width="16.109375" style="263" hidden="1"/>
    <col min="1132" max="1132" width="6.109375" style="263" hidden="1"/>
    <col min="1133" max="1133" width="3" style="263" hidden="1"/>
    <col min="1134" max="1373" width="8.6640625" style="263" hidden="1"/>
    <col min="1374" max="1379" width="14.88671875" style="263" hidden="1"/>
    <col min="1380" max="1381" width="15.88671875" style="263" hidden="1"/>
    <col min="1382" max="1387" width="16.109375" style="263" hidden="1"/>
    <col min="1388" max="1388" width="6.109375" style="263" hidden="1"/>
    <col min="1389" max="1389" width="3" style="263" hidden="1"/>
    <col min="1390" max="1629" width="8.6640625" style="263" hidden="1"/>
    <col min="1630" max="1635" width="14.88671875" style="263" hidden="1"/>
    <col min="1636" max="1637" width="15.88671875" style="263" hidden="1"/>
    <col min="1638" max="1643" width="16.109375" style="263" hidden="1"/>
    <col min="1644" max="1644" width="6.109375" style="263" hidden="1"/>
    <col min="1645" max="1645" width="3" style="263" hidden="1"/>
    <col min="1646" max="1885" width="8.6640625" style="263" hidden="1"/>
    <col min="1886" max="1891" width="14.88671875" style="263" hidden="1"/>
    <col min="1892" max="1893" width="15.88671875" style="263" hidden="1"/>
    <col min="1894" max="1899" width="16.109375" style="263" hidden="1"/>
    <col min="1900" max="1900" width="6.109375" style="263" hidden="1"/>
    <col min="1901" max="1901" width="3" style="263" hidden="1"/>
    <col min="1902" max="2141" width="8.6640625" style="263" hidden="1"/>
    <col min="2142" max="2147" width="14.88671875" style="263" hidden="1"/>
    <col min="2148" max="2149" width="15.88671875" style="263" hidden="1"/>
    <col min="2150" max="2155" width="16.109375" style="263" hidden="1"/>
    <col min="2156" max="2156" width="6.109375" style="263" hidden="1"/>
    <col min="2157" max="2157" width="3" style="263" hidden="1"/>
    <col min="2158" max="2397" width="8.6640625" style="263" hidden="1"/>
    <col min="2398" max="2403" width="14.88671875" style="263" hidden="1"/>
    <col min="2404" max="2405" width="15.88671875" style="263" hidden="1"/>
    <col min="2406" max="2411" width="16.109375" style="263" hidden="1"/>
    <col min="2412" max="2412" width="6.109375" style="263" hidden="1"/>
    <col min="2413" max="2413" width="3" style="263" hidden="1"/>
    <col min="2414" max="2653" width="8.6640625" style="263" hidden="1"/>
    <col min="2654" max="2659" width="14.88671875" style="263" hidden="1"/>
    <col min="2660" max="2661" width="15.88671875" style="263" hidden="1"/>
    <col min="2662" max="2667" width="16.109375" style="263" hidden="1"/>
    <col min="2668" max="2668" width="6.109375" style="263" hidden="1"/>
    <col min="2669" max="2669" width="3" style="263" hidden="1"/>
    <col min="2670" max="2909" width="8.6640625" style="263" hidden="1"/>
    <col min="2910" max="2915" width="14.88671875" style="263" hidden="1"/>
    <col min="2916" max="2917" width="15.88671875" style="263" hidden="1"/>
    <col min="2918" max="2923" width="16.109375" style="263" hidden="1"/>
    <col min="2924" max="2924" width="6.109375" style="263" hidden="1"/>
    <col min="2925" max="2925" width="3" style="263" hidden="1"/>
    <col min="2926" max="3165" width="8.6640625" style="263" hidden="1"/>
    <col min="3166" max="3171" width="14.88671875" style="263" hidden="1"/>
    <col min="3172" max="3173" width="15.88671875" style="263" hidden="1"/>
    <col min="3174" max="3179" width="16.109375" style="263" hidden="1"/>
    <col min="3180" max="3180" width="6.109375" style="263" hidden="1"/>
    <col min="3181" max="3181" width="3" style="263" hidden="1"/>
    <col min="3182" max="3421" width="8.6640625" style="263" hidden="1"/>
    <col min="3422" max="3427" width="14.88671875" style="263" hidden="1"/>
    <col min="3428" max="3429" width="15.88671875" style="263" hidden="1"/>
    <col min="3430" max="3435" width="16.109375" style="263" hidden="1"/>
    <col min="3436" max="3436" width="6.109375" style="263" hidden="1"/>
    <col min="3437" max="3437" width="3" style="263" hidden="1"/>
    <col min="3438" max="3677" width="8.6640625" style="263" hidden="1"/>
    <col min="3678" max="3683" width="14.88671875" style="263" hidden="1"/>
    <col min="3684" max="3685" width="15.88671875" style="263" hidden="1"/>
    <col min="3686" max="3691" width="16.109375" style="263" hidden="1"/>
    <col min="3692" max="3692" width="6.109375" style="263" hidden="1"/>
    <col min="3693" max="3693" width="3" style="263" hidden="1"/>
    <col min="3694" max="3933" width="8.6640625" style="263" hidden="1"/>
    <col min="3934" max="3939" width="14.88671875" style="263" hidden="1"/>
    <col min="3940" max="3941" width="15.88671875" style="263" hidden="1"/>
    <col min="3942" max="3947" width="16.109375" style="263" hidden="1"/>
    <col min="3948" max="3948" width="6.109375" style="263" hidden="1"/>
    <col min="3949" max="3949" width="3" style="263" hidden="1"/>
    <col min="3950" max="4189" width="8.6640625" style="263" hidden="1"/>
    <col min="4190" max="4195" width="14.88671875" style="263" hidden="1"/>
    <col min="4196" max="4197" width="15.88671875" style="263" hidden="1"/>
    <col min="4198" max="4203" width="16.109375" style="263" hidden="1"/>
    <col min="4204" max="4204" width="6.109375" style="263" hidden="1"/>
    <col min="4205" max="4205" width="3" style="263" hidden="1"/>
    <col min="4206" max="4445" width="8.6640625" style="263" hidden="1"/>
    <col min="4446" max="4451" width="14.88671875" style="263" hidden="1"/>
    <col min="4452" max="4453" width="15.88671875" style="263" hidden="1"/>
    <col min="4454" max="4459" width="16.109375" style="263" hidden="1"/>
    <col min="4460" max="4460" width="6.109375" style="263" hidden="1"/>
    <col min="4461" max="4461" width="3" style="263" hidden="1"/>
    <col min="4462" max="4701" width="8.6640625" style="263" hidden="1"/>
    <col min="4702" max="4707" width="14.88671875" style="263" hidden="1"/>
    <col min="4708" max="4709" width="15.88671875" style="263" hidden="1"/>
    <col min="4710" max="4715" width="16.109375" style="263" hidden="1"/>
    <col min="4716" max="4716" width="6.109375" style="263" hidden="1"/>
    <col min="4717" max="4717" width="3" style="263" hidden="1"/>
    <col min="4718" max="4957" width="8.6640625" style="263" hidden="1"/>
    <col min="4958" max="4963" width="14.88671875" style="263" hidden="1"/>
    <col min="4964" max="4965" width="15.88671875" style="263" hidden="1"/>
    <col min="4966" max="4971" width="16.109375" style="263" hidden="1"/>
    <col min="4972" max="4972" width="6.109375" style="263" hidden="1"/>
    <col min="4973" max="4973" width="3" style="263" hidden="1"/>
    <col min="4974" max="5213" width="8.6640625" style="263" hidden="1"/>
    <col min="5214" max="5219" width="14.88671875" style="263" hidden="1"/>
    <col min="5220" max="5221" width="15.88671875" style="263" hidden="1"/>
    <col min="5222" max="5227" width="16.109375" style="263" hidden="1"/>
    <col min="5228" max="5228" width="6.109375" style="263" hidden="1"/>
    <col min="5229" max="5229" width="3" style="263" hidden="1"/>
    <col min="5230" max="5469" width="8.6640625" style="263" hidden="1"/>
    <col min="5470" max="5475" width="14.88671875" style="263" hidden="1"/>
    <col min="5476" max="5477" width="15.88671875" style="263" hidden="1"/>
    <col min="5478" max="5483" width="16.109375" style="263" hidden="1"/>
    <col min="5484" max="5484" width="6.109375" style="263" hidden="1"/>
    <col min="5485" max="5485" width="3" style="263" hidden="1"/>
    <col min="5486" max="5725" width="8.6640625" style="263" hidden="1"/>
    <col min="5726" max="5731" width="14.88671875" style="263" hidden="1"/>
    <col min="5732" max="5733" width="15.88671875" style="263" hidden="1"/>
    <col min="5734" max="5739" width="16.109375" style="263" hidden="1"/>
    <col min="5740" max="5740" width="6.109375" style="263" hidden="1"/>
    <col min="5741" max="5741" width="3" style="263" hidden="1"/>
    <col min="5742" max="5981" width="8.6640625" style="263" hidden="1"/>
    <col min="5982" max="5987" width="14.88671875" style="263" hidden="1"/>
    <col min="5988" max="5989" width="15.88671875" style="263" hidden="1"/>
    <col min="5990" max="5995" width="16.109375" style="263" hidden="1"/>
    <col min="5996" max="5996" width="6.109375" style="263" hidden="1"/>
    <col min="5997" max="5997" width="3" style="263" hidden="1"/>
    <col min="5998" max="6237" width="8.6640625" style="263" hidden="1"/>
    <col min="6238" max="6243" width="14.88671875" style="263" hidden="1"/>
    <col min="6244" max="6245" width="15.88671875" style="263" hidden="1"/>
    <col min="6246" max="6251" width="16.109375" style="263" hidden="1"/>
    <col min="6252" max="6252" width="6.109375" style="263" hidden="1"/>
    <col min="6253" max="6253" width="3" style="263" hidden="1"/>
    <col min="6254" max="6493" width="8.6640625" style="263" hidden="1"/>
    <col min="6494" max="6499" width="14.88671875" style="263" hidden="1"/>
    <col min="6500" max="6501" width="15.88671875" style="263" hidden="1"/>
    <col min="6502" max="6507" width="16.109375" style="263" hidden="1"/>
    <col min="6508" max="6508" width="6.109375" style="263" hidden="1"/>
    <col min="6509" max="6509" width="3" style="263" hidden="1"/>
    <col min="6510" max="6749" width="8.6640625" style="263" hidden="1"/>
    <col min="6750" max="6755" width="14.88671875" style="263" hidden="1"/>
    <col min="6756" max="6757" width="15.88671875" style="263" hidden="1"/>
    <col min="6758" max="6763" width="16.109375" style="263" hidden="1"/>
    <col min="6764" max="6764" width="6.109375" style="263" hidden="1"/>
    <col min="6765" max="6765" width="3" style="263" hidden="1"/>
    <col min="6766" max="7005" width="8.6640625" style="263" hidden="1"/>
    <col min="7006" max="7011" width="14.88671875" style="263" hidden="1"/>
    <col min="7012" max="7013" width="15.88671875" style="263" hidden="1"/>
    <col min="7014" max="7019" width="16.109375" style="263" hidden="1"/>
    <col min="7020" max="7020" width="6.109375" style="263" hidden="1"/>
    <col min="7021" max="7021" width="3" style="263" hidden="1"/>
    <col min="7022" max="7261" width="8.6640625" style="263" hidden="1"/>
    <col min="7262" max="7267" width="14.88671875" style="263" hidden="1"/>
    <col min="7268" max="7269" width="15.88671875" style="263" hidden="1"/>
    <col min="7270" max="7275" width="16.109375" style="263" hidden="1"/>
    <col min="7276" max="7276" width="6.109375" style="263" hidden="1"/>
    <col min="7277" max="7277" width="3" style="263" hidden="1"/>
    <col min="7278" max="7517" width="8.6640625" style="263" hidden="1"/>
    <col min="7518" max="7523" width="14.88671875" style="263" hidden="1"/>
    <col min="7524" max="7525" width="15.88671875" style="263" hidden="1"/>
    <col min="7526" max="7531" width="16.109375" style="263" hidden="1"/>
    <col min="7532" max="7532" width="6.109375" style="263" hidden="1"/>
    <col min="7533" max="7533" width="3" style="263" hidden="1"/>
    <col min="7534" max="7773" width="8.6640625" style="263" hidden="1"/>
    <col min="7774" max="7779" width="14.88671875" style="263" hidden="1"/>
    <col min="7780" max="7781" width="15.88671875" style="263" hidden="1"/>
    <col min="7782" max="7787" width="16.109375" style="263" hidden="1"/>
    <col min="7788" max="7788" width="6.109375" style="263" hidden="1"/>
    <col min="7789" max="7789" width="3" style="263" hidden="1"/>
    <col min="7790" max="8029" width="8.6640625" style="263" hidden="1"/>
    <col min="8030" max="8035" width="14.88671875" style="263" hidden="1"/>
    <col min="8036" max="8037" width="15.88671875" style="263" hidden="1"/>
    <col min="8038" max="8043" width="16.109375" style="263" hidden="1"/>
    <col min="8044" max="8044" width="6.109375" style="263" hidden="1"/>
    <col min="8045" max="8045" width="3" style="263" hidden="1"/>
    <col min="8046" max="8285" width="8.6640625" style="263" hidden="1"/>
    <col min="8286" max="8291" width="14.88671875" style="263" hidden="1"/>
    <col min="8292" max="8293" width="15.88671875" style="263" hidden="1"/>
    <col min="8294" max="8299" width="16.109375" style="263" hidden="1"/>
    <col min="8300" max="8300" width="6.109375" style="263" hidden="1"/>
    <col min="8301" max="8301" width="3" style="263" hidden="1"/>
    <col min="8302" max="8541" width="8.6640625" style="263" hidden="1"/>
    <col min="8542" max="8547" width="14.88671875" style="263" hidden="1"/>
    <col min="8548" max="8549" width="15.88671875" style="263" hidden="1"/>
    <col min="8550" max="8555" width="16.109375" style="263" hidden="1"/>
    <col min="8556" max="8556" width="6.109375" style="263" hidden="1"/>
    <col min="8557" max="8557" width="3" style="263" hidden="1"/>
    <col min="8558" max="8797" width="8.6640625" style="263" hidden="1"/>
    <col min="8798" max="8803" width="14.88671875" style="263" hidden="1"/>
    <col min="8804" max="8805" width="15.88671875" style="263" hidden="1"/>
    <col min="8806" max="8811" width="16.109375" style="263" hidden="1"/>
    <col min="8812" max="8812" width="6.109375" style="263" hidden="1"/>
    <col min="8813" max="8813" width="3" style="263" hidden="1"/>
    <col min="8814" max="9053" width="8.6640625" style="263" hidden="1"/>
    <col min="9054" max="9059" width="14.88671875" style="263" hidden="1"/>
    <col min="9060" max="9061" width="15.88671875" style="263" hidden="1"/>
    <col min="9062" max="9067" width="16.109375" style="263" hidden="1"/>
    <col min="9068" max="9068" width="6.109375" style="263" hidden="1"/>
    <col min="9069" max="9069" width="3" style="263" hidden="1"/>
    <col min="9070" max="9309" width="8.6640625" style="263" hidden="1"/>
    <col min="9310" max="9315" width="14.88671875" style="263" hidden="1"/>
    <col min="9316" max="9317" width="15.88671875" style="263" hidden="1"/>
    <col min="9318" max="9323" width="16.109375" style="263" hidden="1"/>
    <col min="9324" max="9324" width="6.109375" style="263" hidden="1"/>
    <col min="9325" max="9325" width="3" style="263" hidden="1"/>
    <col min="9326" max="9565" width="8.6640625" style="263" hidden="1"/>
    <col min="9566" max="9571" width="14.88671875" style="263" hidden="1"/>
    <col min="9572" max="9573" width="15.88671875" style="263" hidden="1"/>
    <col min="9574" max="9579" width="16.109375" style="263" hidden="1"/>
    <col min="9580" max="9580" width="6.109375" style="263" hidden="1"/>
    <col min="9581" max="9581" width="3" style="263" hidden="1"/>
    <col min="9582" max="9821" width="8.6640625" style="263" hidden="1"/>
    <col min="9822" max="9827" width="14.88671875" style="263" hidden="1"/>
    <col min="9828" max="9829" width="15.88671875" style="263" hidden="1"/>
    <col min="9830" max="9835" width="16.109375" style="263" hidden="1"/>
    <col min="9836" max="9836" width="6.109375" style="263" hidden="1"/>
    <col min="9837" max="9837" width="3" style="263" hidden="1"/>
    <col min="9838" max="10077" width="8.6640625" style="263" hidden="1"/>
    <col min="10078" max="10083" width="14.88671875" style="263" hidden="1"/>
    <col min="10084" max="10085" width="15.88671875" style="263" hidden="1"/>
    <col min="10086" max="10091" width="16.109375" style="263" hidden="1"/>
    <col min="10092" max="10092" width="6.109375" style="263" hidden="1"/>
    <col min="10093" max="10093" width="3" style="263" hidden="1"/>
    <col min="10094" max="10333" width="8.6640625" style="263" hidden="1"/>
    <col min="10334" max="10339" width="14.88671875" style="263" hidden="1"/>
    <col min="10340" max="10341" width="15.88671875" style="263" hidden="1"/>
    <col min="10342" max="10347" width="16.109375" style="263" hidden="1"/>
    <col min="10348" max="10348" width="6.109375" style="263" hidden="1"/>
    <col min="10349" max="10349" width="3" style="263" hidden="1"/>
    <col min="10350" max="10589" width="8.6640625" style="263" hidden="1"/>
    <col min="10590" max="10595" width="14.88671875" style="263" hidden="1"/>
    <col min="10596" max="10597" width="15.88671875" style="263" hidden="1"/>
    <col min="10598" max="10603" width="16.109375" style="263" hidden="1"/>
    <col min="10604" max="10604" width="6.109375" style="263" hidden="1"/>
    <col min="10605" max="10605" width="3" style="263" hidden="1"/>
    <col min="10606" max="10845" width="8.6640625" style="263" hidden="1"/>
    <col min="10846" max="10851" width="14.88671875" style="263" hidden="1"/>
    <col min="10852" max="10853" width="15.88671875" style="263" hidden="1"/>
    <col min="10854" max="10859" width="16.109375" style="263" hidden="1"/>
    <col min="10860" max="10860" width="6.109375" style="263" hidden="1"/>
    <col min="10861" max="10861" width="3" style="263" hidden="1"/>
    <col min="10862" max="11101" width="8.6640625" style="263" hidden="1"/>
    <col min="11102" max="11107" width="14.88671875" style="263" hidden="1"/>
    <col min="11108" max="11109" width="15.88671875" style="263" hidden="1"/>
    <col min="11110" max="11115" width="16.109375" style="263" hidden="1"/>
    <col min="11116" max="11116" width="6.109375" style="263" hidden="1"/>
    <col min="11117" max="11117" width="3" style="263" hidden="1"/>
    <col min="11118" max="11357" width="8.6640625" style="263" hidden="1"/>
    <col min="11358" max="11363" width="14.88671875" style="263" hidden="1"/>
    <col min="11364" max="11365" width="15.88671875" style="263" hidden="1"/>
    <col min="11366" max="11371" width="16.109375" style="263" hidden="1"/>
    <col min="11372" max="11372" width="6.109375" style="263" hidden="1"/>
    <col min="11373" max="11373" width="3" style="263" hidden="1"/>
    <col min="11374" max="11613" width="8.6640625" style="263" hidden="1"/>
    <col min="11614" max="11619" width="14.88671875" style="263" hidden="1"/>
    <col min="11620" max="11621" width="15.88671875" style="263" hidden="1"/>
    <col min="11622" max="11627" width="16.109375" style="263" hidden="1"/>
    <col min="11628" max="11628" width="6.109375" style="263" hidden="1"/>
    <col min="11629" max="11629" width="3" style="263" hidden="1"/>
    <col min="11630" max="11869" width="8.6640625" style="263" hidden="1"/>
    <col min="11870" max="11875" width="14.88671875" style="263" hidden="1"/>
    <col min="11876" max="11877" width="15.88671875" style="263" hidden="1"/>
    <col min="11878" max="11883" width="16.109375" style="263" hidden="1"/>
    <col min="11884" max="11884" width="6.109375" style="263" hidden="1"/>
    <col min="11885" max="11885" width="3" style="263" hidden="1"/>
    <col min="11886" max="12125" width="8.6640625" style="263" hidden="1"/>
    <col min="12126" max="12131" width="14.88671875" style="263" hidden="1"/>
    <col min="12132" max="12133" width="15.88671875" style="263" hidden="1"/>
    <col min="12134" max="12139" width="16.109375" style="263" hidden="1"/>
    <col min="12140" max="12140" width="6.109375" style="263" hidden="1"/>
    <col min="12141" max="12141" width="3" style="263" hidden="1"/>
    <col min="12142" max="12381" width="8.6640625" style="263" hidden="1"/>
    <col min="12382" max="12387" width="14.88671875" style="263" hidden="1"/>
    <col min="12388" max="12389" width="15.88671875" style="263" hidden="1"/>
    <col min="12390" max="12395" width="16.109375" style="263" hidden="1"/>
    <col min="12396" max="12396" width="6.109375" style="263" hidden="1"/>
    <col min="12397" max="12397" width="3" style="263" hidden="1"/>
    <col min="12398" max="12637" width="8.6640625" style="263" hidden="1"/>
    <col min="12638" max="12643" width="14.88671875" style="263" hidden="1"/>
    <col min="12644" max="12645" width="15.88671875" style="263" hidden="1"/>
    <col min="12646" max="12651" width="16.109375" style="263" hidden="1"/>
    <col min="12652" max="12652" width="6.109375" style="263" hidden="1"/>
    <col min="12653" max="12653" width="3" style="263" hidden="1"/>
    <col min="12654" max="12893" width="8.6640625" style="263" hidden="1"/>
    <col min="12894" max="12899" width="14.88671875" style="263" hidden="1"/>
    <col min="12900" max="12901" width="15.88671875" style="263" hidden="1"/>
    <col min="12902" max="12907" width="16.109375" style="263" hidden="1"/>
    <col min="12908" max="12908" width="6.109375" style="263" hidden="1"/>
    <col min="12909" max="12909" width="3" style="263" hidden="1"/>
    <col min="12910" max="13149" width="8.6640625" style="263" hidden="1"/>
    <col min="13150" max="13155" width="14.88671875" style="263" hidden="1"/>
    <col min="13156" max="13157" width="15.88671875" style="263" hidden="1"/>
    <col min="13158" max="13163" width="16.109375" style="263" hidden="1"/>
    <col min="13164" max="13164" width="6.109375" style="263" hidden="1"/>
    <col min="13165" max="13165" width="3" style="263" hidden="1"/>
    <col min="13166" max="13405" width="8.6640625" style="263" hidden="1"/>
    <col min="13406" max="13411" width="14.88671875" style="263" hidden="1"/>
    <col min="13412" max="13413" width="15.88671875" style="263" hidden="1"/>
    <col min="13414" max="13419" width="16.109375" style="263" hidden="1"/>
    <col min="13420" max="13420" width="6.109375" style="263" hidden="1"/>
    <col min="13421" max="13421" width="3" style="263" hidden="1"/>
    <col min="13422" max="13661" width="8.6640625" style="263" hidden="1"/>
    <col min="13662" max="13667" width="14.88671875" style="263" hidden="1"/>
    <col min="13668" max="13669" width="15.88671875" style="263" hidden="1"/>
    <col min="13670" max="13675" width="16.109375" style="263" hidden="1"/>
    <col min="13676" max="13676" width="6.109375" style="263" hidden="1"/>
    <col min="13677" max="13677" width="3" style="263" hidden="1"/>
    <col min="13678" max="13917" width="8.6640625" style="263" hidden="1"/>
    <col min="13918" max="13923" width="14.88671875" style="263" hidden="1"/>
    <col min="13924" max="13925" width="15.88671875" style="263" hidden="1"/>
    <col min="13926" max="13931" width="16.109375" style="263" hidden="1"/>
    <col min="13932" max="13932" width="6.109375" style="263" hidden="1"/>
    <col min="13933" max="13933" width="3" style="263" hidden="1"/>
    <col min="13934" max="14173" width="8.6640625" style="263" hidden="1"/>
    <col min="14174" max="14179" width="14.88671875" style="263" hidden="1"/>
    <col min="14180" max="14181" width="15.88671875" style="263" hidden="1"/>
    <col min="14182" max="14187" width="16.109375" style="263" hidden="1"/>
    <col min="14188" max="14188" width="6.109375" style="263" hidden="1"/>
    <col min="14189" max="14189" width="3" style="263" hidden="1"/>
    <col min="14190" max="14429" width="8.6640625" style="263" hidden="1"/>
    <col min="14430" max="14435" width="14.88671875" style="263" hidden="1"/>
    <col min="14436" max="14437" width="15.88671875" style="263" hidden="1"/>
    <col min="14438" max="14443" width="16.109375" style="263" hidden="1"/>
    <col min="14444" max="14444" width="6.109375" style="263" hidden="1"/>
    <col min="14445" max="14445" width="3" style="263" hidden="1"/>
    <col min="14446" max="14685" width="8.6640625" style="263" hidden="1"/>
    <col min="14686" max="14691" width="14.88671875" style="263" hidden="1"/>
    <col min="14692" max="14693" width="15.88671875" style="263" hidden="1"/>
    <col min="14694" max="14699" width="16.109375" style="263" hidden="1"/>
    <col min="14700" max="14700" width="6.109375" style="263" hidden="1"/>
    <col min="14701" max="14701" width="3" style="263" hidden="1"/>
    <col min="14702" max="14941" width="8.6640625" style="263" hidden="1"/>
    <col min="14942" max="14947" width="14.88671875" style="263" hidden="1"/>
    <col min="14948" max="14949" width="15.88671875" style="263" hidden="1"/>
    <col min="14950" max="14955" width="16.109375" style="263" hidden="1"/>
    <col min="14956" max="14956" width="6.109375" style="263" hidden="1"/>
    <col min="14957" max="14957" width="3" style="263" hidden="1"/>
    <col min="14958" max="15197" width="8.6640625" style="263" hidden="1"/>
    <col min="15198" max="15203" width="14.88671875" style="263" hidden="1"/>
    <col min="15204" max="15205" width="15.88671875" style="263" hidden="1"/>
    <col min="15206" max="15211" width="16.109375" style="263" hidden="1"/>
    <col min="15212" max="15212" width="6.109375" style="263" hidden="1"/>
    <col min="15213" max="15213" width="3" style="263" hidden="1"/>
    <col min="15214" max="15453" width="8.6640625" style="263" hidden="1"/>
    <col min="15454" max="15459" width="14.88671875" style="263" hidden="1"/>
    <col min="15460" max="15461" width="15.88671875" style="263" hidden="1"/>
    <col min="15462" max="15467" width="16.109375" style="263" hidden="1"/>
    <col min="15468" max="15468" width="6.109375" style="263" hidden="1"/>
    <col min="15469" max="15469" width="3" style="263" hidden="1"/>
    <col min="15470" max="15709" width="8.6640625" style="263" hidden="1"/>
    <col min="15710" max="15715" width="14.88671875" style="263" hidden="1"/>
    <col min="15716" max="15717" width="15.88671875" style="263" hidden="1"/>
    <col min="15718" max="15723" width="16.109375" style="263" hidden="1"/>
    <col min="15724" max="15724" width="6.109375" style="263" hidden="1"/>
    <col min="15725" max="15725" width="3" style="263" hidden="1"/>
    <col min="15726" max="15965" width="8.6640625" style="263" hidden="1"/>
    <col min="15966" max="15971" width="14.88671875" style="263" hidden="1"/>
    <col min="15972" max="15973" width="15.88671875" style="263" hidden="1"/>
    <col min="15974" max="15979" width="16.109375" style="263" hidden="1"/>
    <col min="15980" max="15980" width="6.109375" style="263" hidden="1"/>
    <col min="15981" max="15981" width="3" style="263" hidden="1"/>
    <col min="15982" max="16221" width="8.6640625" style="263" hidden="1"/>
    <col min="16222" max="16227" width="14.88671875" style="263" hidden="1"/>
    <col min="16228" max="16229" width="15.88671875" style="263" hidden="1"/>
    <col min="16230" max="16235" width="16.109375" style="263" hidden="1"/>
    <col min="16236" max="16236" width="6.109375" style="263" hidden="1"/>
    <col min="16237" max="16237" width="3" style="263" hidden="1"/>
    <col min="16238" max="16384" width="8.6640625" style="263" hidden="1"/>
  </cols>
  <sheetData>
    <row r="1" spans="1:143" ht="42.75" customHeight="1" x14ac:dyDescent="0.2">
      <c r="A1" s="350"/>
      <c r="B1" s="351"/>
      <c r="DD1" s="263"/>
      <c r="DE1" s="263"/>
    </row>
    <row r="2" spans="1:143" ht="25.5" customHeight="1" x14ac:dyDescent="0.2">
      <c r="A2" s="352"/>
      <c r="C2" s="352"/>
      <c r="O2" s="352"/>
      <c r="P2" s="352"/>
      <c r="Q2" s="352"/>
      <c r="R2" s="352"/>
      <c r="S2" s="352"/>
      <c r="T2" s="352"/>
      <c r="U2" s="352"/>
      <c r="V2" s="352"/>
      <c r="W2" s="352"/>
      <c r="X2" s="352"/>
      <c r="Y2" s="352"/>
      <c r="Z2" s="352"/>
      <c r="AA2" s="352"/>
      <c r="AB2" s="352"/>
      <c r="AC2" s="352"/>
      <c r="AD2" s="352"/>
      <c r="AE2" s="352"/>
      <c r="AF2" s="352"/>
      <c r="AG2" s="352"/>
      <c r="AH2" s="352"/>
      <c r="AI2" s="352"/>
      <c r="AU2" s="352"/>
      <c r="BG2" s="352"/>
      <c r="BS2" s="352"/>
      <c r="CE2" s="352"/>
      <c r="CQ2" s="352"/>
      <c r="DD2" s="263"/>
      <c r="DE2" s="263"/>
    </row>
    <row r="3" spans="1:143" ht="25.5" customHeight="1" x14ac:dyDescent="0.2">
      <c r="A3" s="352"/>
      <c r="C3" s="352"/>
      <c r="O3" s="352"/>
      <c r="P3" s="352"/>
      <c r="Q3" s="352"/>
      <c r="R3" s="352"/>
      <c r="S3" s="352"/>
      <c r="T3" s="352"/>
      <c r="U3" s="352"/>
      <c r="V3" s="352"/>
      <c r="W3" s="352"/>
      <c r="X3" s="352"/>
      <c r="Y3" s="352"/>
      <c r="Z3" s="352"/>
      <c r="AA3" s="352"/>
      <c r="AB3" s="352"/>
      <c r="AC3" s="352"/>
      <c r="AD3" s="352"/>
      <c r="AE3" s="352"/>
      <c r="AF3" s="352"/>
      <c r="AG3" s="352"/>
      <c r="AH3" s="352"/>
      <c r="AI3" s="352"/>
      <c r="AU3" s="352"/>
      <c r="BG3" s="352"/>
      <c r="BS3" s="352"/>
      <c r="CE3" s="352"/>
      <c r="CQ3" s="352"/>
      <c r="DD3" s="263"/>
      <c r="DE3" s="263"/>
    </row>
    <row r="4" spans="1:143" s="261" customFormat="1" ht="13.2" x14ac:dyDescent="0.2">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35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2"/>
      <c r="CS9" s="352"/>
      <c r="CT9" s="352"/>
      <c r="CU9" s="352"/>
      <c r="CV9" s="352"/>
      <c r="CW9" s="352"/>
      <c r="CX9" s="352"/>
      <c r="CY9" s="352"/>
      <c r="CZ9" s="352"/>
      <c r="DA9" s="352"/>
      <c r="DB9" s="352"/>
      <c r="DC9" s="352"/>
      <c r="DD9" s="352"/>
      <c r="DE9" s="352"/>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262"/>
      <c r="DG10" s="262"/>
      <c r="DH10" s="262"/>
      <c r="DI10" s="262"/>
      <c r="DJ10" s="262"/>
      <c r="DK10" s="262"/>
      <c r="DL10" s="262"/>
      <c r="DM10" s="262"/>
      <c r="DN10" s="262"/>
      <c r="DO10" s="262"/>
      <c r="DP10" s="262"/>
      <c r="DQ10" s="262"/>
      <c r="DR10" s="262"/>
      <c r="DS10" s="262"/>
      <c r="DT10" s="262"/>
      <c r="DU10" s="262"/>
      <c r="DV10" s="262"/>
      <c r="DW10" s="262"/>
      <c r="EM10" s="261" t="s">
        <v>596</v>
      </c>
    </row>
    <row r="11" spans="1:143" s="261" customFormat="1" ht="13.2" x14ac:dyDescent="0.2">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c r="CW12" s="352"/>
      <c r="CX12" s="352"/>
      <c r="CY12" s="352"/>
      <c r="CZ12" s="352"/>
      <c r="DA12" s="352"/>
      <c r="DB12" s="352"/>
      <c r="DC12" s="352"/>
      <c r="DD12" s="352"/>
      <c r="DE12" s="352"/>
      <c r="DF12" s="262"/>
      <c r="DG12" s="262"/>
      <c r="DH12" s="262"/>
      <c r="DI12" s="262"/>
      <c r="DJ12" s="262"/>
      <c r="DK12" s="262"/>
      <c r="DL12" s="262"/>
      <c r="DM12" s="262"/>
      <c r="DN12" s="262"/>
      <c r="DO12" s="262"/>
      <c r="DP12" s="262"/>
      <c r="DQ12" s="262"/>
      <c r="DR12" s="262"/>
      <c r="DS12" s="262"/>
      <c r="DT12" s="262"/>
      <c r="DU12" s="262"/>
      <c r="DV12" s="262"/>
      <c r="DW12" s="262"/>
      <c r="EM12" s="261" t="s">
        <v>596</v>
      </c>
    </row>
    <row r="13" spans="1:143" s="261" customFormat="1" ht="13.2" x14ac:dyDescent="0.2">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263"/>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263"/>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263"/>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2"/>
      <c r="CP17" s="352"/>
      <c r="CQ17" s="352"/>
      <c r="CR17" s="352"/>
      <c r="CS17" s="352"/>
      <c r="CT17" s="352"/>
      <c r="CU17" s="352"/>
      <c r="CV17" s="352"/>
      <c r="CW17" s="352"/>
      <c r="CX17" s="352"/>
      <c r="CY17" s="352"/>
      <c r="CZ17" s="352"/>
      <c r="DA17" s="352"/>
      <c r="DB17" s="352"/>
      <c r="DC17" s="352"/>
      <c r="DD17" s="352"/>
      <c r="DE17" s="352"/>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263"/>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c r="CU18" s="352"/>
      <c r="CV18" s="352"/>
      <c r="CW18" s="352"/>
      <c r="CX18" s="352"/>
      <c r="CY18" s="352"/>
      <c r="CZ18" s="352"/>
      <c r="DA18" s="352"/>
      <c r="DB18" s="352"/>
      <c r="DC18" s="352"/>
      <c r="DD18" s="352"/>
      <c r="DE18" s="352"/>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263"/>
      <c r="DE19" s="263"/>
    </row>
    <row r="20" spans="1:351" ht="13.2" x14ac:dyDescent="0.2">
      <c r="DD20" s="263"/>
      <c r="DE20" s="263"/>
    </row>
    <row r="21" spans="1:351" ht="16.2" x14ac:dyDescent="0.2">
      <c r="B21" s="353"/>
      <c r="C21" s="265"/>
      <c r="D21" s="265"/>
      <c r="E21" s="265"/>
      <c r="F21" s="265"/>
      <c r="G21" s="265"/>
      <c r="H21" s="265"/>
      <c r="I21" s="265"/>
      <c r="J21" s="265"/>
      <c r="K21" s="265"/>
      <c r="L21" s="265"/>
      <c r="M21" s="265"/>
      <c r="N21" s="354"/>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54"/>
      <c r="AU21" s="265"/>
      <c r="AV21" s="265"/>
      <c r="AW21" s="265"/>
      <c r="AX21" s="265"/>
      <c r="AY21" s="265"/>
      <c r="AZ21" s="265"/>
      <c r="BA21" s="265"/>
      <c r="BB21" s="265"/>
      <c r="BC21" s="265"/>
      <c r="BD21" s="265"/>
      <c r="BE21" s="265"/>
      <c r="BF21" s="354"/>
      <c r="BG21" s="265"/>
      <c r="BH21" s="265"/>
      <c r="BI21" s="265"/>
      <c r="BJ21" s="265"/>
      <c r="BK21" s="265"/>
      <c r="BL21" s="265"/>
      <c r="BM21" s="265"/>
      <c r="BN21" s="265"/>
      <c r="BO21" s="265"/>
      <c r="BP21" s="265"/>
      <c r="BQ21" s="265"/>
      <c r="BR21" s="354"/>
      <c r="BS21" s="265"/>
      <c r="BT21" s="265"/>
      <c r="BU21" s="265"/>
      <c r="BV21" s="265"/>
      <c r="BW21" s="265"/>
      <c r="BX21" s="265"/>
      <c r="BY21" s="265"/>
      <c r="BZ21" s="265"/>
      <c r="CA21" s="265"/>
      <c r="CB21" s="265"/>
      <c r="CC21" s="265"/>
      <c r="CD21" s="354"/>
      <c r="CE21" s="265"/>
      <c r="CF21" s="265"/>
      <c r="CG21" s="265"/>
      <c r="CH21" s="265"/>
      <c r="CI21" s="265"/>
      <c r="CJ21" s="265"/>
      <c r="CK21" s="265"/>
      <c r="CL21" s="265"/>
      <c r="CM21" s="265"/>
      <c r="CN21" s="265"/>
      <c r="CO21" s="265"/>
      <c r="CP21" s="354"/>
      <c r="CQ21" s="265"/>
      <c r="CR21" s="265"/>
      <c r="CS21" s="265"/>
      <c r="CT21" s="265"/>
      <c r="CU21" s="265"/>
      <c r="CV21" s="265"/>
      <c r="CW21" s="265"/>
      <c r="CX21" s="265"/>
      <c r="CY21" s="265"/>
      <c r="CZ21" s="265"/>
      <c r="DA21" s="265"/>
      <c r="DB21" s="354"/>
      <c r="DC21" s="265"/>
      <c r="DD21" s="266"/>
      <c r="DE21" s="263"/>
      <c r="MM21" s="355"/>
    </row>
    <row r="22" spans="1:351" ht="16.2" x14ac:dyDescent="0.2">
      <c r="B22" s="267"/>
      <c r="MM22" s="355"/>
    </row>
    <row r="23" spans="1:351" ht="13.2" x14ac:dyDescent="0.2">
      <c r="B23" s="267"/>
    </row>
    <row r="24" spans="1:351" ht="13.2" x14ac:dyDescent="0.2">
      <c r="B24" s="267"/>
    </row>
    <row r="25" spans="1:351" ht="13.2" x14ac:dyDescent="0.2">
      <c r="B25" s="267"/>
    </row>
    <row r="26" spans="1:351" ht="13.2" x14ac:dyDescent="0.2">
      <c r="B26" s="267"/>
    </row>
    <row r="27" spans="1:351" ht="13.2" x14ac:dyDescent="0.2">
      <c r="B27" s="267"/>
    </row>
    <row r="28" spans="1:351" ht="13.2" x14ac:dyDescent="0.2">
      <c r="B28" s="267"/>
    </row>
    <row r="29" spans="1:351" ht="13.2" x14ac:dyDescent="0.2">
      <c r="B29" s="267"/>
    </row>
    <row r="30" spans="1:351" ht="13.2" x14ac:dyDescent="0.2">
      <c r="B30" s="267"/>
    </row>
    <row r="31" spans="1:351" ht="13.2" x14ac:dyDescent="0.2">
      <c r="B31" s="267"/>
    </row>
    <row r="32" spans="1:351" ht="13.2" x14ac:dyDescent="0.2">
      <c r="B32" s="267"/>
    </row>
    <row r="33" spans="2:109" ht="13.2" x14ac:dyDescent="0.2">
      <c r="B33" s="267"/>
    </row>
    <row r="34" spans="2:109" ht="13.2" x14ac:dyDescent="0.2">
      <c r="B34" s="267"/>
    </row>
    <row r="35" spans="2:109" ht="13.2" x14ac:dyDescent="0.2">
      <c r="B35" s="267"/>
    </row>
    <row r="36" spans="2:109" ht="13.2" x14ac:dyDescent="0.2">
      <c r="B36" s="267"/>
    </row>
    <row r="37" spans="2:109" ht="13.2" x14ac:dyDescent="0.2">
      <c r="B37" s="267"/>
    </row>
    <row r="38" spans="2:109" ht="13.2" x14ac:dyDescent="0.2">
      <c r="B38" s="267"/>
    </row>
    <row r="39" spans="2:109" ht="13.2" x14ac:dyDescent="0.2">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ht="13.2" x14ac:dyDescent="0.2">
      <c r="B40" s="356"/>
      <c r="DD40" s="356"/>
      <c r="DE40" s="263"/>
    </row>
    <row r="41" spans="2:109" ht="16.2" x14ac:dyDescent="0.2">
      <c r="B41" s="264" t="s">
        <v>597</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ht="13.2" x14ac:dyDescent="0.2">
      <c r="B42" s="267"/>
      <c r="G42" s="357"/>
      <c r="I42" s="358"/>
      <c r="J42" s="358"/>
      <c r="K42" s="358"/>
      <c r="AM42" s="357"/>
      <c r="AN42" s="357" t="s">
        <v>598</v>
      </c>
      <c r="AP42" s="358"/>
      <c r="AQ42" s="358"/>
      <c r="AR42" s="358"/>
      <c r="AY42" s="357"/>
      <c r="BA42" s="358"/>
      <c r="BB42" s="358"/>
      <c r="BC42" s="358"/>
      <c r="BK42" s="357"/>
      <c r="BM42" s="358"/>
      <c r="BN42" s="358"/>
      <c r="BO42" s="358"/>
      <c r="BW42" s="357"/>
      <c r="BY42" s="358"/>
      <c r="BZ42" s="358"/>
      <c r="CA42" s="358"/>
      <c r="CI42" s="357"/>
      <c r="CK42" s="358"/>
      <c r="CL42" s="358"/>
      <c r="CM42" s="358"/>
      <c r="CU42" s="357"/>
      <c r="CW42" s="358"/>
      <c r="CX42" s="358"/>
      <c r="CY42" s="358"/>
    </row>
    <row r="43" spans="2:109" ht="13.5" customHeight="1" x14ac:dyDescent="0.2">
      <c r="B43" s="267"/>
      <c r="AN43" s="1214" t="s">
        <v>607</v>
      </c>
      <c r="AO43" s="1215"/>
      <c r="AP43" s="1215"/>
      <c r="AQ43" s="1215"/>
      <c r="AR43" s="1215"/>
      <c r="AS43" s="1215"/>
      <c r="AT43" s="1215"/>
      <c r="AU43" s="1215"/>
      <c r="AV43" s="1215"/>
      <c r="AW43" s="1215"/>
      <c r="AX43" s="1215"/>
      <c r="AY43" s="1215"/>
      <c r="AZ43" s="1215"/>
      <c r="BA43" s="1215"/>
      <c r="BB43" s="1215"/>
      <c r="BC43" s="1215"/>
      <c r="BD43" s="1215"/>
      <c r="BE43" s="1215"/>
      <c r="BF43" s="1215"/>
      <c r="BG43" s="1215"/>
      <c r="BH43" s="1215"/>
      <c r="BI43" s="1215"/>
      <c r="BJ43" s="1215"/>
      <c r="BK43" s="1215"/>
      <c r="BL43" s="1215"/>
      <c r="BM43" s="1215"/>
      <c r="BN43" s="1215"/>
      <c r="BO43" s="1215"/>
      <c r="BP43" s="1215"/>
      <c r="BQ43" s="1215"/>
      <c r="BR43" s="1215"/>
      <c r="BS43" s="1215"/>
      <c r="BT43" s="1215"/>
      <c r="BU43" s="1215"/>
      <c r="BV43" s="1215"/>
      <c r="BW43" s="1215"/>
      <c r="BX43" s="1215"/>
      <c r="BY43" s="1215"/>
      <c r="BZ43" s="1215"/>
      <c r="CA43" s="1215"/>
      <c r="CB43" s="1215"/>
      <c r="CC43" s="1215"/>
      <c r="CD43" s="1215"/>
      <c r="CE43" s="1215"/>
      <c r="CF43" s="1215"/>
      <c r="CG43" s="1215"/>
      <c r="CH43" s="1215"/>
      <c r="CI43" s="1215"/>
      <c r="CJ43" s="1215"/>
      <c r="CK43" s="1215"/>
      <c r="CL43" s="1215"/>
      <c r="CM43" s="1215"/>
      <c r="CN43" s="1215"/>
      <c r="CO43" s="1215"/>
      <c r="CP43" s="1215"/>
      <c r="CQ43" s="1215"/>
      <c r="CR43" s="1215"/>
      <c r="CS43" s="1215"/>
      <c r="CT43" s="1215"/>
      <c r="CU43" s="1215"/>
      <c r="CV43" s="1215"/>
      <c r="CW43" s="1215"/>
      <c r="CX43" s="1215"/>
      <c r="CY43" s="1215"/>
      <c r="CZ43" s="1215"/>
      <c r="DA43" s="1215"/>
      <c r="DB43" s="1215"/>
      <c r="DC43" s="1216"/>
    </row>
    <row r="44" spans="2:109" ht="13.2" x14ac:dyDescent="0.2">
      <c r="B44" s="267"/>
      <c r="AN44" s="1217"/>
      <c r="AO44" s="1218"/>
      <c r="AP44" s="1218"/>
      <c r="AQ44" s="1218"/>
      <c r="AR44" s="1218"/>
      <c r="AS44" s="1218"/>
      <c r="AT44" s="1218"/>
      <c r="AU44" s="1218"/>
      <c r="AV44" s="1218"/>
      <c r="AW44" s="1218"/>
      <c r="AX44" s="1218"/>
      <c r="AY44" s="1218"/>
      <c r="AZ44" s="1218"/>
      <c r="BA44" s="1218"/>
      <c r="BB44" s="1218"/>
      <c r="BC44" s="1218"/>
      <c r="BD44" s="1218"/>
      <c r="BE44" s="1218"/>
      <c r="BF44" s="1218"/>
      <c r="BG44" s="1218"/>
      <c r="BH44" s="1218"/>
      <c r="BI44" s="1218"/>
      <c r="BJ44" s="1218"/>
      <c r="BK44" s="1218"/>
      <c r="BL44" s="1218"/>
      <c r="BM44" s="1218"/>
      <c r="BN44" s="1218"/>
      <c r="BO44" s="1218"/>
      <c r="BP44" s="1218"/>
      <c r="BQ44" s="1218"/>
      <c r="BR44" s="1218"/>
      <c r="BS44" s="1218"/>
      <c r="BT44" s="1218"/>
      <c r="BU44" s="1218"/>
      <c r="BV44" s="1218"/>
      <c r="BW44" s="1218"/>
      <c r="BX44" s="1218"/>
      <c r="BY44" s="1218"/>
      <c r="BZ44" s="1218"/>
      <c r="CA44" s="1218"/>
      <c r="CB44" s="1218"/>
      <c r="CC44" s="1218"/>
      <c r="CD44" s="1218"/>
      <c r="CE44" s="1218"/>
      <c r="CF44" s="1218"/>
      <c r="CG44" s="1218"/>
      <c r="CH44" s="1218"/>
      <c r="CI44" s="1218"/>
      <c r="CJ44" s="1218"/>
      <c r="CK44" s="1218"/>
      <c r="CL44" s="1218"/>
      <c r="CM44" s="1218"/>
      <c r="CN44" s="1218"/>
      <c r="CO44" s="1218"/>
      <c r="CP44" s="1218"/>
      <c r="CQ44" s="1218"/>
      <c r="CR44" s="1218"/>
      <c r="CS44" s="1218"/>
      <c r="CT44" s="1218"/>
      <c r="CU44" s="1218"/>
      <c r="CV44" s="1218"/>
      <c r="CW44" s="1218"/>
      <c r="CX44" s="1218"/>
      <c r="CY44" s="1218"/>
      <c r="CZ44" s="1218"/>
      <c r="DA44" s="1218"/>
      <c r="DB44" s="1218"/>
      <c r="DC44" s="1219"/>
    </row>
    <row r="45" spans="2:109" ht="13.2" x14ac:dyDescent="0.2">
      <c r="B45" s="267"/>
      <c r="AN45" s="1217"/>
      <c r="AO45" s="1218"/>
      <c r="AP45" s="1218"/>
      <c r="AQ45" s="1218"/>
      <c r="AR45" s="1218"/>
      <c r="AS45" s="1218"/>
      <c r="AT45" s="1218"/>
      <c r="AU45" s="1218"/>
      <c r="AV45" s="1218"/>
      <c r="AW45" s="1218"/>
      <c r="AX45" s="1218"/>
      <c r="AY45" s="1218"/>
      <c r="AZ45" s="1218"/>
      <c r="BA45" s="1218"/>
      <c r="BB45" s="1218"/>
      <c r="BC45" s="1218"/>
      <c r="BD45" s="1218"/>
      <c r="BE45" s="1218"/>
      <c r="BF45" s="1218"/>
      <c r="BG45" s="1218"/>
      <c r="BH45" s="1218"/>
      <c r="BI45" s="1218"/>
      <c r="BJ45" s="1218"/>
      <c r="BK45" s="1218"/>
      <c r="BL45" s="1218"/>
      <c r="BM45" s="1218"/>
      <c r="BN45" s="1218"/>
      <c r="BO45" s="1218"/>
      <c r="BP45" s="1218"/>
      <c r="BQ45" s="1218"/>
      <c r="BR45" s="1218"/>
      <c r="BS45" s="1218"/>
      <c r="BT45" s="1218"/>
      <c r="BU45" s="1218"/>
      <c r="BV45" s="1218"/>
      <c r="BW45" s="1218"/>
      <c r="BX45" s="1218"/>
      <c r="BY45" s="1218"/>
      <c r="BZ45" s="1218"/>
      <c r="CA45" s="1218"/>
      <c r="CB45" s="1218"/>
      <c r="CC45" s="1218"/>
      <c r="CD45" s="1218"/>
      <c r="CE45" s="1218"/>
      <c r="CF45" s="1218"/>
      <c r="CG45" s="1218"/>
      <c r="CH45" s="1218"/>
      <c r="CI45" s="1218"/>
      <c r="CJ45" s="1218"/>
      <c r="CK45" s="1218"/>
      <c r="CL45" s="1218"/>
      <c r="CM45" s="1218"/>
      <c r="CN45" s="1218"/>
      <c r="CO45" s="1218"/>
      <c r="CP45" s="1218"/>
      <c r="CQ45" s="1218"/>
      <c r="CR45" s="1218"/>
      <c r="CS45" s="1218"/>
      <c r="CT45" s="1218"/>
      <c r="CU45" s="1218"/>
      <c r="CV45" s="1218"/>
      <c r="CW45" s="1218"/>
      <c r="CX45" s="1218"/>
      <c r="CY45" s="1218"/>
      <c r="CZ45" s="1218"/>
      <c r="DA45" s="1218"/>
      <c r="DB45" s="1218"/>
      <c r="DC45" s="1219"/>
    </row>
    <row r="46" spans="2:109" ht="13.2" x14ac:dyDescent="0.2">
      <c r="B46" s="267"/>
      <c r="AN46" s="1217"/>
      <c r="AO46" s="1218"/>
      <c r="AP46" s="1218"/>
      <c r="AQ46" s="1218"/>
      <c r="AR46" s="1218"/>
      <c r="AS46" s="1218"/>
      <c r="AT46" s="1218"/>
      <c r="AU46" s="1218"/>
      <c r="AV46" s="1218"/>
      <c r="AW46" s="1218"/>
      <c r="AX46" s="1218"/>
      <c r="AY46" s="1218"/>
      <c r="AZ46" s="1218"/>
      <c r="BA46" s="1218"/>
      <c r="BB46" s="1218"/>
      <c r="BC46" s="1218"/>
      <c r="BD46" s="1218"/>
      <c r="BE46" s="1218"/>
      <c r="BF46" s="1218"/>
      <c r="BG46" s="1218"/>
      <c r="BH46" s="1218"/>
      <c r="BI46" s="1218"/>
      <c r="BJ46" s="1218"/>
      <c r="BK46" s="1218"/>
      <c r="BL46" s="1218"/>
      <c r="BM46" s="1218"/>
      <c r="BN46" s="1218"/>
      <c r="BO46" s="1218"/>
      <c r="BP46" s="1218"/>
      <c r="BQ46" s="1218"/>
      <c r="BR46" s="1218"/>
      <c r="BS46" s="1218"/>
      <c r="BT46" s="1218"/>
      <c r="BU46" s="1218"/>
      <c r="BV46" s="1218"/>
      <c r="BW46" s="1218"/>
      <c r="BX46" s="1218"/>
      <c r="BY46" s="1218"/>
      <c r="BZ46" s="1218"/>
      <c r="CA46" s="1218"/>
      <c r="CB46" s="1218"/>
      <c r="CC46" s="1218"/>
      <c r="CD46" s="1218"/>
      <c r="CE46" s="1218"/>
      <c r="CF46" s="1218"/>
      <c r="CG46" s="1218"/>
      <c r="CH46" s="1218"/>
      <c r="CI46" s="1218"/>
      <c r="CJ46" s="1218"/>
      <c r="CK46" s="1218"/>
      <c r="CL46" s="1218"/>
      <c r="CM46" s="1218"/>
      <c r="CN46" s="1218"/>
      <c r="CO46" s="1218"/>
      <c r="CP46" s="1218"/>
      <c r="CQ46" s="1218"/>
      <c r="CR46" s="1218"/>
      <c r="CS46" s="1218"/>
      <c r="CT46" s="1218"/>
      <c r="CU46" s="1218"/>
      <c r="CV46" s="1218"/>
      <c r="CW46" s="1218"/>
      <c r="CX46" s="1218"/>
      <c r="CY46" s="1218"/>
      <c r="CZ46" s="1218"/>
      <c r="DA46" s="1218"/>
      <c r="DB46" s="1218"/>
      <c r="DC46" s="1219"/>
    </row>
    <row r="47" spans="2:109" ht="13.2" x14ac:dyDescent="0.2">
      <c r="B47" s="267"/>
      <c r="AN47" s="1220"/>
      <c r="AO47" s="1221"/>
      <c r="AP47" s="1221"/>
      <c r="AQ47" s="1221"/>
      <c r="AR47" s="1221"/>
      <c r="AS47" s="1221"/>
      <c r="AT47" s="1221"/>
      <c r="AU47" s="1221"/>
      <c r="AV47" s="1221"/>
      <c r="AW47" s="1221"/>
      <c r="AX47" s="1221"/>
      <c r="AY47" s="1221"/>
      <c r="AZ47" s="1221"/>
      <c r="BA47" s="1221"/>
      <c r="BB47" s="1221"/>
      <c r="BC47" s="1221"/>
      <c r="BD47" s="1221"/>
      <c r="BE47" s="1221"/>
      <c r="BF47" s="1221"/>
      <c r="BG47" s="1221"/>
      <c r="BH47" s="1221"/>
      <c r="BI47" s="1221"/>
      <c r="BJ47" s="1221"/>
      <c r="BK47" s="1221"/>
      <c r="BL47" s="1221"/>
      <c r="BM47" s="1221"/>
      <c r="BN47" s="1221"/>
      <c r="BO47" s="1221"/>
      <c r="BP47" s="1221"/>
      <c r="BQ47" s="1221"/>
      <c r="BR47" s="1221"/>
      <c r="BS47" s="1221"/>
      <c r="BT47" s="1221"/>
      <c r="BU47" s="1221"/>
      <c r="BV47" s="1221"/>
      <c r="BW47" s="1221"/>
      <c r="BX47" s="1221"/>
      <c r="BY47" s="1221"/>
      <c r="BZ47" s="1221"/>
      <c r="CA47" s="1221"/>
      <c r="CB47" s="1221"/>
      <c r="CC47" s="1221"/>
      <c r="CD47" s="1221"/>
      <c r="CE47" s="1221"/>
      <c r="CF47" s="1221"/>
      <c r="CG47" s="1221"/>
      <c r="CH47" s="1221"/>
      <c r="CI47" s="1221"/>
      <c r="CJ47" s="1221"/>
      <c r="CK47" s="1221"/>
      <c r="CL47" s="1221"/>
      <c r="CM47" s="1221"/>
      <c r="CN47" s="1221"/>
      <c r="CO47" s="1221"/>
      <c r="CP47" s="1221"/>
      <c r="CQ47" s="1221"/>
      <c r="CR47" s="1221"/>
      <c r="CS47" s="1221"/>
      <c r="CT47" s="1221"/>
      <c r="CU47" s="1221"/>
      <c r="CV47" s="1221"/>
      <c r="CW47" s="1221"/>
      <c r="CX47" s="1221"/>
      <c r="CY47" s="1221"/>
      <c r="CZ47" s="1221"/>
      <c r="DA47" s="1221"/>
      <c r="DB47" s="1221"/>
      <c r="DC47" s="1222"/>
    </row>
    <row r="48" spans="2:109" ht="13.2" x14ac:dyDescent="0.2">
      <c r="B48" s="267"/>
      <c r="H48" s="359"/>
      <c r="I48" s="359"/>
      <c r="J48" s="359"/>
      <c r="AN48" s="359"/>
      <c r="AO48" s="359"/>
      <c r="AP48" s="359"/>
      <c r="AZ48" s="359"/>
      <c r="BA48" s="359"/>
      <c r="BB48" s="359"/>
      <c r="BL48" s="359"/>
      <c r="BM48" s="359"/>
      <c r="BN48" s="359"/>
      <c r="BX48" s="359"/>
      <c r="BY48" s="359"/>
      <c r="BZ48" s="359"/>
      <c r="CJ48" s="359"/>
      <c r="CK48" s="359"/>
      <c r="CL48" s="359"/>
      <c r="CV48" s="359"/>
      <c r="CW48" s="359"/>
      <c r="CX48" s="359"/>
    </row>
    <row r="49" spans="1:109" ht="13.2" x14ac:dyDescent="0.2">
      <c r="B49" s="267"/>
      <c r="AN49" s="263" t="s">
        <v>599</v>
      </c>
    </row>
    <row r="50" spans="1:109" ht="13.2" x14ac:dyDescent="0.2">
      <c r="B50" s="267"/>
      <c r="G50" s="1223"/>
      <c r="H50" s="1223"/>
      <c r="I50" s="1223"/>
      <c r="J50" s="1223"/>
      <c r="K50" s="360"/>
      <c r="L50" s="360"/>
      <c r="M50" s="361"/>
      <c r="N50" s="361"/>
      <c r="AN50" s="1224"/>
      <c r="AO50" s="1225"/>
      <c r="AP50" s="1225"/>
      <c r="AQ50" s="1225"/>
      <c r="AR50" s="1225"/>
      <c r="AS50" s="1225"/>
      <c r="AT50" s="1225"/>
      <c r="AU50" s="1225"/>
      <c r="AV50" s="1225"/>
      <c r="AW50" s="1225"/>
      <c r="AX50" s="1225"/>
      <c r="AY50" s="1225"/>
      <c r="AZ50" s="1225"/>
      <c r="BA50" s="1225"/>
      <c r="BB50" s="1225"/>
      <c r="BC50" s="1225"/>
      <c r="BD50" s="1225"/>
      <c r="BE50" s="1225"/>
      <c r="BF50" s="1225"/>
      <c r="BG50" s="1225"/>
      <c r="BH50" s="1225"/>
      <c r="BI50" s="1225"/>
      <c r="BJ50" s="1225"/>
      <c r="BK50" s="1225"/>
      <c r="BL50" s="1225"/>
      <c r="BM50" s="1225"/>
      <c r="BN50" s="1225"/>
      <c r="BO50" s="1226"/>
      <c r="BP50" s="1227" t="s">
        <v>557</v>
      </c>
      <c r="BQ50" s="1227"/>
      <c r="BR50" s="1227"/>
      <c r="BS50" s="1227"/>
      <c r="BT50" s="1227"/>
      <c r="BU50" s="1227"/>
      <c r="BV50" s="1227"/>
      <c r="BW50" s="1227"/>
      <c r="BX50" s="1227" t="s">
        <v>558</v>
      </c>
      <c r="BY50" s="1227"/>
      <c r="BZ50" s="1227"/>
      <c r="CA50" s="1227"/>
      <c r="CB50" s="1227"/>
      <c r="CC50" s="1227"/>
      <c r="CD50" s="1227"/>
      <c r="CE50" s="1227"/>
      <c r="CF50" s="1227" t="s">
        <v>559</v>
      </c>
      <c r="CG50" s="1227"/>
      <c r="CH50" s="1227"/>
      <c r="CI50" s="1227"/>
      <c r="CJ50" s="1227"/>
      <c r="CK50" s="1227"/>
      <c r="CL50" s="1227"/>
      <c r="CM50" s="1227"/>
      <c r="CN50" s="1227" t="s">
        <v>560</v>
      </c>
      <c r="CO50" s="1227"/>
      <c r="CP50" s="1227"/>
      <c r="CQ50" s="1227"/>
      <c r="CR50" s="1227"/>
      <c r="CS50" s="1227"/>
      <c r="CT50" s="1227"/>
      <c r="CU50" s="1227"/>
      <c r="CV50" s="1227" t="s">
        <v>561</v>
      </c>
      <c r="CW50" s="1227"/>
      <c r="CX50" s="1227"/>
      <c r="CY50" s="1227"/>
      <c r="CZ50" s="1227"/>
      <c r="DA50" s="1227"/>
      <c r="DB50" s="1227"/>
      <c r="DC50" s="1227"/>
    </row>
    <row r="51" spans="1:109" ht="13.5" customHeight="1" x14ac:dyDescent="0.2">
      <c r="B51" s="267"/>
      <c r="G51" s="1233"/>
      <c r="H51" s="1233"/>
      <c r="I51" s="1231"/>
      <c r="J51" s="1231"/>
      <c r="K51" s="1229"/>
      <c r="L51" s="1229"/>
      <c r="M51" s="1229"/>
      <c r="N51" s="1229"/>
      <c r="AM51" s="359"/>
      <c r="AN51" s="1230" t="s">
        <v>600</v>
      </c>
      <c r="AO51" s="1230"/>
      <c r="AP51" s="1230"/>
      <c r="AQ51" s="1230"/>
      <c r="AR51" s="1230"/>
      <c r="AS51" s="1230"/>
      <c r="AT51" s="1230"/>
      <c r="AU51" s="1230"/>
      <c r="AV51" s="1230"/>
      <c r="AW51" s="1230"/>
      <c r="AX51" s="1230"/>
      <c r="AY51" s="1230"/>
      <c r="AZ51" s="1230"/>
      <c r="BA51" s="1230"/>
      <c r="BB51" s="1230" t="s">
        <v>601</v>
      </c>
      <c r="BC51" s="1230"/>
      <c r="BD51" s="1230"/>
      <c r="BE51" s="1230"/>
      <c r="BF51" s="1230"/>
      <c r="BG51" s="1230"/>
      <c r="BH51" s="1230"/>
      <c r="BI51" s="1230"/>
      <c r="BJ51" s="1230"/>
      <c r="BK51" s="1230"/>
      <c r="BL51" s="1230"/>
      <c r="BM51" s="1230"/>
      <c r="BN51" s="1230"/>
      <c r="BO51" s="1230"/>
      <c r="BP51" s="1228">
        <v>29.9</v>
      </c>
      <c r="BQ51" s="1228"/>
      <c r="BR51" s="1228"/>
      <c r="BS51" s="1228"/>
      <c r="BT51" s="1228"/>
      <c r="BU51" s="1228"/>
      <c r="BV51" s="1228"/>
      <c r="BW51" s="1228"/>
      <c r="BX51" s="1228">
        <v>21.5</v>
      </c>
      <c r="BY51" s="1228"/>
      <c r="BZ51" s="1228"/>
      <c r="CA51" s="1228"/>
      <c r="CB51" s="1228"/>
      <c r="CC51" s="1228"/>
      <c r="CD51" s="1228"/>
      <c r="CE51" s="1228"/>
      <c r="CF51" s="1228">
        <v>8.6</v>
      </c>
      <c r="CG51" s="1228"/>
      <c r="CH51" s="1228"/>
      <c r="CI51" s="1228"/>
      <c r="CJ51" s="1228"/>
      <c r="CK51" s="1228"/>
      <c r="CL51" s="1228"/>
      <c r="CM51" s="1228"/>
      <c r="CN51" s="1228">
        <v>26</v>
      </c>
      <c r="CO51" s="1228"/>
      <c r="CP51" s="1228"/>
      <c r="CQ51" s="1228"/>
      <c r="CR51" s="1228"/>
      <c r="CS51" s="1228"/>
      <c r="CT51" s="1228"/>
      <c r="CU51" s="1228"/>
      <c r="CV51" s="1228">
        <v>16.3</v>
      </c>
      <c r="CW51" s="1228"/>
      <c r="CX51" s="1228"/>
      <c r="CY51" s="1228"/>
      <c r="CZ51" s="1228"/>
      <c r="DA51" s="1228"/>
      <c r="DB51" s="1228"/>
      <c r="DC51" s="1228"/>
    </row>
    <row r="52" spans="1:109" ht="13.2" x14ac:dyDescent="0.2">
      <c r="B52" s="267"/>
      <c r="G52" s="1233"/>
      <c r="H52" s="1233"/>
      <c r="I52" s="1231"/>
      <c r="J52" s="1231"/>
      <c r="K52" s="1229"/>
      <c r="L52" s="1229"/>
      <c r="M52" s="1229"/>
      <c r="N52" s="1229"/>
      <c r="AM52" s="359"/>
      <c r="AN52" s="1230"/>
      <c r="AO52" s="1230"/>
      <c r="AP52" s="1230"/>
      <c r="AQ52" s="1230"/>
      <c r="AR52" s="1230"/>
      <c r="AS52" s="1230"/>
      <c r="AT52" s="1230"/>
      <c r="AU52" s="1230"/>
      <c r="AV52" s="1230"/>
      <c r="AW52" s="1230"/>
      <c r="AX52" s="1230"/>
      <c r="AY52" s="1230"/>
      <c r="AZ52" s="1230"/>
      <c r="BA52" s="1230"/>
      <c r="BB52" s="1230"/>
      <c r="BC52" s="1230"/>
      <c r="BD52" s="1230"/>
      <c r="BE52" s="1230"/>
      <c r="BF52" s="1230"/>
      <c r="BG52" s="1230"/>
      <c r="BH52" s="1230"/>
      <c r="BI52" s="1230"/>
      <c r="BJ52" s="1230"/>
      <c r="BK52" s="1230"/>
      <c r="BL52" s="1230"/>
      <c r="BM52" s="1230"/>
      <c r="BN52" s="1230"/>
      <c r="BO52" s="1230"/>
      <c r="BP52" s="1228"/>
      <c r="BQ52" s="1228"/>
      <c r="BR52" s="1228"/>
      <c r="BS52" s="1228"/>
      <c r="BT52" s="1228"/>
      <c r="BU52" s="1228"/>
      <c r="BV52" s="1228"/>
      <c r="BW52" s="1228"/>
      <c r="BX52" s="1228"/>
      <c r="BY52" s="1228"/>
      <c r="BZ52" s="1228"/>
      <c r="CA52" s="1228"/>
      <c r="CB52" s="1228"/>
      <c r="CC52" s="1228"/>
      <c r="CD52" s="1228"/>
      <c r="CE52" s="1228"/>
      <c r="CF52" s="1228"/>
      <c r="CG52" s="1228"/>
      <c r="CH52" s="1228"/>
      <c r="CI52" s="1228"/>
      <c r="CJ52" s="1228"/>
      <c r="CK52" s="1228"/>
      <c r="CL52" s="1228"/>
      <c r="CM52" s="1228"/>
      <c r="CN52" s="1228"/>
      <c r="CO52" s="1228"/>
      <c r="CP52" s="1228"/>
      <c r="CQ52" s="1228"/>
      <c r="CR52" s="1228"/>
      <c r="CS52" s="1228"/>
      <c r="CT52" s="1228"/>
      <c r="CU52" s="1228"/>
      <c r="CV52" s="1228"/>
      <c r="CW52" s="1228"/>
      <c r="CX52" s="1228"/>
      <c r="CY52" s="1228"/>
      <c r="CZ52" s="1228"/>
      <c r="DA52" s="1228"/>
      <c r="DB52" s="1228"/>
      <c r="DC52" s="1228"/>
    </row>
    <row r="53" spans="1:109" ht="13.2" x14ac:dyDescent="0.2">
      <c r="A53" s="358"/>
      <c r="B53" s="267"/>
      <c r="G53" s="1233"/>
      <c r="H53" s="1233"/>
      <c r="I53" s="1223"/>
      <c r="J53" s="1223"/>
      <c r="K53" s="1229"/>
      <c r="L53" s="1229"/>
      <c r="M53" s="1229"/>
      <c r="N53" s="1229"/>
      <c r="AM53" s="359"/>
      <c r="AN53" s="1230"/>
      <c r="AO53" s="1230"/>
      <c r="AP53" s="1230"/>
      <c r="AQ53" s="1230"/>
      <c r="AR53" s="1230"/>
      <c r="AS53" s="1230"/>
      <c r="AT53" s="1230"/>
      <c r="AU53" s="1230"/>
      <c r="AV53" s="1230"/>
      <c r="AW53" s="1230"/>
      <c r="AX53" s="1230"/>
      <c r="AY53" s="1230"/>
      <c r="AZ53" s="1230"/>
      <c r="BA53" s="1230"/>
      <c r="BB53" s="1230" t="s">
        <v>602</v>
      </c>
      <c r="BC53" s="1230"/>
      <c r="BD53" s="1230"/>
      <c r="BE53" s="1230"/>
      <c r="BF53" s="1230"/>
      <c r="BG53" s="1230"/>
      <c r="BH53" s="1230"/>
      <c r="BI53" s="1230"/>
      <c r="BJ53" s="1230"/>
      <c r="BK53" s="1230"/>
      <c r="BL53" s="1230"/>
      <c r="BM53" s="1230"/>
      <c r="BN53" s="1230"/>
      <c r="BO53" s="1230"/>
      <c r="BP53" s="1228">
        <v>57.7</v>
      </c>
      <c r="BQ53" s="1228"/>
      <c r="BR53" s="1228"/>
      <c r="BS53" s="1228"/>
      <c r="BT53" s="1228"/>
      <c r="BU53" s="1228"/>
      <c r="BV53" s="1228"/>
      <c r="BW53" s="1228"/>
      <c r="BX53" s="1228">
        <v>59.6</v>
      </c>
      <c r="BY53" s="1228"/>
      <c r="BZ53" s="1228"/>
      <c r="CA53" s="1228"/>
      <c r="CB53" s="1228"/>
      <c r="CC53" s="1228"/>
      <c r="CD53" s="1228"/>
      <c r="CE53" s="1228"/>
      <c r="CF53" s="1228">
        <v>61.1</v>
      </c>
      <c r="CG53" s="1228"/>
      <c r="CH53" s="1228"/>
      <c r="CI53" s="1228"/>
      <c r="CJ53" s="1228"/>
      <c r="CK53" s="1228"/>
      <c r="CL53" s="1228"/>
      <c r="CM53" s="1228"/>
      <c r="CN53" s="1228">
        <v>61.3</v>
      </c>
      <c r="CO53" s="1228"/>
      <c r="CP53" s="1228"/>
      <c r="CQ53" s="1228"/>
      <c r="CR53" s="1228"/>
      <c r="CS53" s="1228"/>
      <c r="CT53" s="1228"/>
      <c r="CU53" s="1228"/>
      <c r="CV53" s="1228">
        <v>62.1</v>
      </c>
      <c r="CW53" s="1228"/>
      <c r="CX53" s="1228"/>
      <c r="CY53" s="1228"/>
      <c r="CZ53" s="1228"/>
      <c r="DA53" s="1228"/>
      <c r="DB53" s="1228"/>
      <c r="DC53" s="1228"/>
    </row>
    <row r="54" spans="1:109" ht="13.2" x14ac:dyDescent="0.2">
      <c r="A54" s="358"/>
      <c r="B54" s="267"/>
      <c r="G54" s="1233"/>
      <c r="H54" s="1233"/>
      <c r="I54" s="1223"/>
      <c r="J54" s="1223"/>
      <c r="K54" s="1229"/>
      <c r="L54" s="1229"/>
      <c r="M54" s="1229"/>
      <c r="N54" s="1229"/>
      <c r="AM54" s="359"/>
      <c r="AN54" s="1230"/>
      <c r="AO54" s="1230"/>
      <c r="AP54" s="1230"/>
      <c r="AQ54" s="1230"/>
      <c r="AR54" s="1230"/>
      <c r="AS54" s="1230"/>
      <c r="AT54" s="1230"/>
      <c r="AU54" s="1230"/>
      <c r="AV54" s="1230"/>
      <c r="AW54" s="1230"/>
      <c r="AX54" s="1230"/>
      <c r="AY54" s="1230"/>
      <c r="AZ54" s="1230"/>
      <c r="BA54" s="1230"/>
      <c r="BB54" s="1230"/>
      <c r="BC54" s="1230"/>
      <c r="BD54" s="1230"/>
      <c r="BE54" s="1230"/>
      <c r="BF54" s="1230"/>
      <c r="BG54" s="1230"/>
      <c r="BH54" s="1230"/>
      <c r="BI54" s="1230"/>
      <c r="BJ54" s="1230"/>
      <c r="BK54" s="1230"/>
      <c r="BL54" s="1230"/>
      <c r="BM54" s="1230"/>
      <c r="BN54" s="1230"/>
      <c r="BO54" s="1230"/>
      <c r="BP54" s="1228"/>
      <c r="BQ54" s="1228"/>
      <c r="BR54" s="1228"/>
      <c r="BS54" s="1228"/>
      <c r="BT54" s="1228"/>
      <c r="BU54" s="1228"/>
      <c r="BV54" s="1228"/>
      <c r="BW54" s="1228"/>
      <c r="BX54" s="1228"/>
      <c r="BY54" s="1228"/>
      <c r="BZ54" s="1228"/>
      <c r="CA54" s="1228"/>
      <c r="CB54" s="1228"/>
      <c r="CC54" s="1228"/>
      <c r="CD54" s="1228"/>
      <c r="CE54" s="1228"/>
      <c r="CF54" s="1228"/>
      <c r="CG54" s="1228"/>
      <c r="CH54" s="1228"/>
      <c r="CI54" s="1228"/>
      <c r="CJ54" s="1228"/>
      <c r="CK54" s="1228"/>
      <c r="CL54" s="1228"/>
      <c r="CM54" s="1228"/>
      <c r="CN54" s="1228"/>
      <c r="CO54" s="1228"/>
      <c r="CP54" s="1228"/>
      <c r="CQ54" s="1228"/>
      <c r="CR54" s="1228"/>
      <c r="CS54" s="1228"/>
      <c r="CT54" s="1228"/>
      <c r="CU54" s="1228"/>
      <c r="CV54" s="1228"/>
      <c r="CW54" s="1228"/>
      <c r="CX54" s="1228"/>
      <c r="CY54" s="1228"/>
      <c r="CZ54" s="1228"/>
      <c r="DA54" s="1228"/>
      <c r="DB54" s="1228"/>
      <c r="DC54" s="1228"/>
    </row>
    <row r="55" spans="1:109" ht="13.2" x14ac:dyDescent="0.2">
      <c r="A55" s="358"/>
      <c r="B55" s="267"/>
      <c r="G55" s="1223"/>
      <c r="H55" s="1223"/>
      <c r="I55" s="1223"/>
      <c r="J55" s="1223"/>
      <c r="K55" s="1229"/>
      <c r="L55" s="1229"/>
      <c r="M55" s="1229"/>
      <c r="N55" s="1229"/>
      <c r="AN55" s="1227" t="s">
        <v>603</v>
      </c>
      <c r="AO55" s="1227"/>
      <c r="AP55" s="1227"/>
      <c r="AQ55" s="1227"/>
      <c r="AR55" s="1227"/>
      <c r="AS55" s="1227"/>
      <c r="AT55" s="1227"/>
      <c r="AU55" s="1227"/>
      <c r="AV55" s="1227"/>
      <c r="AW55" s="1227"/>
      <c r="AX55" s="1227"/>
      <c r="AY55" s="1227"/>
      <c r="AZ55" s="1227"/>
      <c r="BA55" s="1227"/>
      <c r="BB55" s="1230" t="s">
        <v>601</v>
      </c>
      <c r="BC55" s="1230"/>
      <c r="BD55" s="1230"/>
      <c r="BE55" s="1230"/>
      <c r="BF55" s="1230"/>
      <c r="BG55" s="1230"/>
      <c r="BH55" s="1230"/>
      <c r="BI55" s="1230"/>
      <c r="BJ55" s="1230"/>
      <c r="BK55" s="1230"/>
      <c r="BL55" s="1230"/>
      <c r="BM55" s="1230"/>
      <c r="BN55" s="1230"/>
      <c r="BO55" s="1230"/>
      <c r="BP55" s="1228">
        <v>54.6</v>
      </c>
      <c r="BQ55" s="1228"/>
      <c r="BR55" s="1228"/>
      <c r="BS55" s="1228"/>
      <c r="BT55" s="1228"/>
      <c r="BU55" s="1228"/>
      <c r="BV55" s="1228"/>
      <c r="BW55" s="1228"/>
      <c r="BX55" s="1228">
        <v>53.2</v>
      </c>
      <c r="BY55" s="1228"/>
      <c r="BZ55" s="1228"/>
      <c r="CA55" s="1228"/>
      <c r="CB55" s="1228"/>
      <c r="CC55" s="1228"/>
      <c r="CD55" s="1228"/>
      <c r="CE55" s="1228"/>
      <c r="CF55" s="1228">
        <v>47.9</v>
      </c>
      <c r="CG55" s="1228"/>
      <c r="CH55" s="1228"/>
      <c r="CI55" s="1228"/>
      <c r="CJ55" s="1228"/>
      <c r="CK55" s="1228"/>
      <c r="CL55" s="1228"/>
      <c r="CM55" s="1228"/>
      <c r="CN55" s="1228">
        <v>49</v>
      </c>
      <c r="CO55" s="1228"/>
      <c r="CP55" s="1228"/>
      <c r="CQ55" s="1228"/>
      <c r="CR55" s="1228"/>
      <c r="CS55" s="1228"/>
      <c r="CT55" s="1228"/>
      <c r="CU55" s="1228"/>
      <c r="CV55" s="1228">
        <v>41.3</v>
      </c>
      <c r="CW55" s="1228"/>
      <c r="CX55" s="1228"/>
      <c r="CY55" s="1228"/>
      <c r="CZ55" s="1228"/>
      <c r="DA55" s="1228"/>
      <c r="DB55" s="1228"/>
      <c r="DC55" s="1228"/>
    </row>
    <row r="56" spans="1:109" ht="13.2" x14ac:dyDescent="0.2">
      <c r="A56" s="358"/>
      <c r="B56" s="267"/>
      <c r="G56" s="1223"/>
      <c r="H56" s="1223"/>
      <c r="I56" s="1223"/>
      <c r="J56" s="1223"/>
      <c r="K56" s="1229"/>
      <c r="L56" s="1229"/>
      <c r="M56" s="1229"/>
      <c r="N56" s="1229"/>
      <c r="AN56" s="1227"/>
      <c r="AO56" s="1227"/>
      <c r="AP56" s="1227"/>
      <c r="AQ56" s="1227"/>
      <c r="AR56" s="1227"/>
      <c r="AS56" s="1227"/>
      <c r="AT56" s="1227"/>
      <c r="AU56" s="1227"/>
      <c r="AV56" s="1227"/>
      <c r="AW56" s="1227"/>
      <c r="AX56" s="1227"/>
      <c r="AY56" s="1227"/>
      <c r="AZ56" s="1227"/>
      <c r="BA56" s="1227"/>
      <c r="BB56" s="1230"/>
      <c r="BC56" s="1230"/>
      <c r="BD56" s="1230"/>
      <c r="BE56" s="1230"/>
      <c r="BF56" s="1230"/>
      <c r="BG56" s="1230"/>
      <c r="BH56" s="1230"/>
      <c r="BI56" s="1230"/>
      <c r="BJ56" s="1230"/>
      <c r="BK56" s="1230"/>
      <c r="BL56" s="1230"/>
      <c r="BM56" s="1230"/>
      <c r="BN56" s="1230"/>
      <c r="BO56" s="1230"/>
      <c r="BP56" s="1228"/>
      <c r="BQ56" s="1228"/>
      <c r="BR56" s="1228"/>
      <c r="BS56" s="1228"/>
      <c r="BT56" s="1228"/>
      <c r="BU56" s="1228"/>
      <c r="BV56" s="1228"/>
      <c r="BW56" s="1228"/>
      <c r="BX56" s="1228"/>
      <c r="BY56" s="1228"/>
      <c r="BZ56" s="1228"/>
      <c r="CA56" s="1228"/>
      <c r="CB56" s="1228"/>
      <c r="CC56" s="1228"/>
      <c r="CD56" s="1228"/>
      <c r="CE56" s="1228"/>
      <c r="CF56" s="1228"/>
      <c r="CG56" s="1228"/>
      <c r="CH56" s="1228"/>
      <c r="CI56" s="1228"/>
      <c r="CJ56" s="1228"/>
      <c r="CK56" s="1228"/>
      <c r="CL56" s="1228"/>
      <c r="CM56" s="1228"/>
      <c r="CN56" s="1228"/>
      <c r="CO56" s="1228"/>
      <c r="CP56" s="1228"/>
      <c r="CQ56" s="1228"/>
      <c r="CR56" s="1228"/>
      <c r="CS56" s="1228"/>
      <c r="CT56" s="1228"/>
      <c r="CU56" s="1228"/>
      <c r="CV56" s="1228"/>
      <c r="CW56" s="1228"/>
      <c r="CX56" s="1228"/>
      <c r="CY56" s="1228"/>
      <c r="CZ56" s="1228"/>
      <c r="DA56" s="1228"/>
      <c r="DB56" s="1228"/>
      <c r="DC56" s="1228"/>
    </row>
    <row r="57" spans="1:109" s="358" customFormat="1" ht="13.2" x14ac:dyDescent="0.2">
      <c r="B57" s="362"/>
      <c r="G57" s="1223"/>
      <c r="H57" s="1223"/>
      <c r="I57" s="1232"/>
      <c r="J57" s="1232"/>
      <c r="K57" s="1229"/>
      <c r="L57" s="1229"/>
      <c r="M57" s="1229"/>
      <c r="N57" s="1229"/>
      <c r="AM57" s="263"/>
      <c r="AN57" s="1227"/>
      <c r="AO57" s="1227"/>
      <c r="AP57" s="1227"/>
      <c r="AQ57" s="1227"/>
      <c r="AR57" s="1227"/>
      <c r="AS57" s="1227"/>
      <c r="AT57" s="1227"/>
      <c r="AU57" s="1227"/>
      <c r="AV57" s="1227"/>
      <c r="AW57" s="1227"/>
      <c r="AX57" s="1227"/>
      <c r="AY57" s="1227"/>
      <c r="AZ57" s="1227"/>
      <c r="BA57" s="1227"/>
      <c r="BB57" s="1230" t="s">
        <v>602</v>
      </c>
      <c r="BC57" s="1230"/>
      <c r="BD57" s="1230"/>
      <c r="BE57" s="1230"/>
      <c r="BF57" s="1230"/>
      <c r="BG57" s="1230"/>
      <c r="BH57" s="1230"/>
      <c r="BI57" s="1230"/>
      <c r="BJ57" s="1230"/>
      <c r="BK57" s="1230"/>
      <c r="BL57" s="1230"/>
      <c r="BM57" s="1230"/>
      <c r="BN57" s="1230"/>
      <c r="BO57" s="1230"/>
      <c r="BP57" s="1228">
        <v>58.3</v>
      </c>
      <c r="BQ57" s="1228"/>
      <c r="BR57" s="1228"/>
      <c r="BS57" s="1228"/>
      <c r="BT57" s="1228"/>
      <c r="BU57" s="1228"/>
      <c r="BV57" s="1228"/>
      <c r="BW57" s="1228"/>
      <c r="BX57" s="1228">
        <v>59.6</v>
      </c>
      <c r="BY57" s="1228"/>
      <c r="BZ57" s="1228"/>
      <c r="CA57" s="1228"/>
      <c r="CB57" s="1228"/>
      <c r="CC57" s="1228"/>
      <c r="CD57" s="1228"/>
      <c r="CE57" s="1228"/>
      <c r="CF57" s="1228">
        <v>60.8</v>
      </c>
      <c r="CG57" s="1228"/>
      <c r="CH57" s="1228"/>
      <c r="CI57" s="1228"/>
      <c r="CJ57" s="1228"/>
      <c r="CK57" s="1228"/>
      <c r="CL57" s="1228"/>
      <c r="CM57" s="1228"/>
      <c r="CN57" s="1228">
        <v>61</v>
      </c>
      <c r="CO57" s="1228"/>
      <c r="CP57" s="1228"/>
      <c r="CQ57" s="1228"/>
      <c r="CR57" s="1228"/>
      <c r="CS57" s="1228"/>
      <c r="CT57" s="1228"/>
      <c r="CU57" s="1228"/>
      <c r="CV57" s="1228">
        <v>63</v>
      </c>
      <c r="CW57" s="1228"/>
      <c r="CX57" s="1228"/>
      <c r="CY57" s="1228"/>
      <c r="CZ57" s="1228"/>
      <c r="DA57" s="1228"/>
      <c r="DB57" s="1228"/>
      <c r="DC57" s="1228"/>
      <c r="DD57" s="363"/>
      <c r="DE57" s="362"/>
    </row>
    <row r="58" spans="1:109" s="358" customFormat="1" ht="13.2" x14ac:dyDescent="0.2">
      <c r="A58" s="263"/>
      <c r="B58" s="362"/>
      <c r="G58" s="1223"/>
      <c r="H58" s="1223"/>
      <c r="I58" s="1232"/>
      <c r="J58" s="1232"/>
      <c r="K58" s="1229"/>
      <c r="L58" s="1229"/>
      <c r="M58" s="1229"/>
      <c r="N58" s="1229"/>
      <c r="AM58" s="263"/>
      <c r="AN58" s="1227"/>
      <c r="AO58" s="1227"/>
      <c r="AP58" s="1227"/>
      <c r="AQ58" s="1227"/>
      <c r="AR58" s="1227"/>
      <c r="AS58" s="1227"/>
      <c r="AT58" s="1227"/>
      <c r="AU58" s="1227"/>
      <c r="AV58" s="1227"/>
      <c r="AW58" s="1227"/>
      <c r="AX58" s="1227"/>
      <c r="AY58" s="1227"/>
      <c r="AZ58" s="1227"/>
      <c r="BA58" s="1227"/>
      <c r="BB58" s="1230"/>
      <c r="BC58" s="1230"/>
      <c r="BD58" s="1230"/>
      <c r="BE58" s="1230"/>
      <c r="BF58" s="1230"/>
      <c r="BG58" s="1230"/>
      <c r="BH58" s="1230"/>
      <c r="BI58" s="1230"/>
      <c r="BJ58" s="1230"/>
      <c r="BK58" s="1230"/>
      <c r="BL58" s="1230"/>
      <c r="BM58" s="1230"/>
      <c r="BN58" s="1230"/>
      <c r="BO58" s="1230"/>
      <c r="BP58" s="1228"/>
      <c r="BQ58" s="1228"/>
      <c r="BR58" s="1228"/>
      <c r="BS58" s="1228"/>
      <c r="BT58" s="1228"/>
      <c r="BU58" s="1228"/>
      <c r="BV58" s="1228"/>
      <c r="BW58" s="1228"/>
      <c r="BX58" s="1228"/>
      <c r="BY58" s="1228"/>
      <c r="BZ58" s="1228"/>
      <c r="CA58" s="1228"/>
      <c r="CB58" s="1228"/>
      <c r="CC58" s="1228"/>
      <c r="CD58" s="1228"/>
      <c r="CE58" s="1228"/>
      <c r="CF58" s="1228"/>
      <c r="CG58" s="1228"/>
      <c r="CH58" s="1228"/>
      <c r="CI58" s="1228"/>
      <c r="CJ58" s="1228"/>
      <c r="CK58" s="1228"/>
      <c r="CL58" s="1228"/>
      <c r="CM58" s="1228"/>
      <c r="CN58" s="1228"/>
      <c r="CO58" s="1228"/>
      <c r="CP58" s="1228"/>
      <c r="CQ58" s="1228"/>
      <c r="CR58" s="1228"/>
      <c r="CS58" s="1228"/>
      <c r="CT58" s="1228"/>
      <c r="CU58" s="1228"/>
      <c r="CV58" s="1228"/>
      <c r="CW58" s="1228"/>
      <c r="CX58" s="1228"/>
      <c r="CY58" s="1228"/>
      <c r="CZ58" s="1228"/>
      <c r="DA58" s="1228"/>
      <c r="DB58" s="1228"/>
      <c r="DC58" s="1228"/>
      <c r="DD58" s="363"/>
      <c r="DE58" s="362"/>
    </row>
    <row r="59" spans="1:109" s="358" customFormat="1" ht="13.2" x14ac:dyDescent="0.2">
      <c r="A59" s="263"/>
      <c r="B59" s="362"/>
      <c r="K59" s="364"/>
      <c r="L59" s="364"/>
      <c r="M59" s="364"/>
      <c r="N59" s="364"/>
      <c r="AQ59" s="364"/>
      <c r="AR59" s="364"/>
      <c r="AS59" s="364"/>
      <c r="AT59" s="364"/>
      <c r="BC59" s="364"/>
      <c r="BD59" s="364"/>
      <c r="BE59" s="364"/>
      <c r="BF59" s="364"/>
      <c r="BO59" s="364"/>
      <c r="BP59" s="364"/>
      <c r="BQ59" s="364"/>
      <c r="BR59" s="364"/>
      <c r="CA59" s="364"/>
      <c r="CB59" s="364"/>
      <c r="CC59" s="364"/>
      <c r="CD59" s="364"/>
      <c r="CM59" s="364"/>
      <c r="CN59" s="364"/>
      <c r="CO59" s="364"/>
      <c r="CP59" s="364"/>
      <c r="CY59" s="364"/>
      <c r="CZ59" s="364"/>
      <c r="DA59" s="364"/>
      <c r="DB59" s="364"/>
      <c r="DC59" s="364"/>
      <c r="DD59" s="363"/>
      <c r="DE59" s="362"/>
    </row>
    <row r="60" spans="1:109" s="358" customFormat="1" ht="13.2" x14ac:dyDescent="0.2">
      <c r="A60" s="263"/>
      <c r="B60" s="362"/>
      <c r="K60" s="364"/>
      <c r="L60" s="364"/>
      <c r="M60" s="364"/>
      <c r="N60" s="364"/>
      <c r="AQ60" s="364"/>
      <c r="AR60" s="364"/>
      <c r="AS60" s="364"/>
      <c r="AT60" s="364"/>
      <c r="BC60" s="364"/>
      <c r="BD60" s="364"/>
      <c r="BE60" s="364"/>
      <c r="BF60" s="364"/>
      <c r="BO60" s="364"/>
      <c r="BP60" s="364"/>
      <c r="BQ60" s="364"/>
      <c r="BR60" s="364"/>
      <c r="CA60" s="364"/>
      <c r="CB60" s="364"/>
      <c r="CC60" s="364"/>
      <c r="CD60" s="364"/>
      <c r="CM60" s="364"/>
      <c r="CN60" s="364"/>
      <c r="CO60" s="364"/>
      <c r="CP60" s="364"/>
      <c r="CY60" s="364"/>
      <c r="CZ60" s="364"/>
      <c r="DA60" s="364"/>
      <c r="DB60" s="364"/>
      <c r="DC60" s="364"/>
      <c r="DD60" s="363"/>
      <c r="DE60" s="362"/>
    </row>
    <row r="61" spans="1:109" s="358" customFormat="1" ht="13.2" x14ac:dyDescent="0.2">
      <c r="A61" s="263"/>
      <c r="B61" s="365"/>
      <c r="C61" s="366"/>
      <c r="D61" s="366"/>
      <c r="E61" s="366"/>
      <c r="F61" s="366"/>
      <c r="G61" s="366"/>
      <c r="H61" s="366"/>
      <c r="I61" s="366"/>
      <c r="J61" s="366"/>
      <c r="K61" s="366"/>
      <c r="L61" s="366"/>
      <c r="M61" s="367"/>
      <c r="N61" s="367"/>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7"/>
      <c r="AT61" s="367"/>
      <c r="AU61" s="366"/>
      <c r="AV61" s="366"/>
      <c r="AW61" s="366"/>
      <c r="AX61" s="366"/>
      <c r="AY61" s="366"/>
      <c r="AZ61" s="366"/>
      <c r="BA61" s="366"/>
      <c r="BB61" s="366"/>
      <c r="BC61" s="366"/>
      <c r="BD61" s="366"/>
      <c r="BE61" s="367"/>
      <c r="BF61" s="367"/>
      <c r="BG61" s="366"/>
      <c r="BH61" s="366"/>
      <c r="BI61" s="366"/>
      <c r="BJ61" s="366"/>
      <c r="BK61" s="366"/>
      <c r="BL61" s="366"/>
      <c r="BM61" s="366"/>
      <c r="BN61" s="366"/>
      <c r="BO61" s="366"/>
      <c r="BP61" s="366"/>
      <c r="BQ61" s="367"/>
      <c r="BR61" s="367"/>
      <c r="BS61" s="366"/>
      <c r="BT61" s="366"/>
      <c r="BU61" s="366"/>
      <c r="BV61" s="366"/>
      <c r="BW61" s="366"/>
      <c r="BX61" s="366"/>
      <c r="BY61" s="366"/>
      <c r="BZ61" s="366"/>
      <c r="CA61" s="366"/>
      <c r="CB61" s="366"/>
      <c r="CC61" s="367"/>
      <c r="CD61" s="367"/>
      <c r="CE61" s="366"/>
      <c r="CF61" s="366"/>
      <c r="CG61" s="366"/>
      <c r="CH61" s="366"/>
      <c r="CI61" s="366"/>
      <c r="CJ61" s="366"/>
      <c r="CK61" s="366"/>
      <c r="CL61" s="366"/>
      <c r="CM61" s="366"/>
      <c r="CN61" s="366"/>
      <c r="CO61" s="367"/>
      <c r="CP61" s="367"/>
      <c r="CQ61" s="366"/>
      <c r="CR61" s="366"/>
      <c r="CS61" s="366"/>
      <c r="CT61" s="366"/>
      <c r="CU61" s="366"/>
      <c r="CV61" s="366"/>
      <c r="CW61" s="366"/>
      <c r="CX61" s="366"/>
      <c r="CY61" s="366"/>
      <c r="CZ61" s="366"/>
      <c r="DA61" s="367"/>
      <c r="DB61" s="367"/>
      <c r="DC61" s="367"/>
      <c r="DD61" s="368"/>
      <c r="DE61" s="362"/>
    </row>
    <row r="62" spans="1:109" ht="13.2" x14ac:dyDescent="0.2">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263"/>
    </row>
    <row r="63" spans="1:109" ht="16.2" x14ac:dyDescent="0.2">
      <c r="B63" s="320" t="s">
        <v>604</v>
      </c>
    </row>
    <row r="64" spans="1:109" ht="13.2" x14ac:dyDescent="0.2">
      <c r="B64" s="267"/>
      <c r="G64" s="357"/>
      <c r="I64" s="369"/>
      <c r="J64" s="369"/>
      <c r="K64" s="369"/>
      <c r="L64" s="369"/>
      <c r="M64" s="369"/>
      <c r="N64" s="370"/>
      <c r="AM64" s="357"/>
      <c r="AN64" s="357" t="s">
        <v>598</v>
      </c>
      <c r="AP64" s="358"/>
      <c r="AQ64" s="358"/>
      <c r="AR64" s="358"/>
      <c r="AY64" s="357"/>
      <c r="BA64" s="358"/>
      <c r="BB64" s="358"/>
      <c r="BC64" s="358"/>
      <c r="BK64" s="357"/>
      <c r="BM64" s="358"/>
      <c r="BN64" s="358"/>
      <c r="BO64" s="358"/>
      <c r="BW64" s="357"/>
      <c r="BY64" s="358"/>
      <c r="BZ64" s="358"/>
      <c r="CA64" s="358"/>
      <c r="CI64" s="357"/>
      <c r="CK64" s="358"/>
      <c r="CL64" s="358"/>
      <c r="CM64" s="358"/>
      <c r="CU64" s="357"/>
      <c r="CW64" s="358"/>
      <c r="CX64" s="358"/>
      <c r="CY64" s="358"/>
    </row>
    <row r="65" spans="2:107" ht="13.2" x14ac:dyDescent="0.2">
      <c r="B65" s="267"/>
      <c r="AN65" s="1214" t="s">
        <v>605</v>
      </c>
      <c r="AO65" s="1215"/>
      <c r="AP65" s="1215"/>
      <c r="AQ65" s="1215"/>
      <c r="AR65" s="1215"/>
      <c r="AS65" s="1215"/>
      <c r="AT65" s="1215"/>
      <c r="AU65" s="1215"/>
      <c r="AV65" s="1215"/>
      <c r="AW65" s="1215"/>
      <c r="AX65" s="1215"/>
      <c r="AY65" s="1215"/>
      <c r="AZ65" s="1215"/>
      <c r="BA65" s="1215"/>
      <c r="BB65" s="1215"/>
      <c r="BC65" s="1215"/>
      <c r="BD65" s="1215"/>
      <c r="BE65" s="1215"/>
      <c r="BF65" s="1215"/>
      <c r="BG65" s="1215"/>
      <c r="BH65" s="1215"/>
      <c r="BI65" s="1215"/>
      <c r="BJ65" s="1215"/>
      <c r="BK65" s="1215"/>
      <c r="BL65" s="1215"/>
      <c r="BM65" s="1215"/>
      <c r="BN65" s="1215"/>
      <c r="BO65" s="1215"/>
      <c r="BP65" s="1215"/>
      <c r="BQ65" s="1215"/>
      <c r="BR65" s="1215"/>
      <c r="BS65" s="1215"/>
      <c r="BT65" s="1215"/>
      <c r="BU65" s="1215"/>
      <c r="BV65" s="1215"/>
      <c r="BW65" s="1215"/>
      <c r="BX65" s="1215"/>
      <c r="BY65" s="1215"/>
      <c r="BZ65" s="1215"/>
      <c r="CA65" s="1215"/>
      <c r="CB65" s="1215"/>
      <c r="CC65" s="1215"/>
      <c r="CD65" s="1215"/>
      <c r="CE65" s="1215"/>
      <c r="CF65" s="1215"/>
      <c r="CG65" s="1215"/>
      <c r="CH65" s="1215"/>
      <c r="CI65" s="1215"/>
      <c r="CJ65" s="1215"/>
      <c r="CK65" s="1215"/>
      <c r="CL65" s="1215"/>
      <c r="CM65" s="1215"/>
      <c r="CN65" s="1215"/>
      <c r="CO65" s="1215"/>
      <c r="CP65" s="1215"/>
      <c r="CQ65" s="1215"/>
      <c r="CR65" s="1215"/>
      <c r="CS65" s="1215"/>
      <c r="CT65" s="1215"/>
      <c r="CU65" s="1215"/>
      <c r="CV65" s="1215"/>
      <c r="CW65" s="1215"/>
      <c r="CX65" s="1215"/>
      <c r="CY65" s="1215"/>
      <c r="CZ65" s="1215"/>
      <c r="DA65" s="1215"/>
      <c r="DB65" s="1215"/>
      <c r="DC65" s="1216"/>
    </row>
    <row r="66" spans="2:107" ht="13.2" x14ac:dyDescent="0.2">
      <c r="B66" s="267"/>
      <c r="AN66" s="1217"/>
      <c r="AO66" s="1218"/>
      <c r="AP66" s="1218"/>
      <c r="AQ66" s="1218"/>
      <c r="AR66" s="1218"/>
      <c r="AS66" s="1218"/>
      <c r="AT66" s="1218"/>
      <c r="AU66" s="1218"/>
      <c r="AV66" s="1218"/>
      <c r="AW66" s="1218"/>
      <c r="AX66" s="1218"/>
      <c r="AY66" s="1218"/>
      <c r="AZ66" s="1218"/>
      <c r="BA66" s="1218"/>
      <c r="BB66" s="1218"/>
      <c r="BC66" s="1218"/>
      <c r="BD66" s="1218"/>
      <c r="BE66" s="1218"/>
      <c r="BF66" s="1218"/>
      <c r="BG66" s="1218"/>
      <c r="BH66" s="1218"/>
      <c r="BI66" s="1218"/>
      <c r="BJ66" s="1218"/>
      <c r="BK66" s="1218"/>
      <c r="BL66" s="1218"/>
      <c r="BM66" s="1218"/>
      <c r="BN66" s="1218"/>
      <c r="BO66" s="1218"/>
      <c r="BP66" s="1218"/>
      <c r="BQ66" s="1218"/>
      <c r="BR66" s="1218"/>
      <c r="BS66" s="1218"/>
      <c r="BT66" s="1218"/>
      <c r="BU66" s="1218"/>
      <c r="BV66" s="1218"/>
      <c r="BW66" s="1218"/>
      <c r="BX66" s="1218"/>
      <c r="BY66" s="1218"/>
      <c r="BZ66" s="1218"/>
      <c r="CA66" s="1218"/>
      <c r="CB66" s="1218"/>
      <c r="CC66" s="1218"/>
      <c r="CD66" s="1218"/>
      <c r="CE66" s="1218"/>
      <c r="CF66" s="1218"/>
      <c r="CG66" s="1218"/>
      <c r="CH66" s="1218"/>
      <c r="CI66" s="1218"/>
      <c r="CJ66" s="1218"/>
      <c r="CK66" s="1218"/>
      <c r="CL66" s="1218"/>
      <c r="CM66" s="1218"/>
      <c r="CN66" s="1218"/>
      <c r="CO66" s="1218"/>
      <c r="CP66" s="1218"/>
      <c r="CQ66" s="1218"/>
      <c r="CR66" s="1218"/>
      <c r="CS66" s="1218"/>
      <c r="CT66" s="1218"/>
      <c r="CU66" s="1218"/>
      <c r="CV66" s="1218"/>
      <c r="CW66" s="1218"/>
      <c r="CX66" s="1218"/>
      <c r="CY66" s="1218"/>
      <c r="CZ66" s="1218"/>
      <c r="DA66" s="1218"/>
      <c r="DB66" s="1218"/>
      <c r="DC66" s="1219"/>
    </row>
    <row r="67" spans="2:107" ht="13.2" x14ac:dyDescent="0.2">
      <c r="B67" s="267"/>
      <c r="AN67" s="1217"/>
      <c r="AO67" s="1218"/>
      <c r="AP67" s="1218"/>
      <c r="AQ67" s="1218"/>
      <c r="AR67" s="1218"/>
      <c r="AS67" s="1218"/>
      <c r="AT67" s="1218"/>
      <c r="AU67" s="1218"/>
      <c r="AV67" s="1218"/>
      <c r="AW67" s="1218"/>
      <c r="AX67" s="1218"/>
      <c r="AY67" s="1218"/>
      <c r="AZ67" s="1218"/>
      <c r="BA67" s="1218"/>
      <c r="BB67" s="1218"/>
      <c r="BC67" s="1218"/>
      <c r="BD67" s="1218"/>
      <c r="BE67" s="1218"/>
      <c r="BF67" s="1218"/>
      <c r="BG67" s="1218"/>
      <c r="BH67" s="1218"/>
      <c r="BI67" s="1218"/>
      <c r="BJ67" s="1218"/>
      <c r="BK67" s="1218"/>
      <c r="BL67" s="1218"/>
      <c r="BM67" s="1218"/>
      <c r="BN67" s="1218"/>
      <c r="BO67" s="1218"/>
      <c r="BP67" s="1218"/>
      <c r="BQ67" s="1218"/>
      <c r="BR67" s="1218"/>
      <c r="BS67" s="1218"/>
      <c r="BT67" s="1218"/>
      <c r="BU67" s="1218"/>
      <c r="BV67" s="1218"/>
      <c r="BW67" s="1218"/>
      <c r="BX67" s="1218"/>
      <c r="BY67" s="1218"/>
      <c r="BZ67" s="1218"/>
      <c r="CA67" s="1218"/>
      <c r="CB67" s="1218"/>
      <c r="CC67" s="1218"/>
      <c r="CD67" s="1218"/>
      <c r="CE67" s="1218"/>
      <c r="CF67" s="1218"/>
      <c r="CG67" s="1218"/>
      <c r="CH67" s="1218"/>
      <c r="CI67" s="1218"/>
      <c r="CJ67" s="1218"/>
      <c r="CK67" s="1218"/>
      <c r="CL67" s="1218"/>
      <c r="CM67" s="1218"/>
      <c r="CN67" s="1218"/>
      <c r="CO67" s="1218"/>
      <c r="CP67" s="1218"/>
      <c r="CQ67" s="1218"/>
      <c r="CR67" s="1218"/>
      <c r="CS67" s="1218"/>
      <c r="CT67" s="1218"/>
      <c r="CU67" s="1218"/>
      <c r="CV67" s="1218"/>
      <c r="CW67" s="1218"/>
      <c r="CX67" s="1218"/>
      <c r="CY67" s="1218"/>
      <c r="CZ67" s="1218"/>
      <c r="DA67" s="1218"/>
      <c r="DB67" s="1218"/>
      <c r="DC67" s="1219"/>
    </row>
    <row r="68" spans="2:107" ht="13.2" x14ac:dyDescent="0.2">
      <c r="B68" s="267"/>
      <c r="AN68" s="1217"/>
      <c r="AO68" s="1218"/>
      <c r="AP68" s="1218"/>
      <c r="AQ68" s="1218"/>
      <c r="AR68" s="1218"/>
      <c r="AS68" s="1218"/>
      <c r="AT68" s="1218"/>
      <c r="AU68" s="1218"/>
      <c r="AV68" s="1218"/>
      <c r="AW68" s="1218"/>
      <c r="AX68" s="1218"/>
      <c r="AY68" s="1218"/>
      <c r="AZ68" s="1218"/>
      <c r="BA68" s="1218"/>
      <c r="BB68" s="1218"/>
      <c r="BC68" s="1218"/>
      <c r="BD68" s="1218"/>
      <c r="BE68" s="1218"/>
      <c r="BF68" s="1218"/>
      <c r="BG68" s="1218"/>
      <c r="BH68" s="1218"/>
      <c r="BI68" s="1218"/>
      <c r="BJ68" s="1218"/>
      <c r="BK68" s="1218"/>
      <c r="BL68" s="1218"/>
      <c r="BM68" s="1218"/>
      <c r="BN68" s="1218"/>
      <c r="BO68" s="1218"/>
      <c r="BP68" s="1218"/>
      <c r="BQ68" s="1218"/>
      <c r="BR68" s="1218"/>
      <c r="BS68" s="1218"/>
      <c r="BT68" s="1218"/>
      <c r="BU68" s="1218"/>
      <c r="BV68" s="1218"/>
      <c r="BW68" s="1218"/>
      <c r="BX68" s="1218"/>
      <c r="BY68" s="1218"/>
      <c r="BZ68" s="1218"/>
      <c r="CA68" s="1218"/>
      <c r="CB68" s="1218"/>
      <c r="CC68" s="1218"/>
      <c r="CD68" s="1218"/>
      <c r="CE68" s="1218"/>
      <c r="CF68" s="1218"/>
      <c r="CG68" s="1218"/>
      <c r="CH68" s="1218"/>
      <c r="CI68" s="1218"/>
      <c r="CJ68" s="1218"/>
      <c r="CK68" s="1218"/>
      <c r="CL68" s="1218"/>
      <c r="CM68" s="1218"/>
      <c r="CN68" s="1218"/>
      <c r="CO68" s="1218"/>
      <c r="CP68" s="1218"/>
      <c r="CQ68" s="1218"/>
      <c r="CR68" s="1218"/>
      <c r="CS68" s="1218"/>
      <c r="CT68" s="1218"/>
      <c r="CU68" s="1218"/>
      <c r="CV68" s="1218"/>
      <c r="CW68" s="1218"/>
      <c r="CX68" s="1218"/>
      <c r="CY68" s="1218"/>
      <c r="CZ68" s="1218"/>
      <c r="DA68" s="1218"/>
      <c r="DB68" s="1218"/>
      <c r="DC68" s="1219"/>
    </row>
    <row r="69" spans="2:107" ht="13.2" x14ac:dyDescent="0.2">
      <c r="B69" s="267"/>
      <c r="AN69" s="1220"/>
      <c r="AO69" s="1221"/>
      <c r="AP69" s="1221"/>
      <c r="AQ69" s="1221"/>
      <c r="AR69" s="1221"/>
      <c r="AS69" s="1221"/>
      <c r="AT69" s="1221"/>
      <c r="AU69" s="1221"/>
      <c r="AV69" s="1221"/>
      <c r="AW69" s="1221"/>
      <c r="AX69" s="1221"/>
      <c r="AY69" s="1221"/>
      <c r="AZ69" s="1221"/>
      <c r="BA69" s="1221"/>
      <c r="BB69" s="1221"/>
      <c r="BC69" s="1221"/>
      <c r="BD69" s="1221"/>
      <c r="BE69" s="1221"/>
      <c r="BF69" s="1221"/>
      <c r="BG69" s="1221"/>
      <c r="BH69" s="1221"/>
      <c r="BI69" s="1221"/>
      <c r="BJ69" s="1221"/>
      <c r="BK69" s="1221"/>
      <c r="BL69" s="1221"/>
      <c r="BM69" s="1221"/>
      <c r="BN69" s="1221"/>
      <c r="BO69" s="1221"/>
      <c r="BP69" s="1221"/>
      <c r="BQ69" s="1221"/>
      <c r="BR69" s="1221"/>
      <c r="BS69" s="1221"/>
      <c r="BT69" s="1221"/>
      <c r="BU69" s="1221"/>
      <c r="BV69" s="1221"/>
      <c r="BW69" s="1221"/>
      <c r="BX69" s="1221"/>
      <c r="BY69" s="1221"/>
      <c r="BZ69" s="1221"/>
      <c r="CA69" s="1221"/>
      <c r="CB69" s="1221"/>
      <c r="CC69" s="1221"/>
      <c r="CD69" s="1221"/>
      <c r="CE69" s="1221"/>
      <c r="CF69" s="1221"/>
      <c r="CG69" s="1221"/>
      <c r="CH69" s="1221"/>
      <c r="CI69" s="1221"/>
      <c r="CJ69" s="1221"/>
      <c r="CK69" s="1221"/>
      <c r="CL69" s="1221"/>
      <c r="CM69" s="1221"/>
      <c r="CN69" s="1221"/>
      <c r="CO69" s="1221"/>
      <c r="CP69" s="1221"/>
      <c r="CQ69" s="1221"/>
      <c r="CR69" s="1221"/>
      <c r="CS69" s="1221"/>
      <c r="CT69" s="1221"/>
      <c r="CU69" s="1221"/>
      <c r="CV69" s="1221"/>
      <c r="CW69" s="1221"/>
      <c r="CX69" s="1221"/>
      <c r="CY69" s="1221"/>
      <c r="CZ69" s="1221"/>
      <c r="DA69" s="1221"/>
      <c r="DB69" s="1221"/>
      <c r="DC69" s="1222"/>
    </row>
    <row r="70" spans="2:107" ht="13.2" x14ac:dyDescent="0.2">
      <c r="B70" s="267"/>
      <c r="H70" s="371"/>
      <c r="I70" s="371"/>
      <c r="J70" s="372"/>
      <c r="K70" s="372"/>
      <c r="L70" s="373"/>
      <c r="M70" s="372"/>
      <c r="N70" s="373"/>
      <c r="AN70" s="359"/>
      <c r="AO70" s="359"/>
      <c r="AP70" s="359"/>
      <c r="AZ70" s="359"/>
      <c r="BA70" s="359"/>
      <c r="BB70" s="359"/>
      <c r="BL70" s="359"/>
      <c r="BM70" s="359"/>
      <c r="BN70" s="359"/>
      <c r="BX70" s="359"/>
      <c r="BY70" s="359"/>
      <c r="BZ70" s="359"/>
      <c r="CJ70" s="359"/>
      <c r="CK70" s="359"/>
      <c r="CL70" s="359"/>
      <c r="CV70" s="359"/>
      <c r="CW70" s="359"/>
      <c r="CX70" s="359"/>
    </row>
    <row r="71" spans="2:107" ht="13.2" x14ac:dyDescent="0.2">
      <c r="B71" s="267"/>
      <c r="G71" s="374"/>
      <c r="I71" s="375"/>
      <c r="J71" s="372"/>
      <c r="K71" s="372"/>
      <c r="L71" s="373"/>
      <c r="M71" s="372"/>
      <c r="N71" s="373"/>
      <c r="AM71" s="374"/>
      <c r="AN71" s="263" t="s">
        <v>599</v>
      </c>
    </row>
    <row r="72" spans="2:107" ht="13.2" x14ac:dyDescent="0.2">
      <c r="B72" s="267"/>
      <c r="G72" s="1223"/>
      <c r="H72" s="1223"/>
      <c r="I72" s="1223"/>
      <c r="J72" s="1223"/>
      <c r="K72" s="360"/>
      <c r="L72" s="360"/>
      <c r="M72" s="361"/>
      <c r="N72" s="361"/>
      <c r="AN72" s="1224"/>
      <c r="AO72" s="1225"/>
      <c r="AP72" s="1225"/>
      <c r="AQ72" s="1225"/>
      <c r="AR72" s="1225"/>
      <c r="AS72" s="1225"/>
      <c r="AT72" s="1225"/>
      <c r="AU72" s="1225"/>
      <c r="AV72" s="1225"/>
      <c r="AW72" s="1225"/>
      <c r="AX72" s="1225"/>
      <c r="AY72" s="1225"/>
      <c r="AZ72" s="1225"/>
      <c r="BA72" s="1225"/>
      <c r="BB72" s="1225"/>
      <c r="BC72" s="1225"/>
      <c r="BD72" s="1225"/>
      <c r="BE72" s="1225"/>
      <c r="BF72" s="1225"/>
      <c r="BG72" s="1225"/>
      <c r="BH72" s="1225"/>
      <c r="BI72" s="1225"/>
      <c r="BJ72" s="1225"/>
      <c r="BK72" s="1225"/>
      <c r="BL72" s="1225"/>
      <c r="BM72" s="1225"/>
      <c r="BN72" s="1225"/>
      <c r="BO72" s="1226"/>
      <c r="BP72" s="1227" t="s">
        <v>557</v>
      </c>
      <c r="BQ72" s="1227"/>
      <c r="BR72" s="1227"/>
      <c r="BS72" s="1227"/>
      <c r="BT72" s="1227"/>
      <c r="BU72" s="1227"/>
      <c r="BV72" s="1227"/>
      <c r="BW72" s="1227"/>
      <c r="BX72" s="1227" t="s">
        <v>558</v>
      </c>
      <c r="BY72" s="1227"/>
      <c r="BZ72" s="1227"/>
      <c r="CA72" s="1227"/>
      <c r="CB72" s="1227"/>
      <c r="CC72" s="1227"/>
      <c r="CD72" s="1227"/>
      <c r="CE72" s="1227"/>
      <c r="CF72" s="1227" t="s">
        <v>559</v>
      </c>
      <c r="CG72" s="1227"/>
      <c r="CH72" s="1227"/>
      <c r="CI72" s="1227"/>
      <c r="CJ72" s="1227"/>
      <c r="CK72" s="1227"/>
      <c r="CL72" s="1227"/>
      <c r="CM72" s="1227"/>
      <c r="CN72" s="1227" t="s">
        <v>560</v>
      </c>
      <c r="CO72" s="1227"/>
      <c r="CP72" s="1227"/>
      <c r="CQ72" s="1227"/>
      <c r="CR72" s="1227"/>
      <c r="CS72" s="1227"/>
      <c r="CT72" s="1227"/>
      <c r="CU72" s="1227"/>
      <c r="CV72" s="1227" t="s">
        <v>561</v>
      </c>
      <c r="CW72" s="1227"/>
      <c r="CX72" s="1227"/>
      <c r="CY72" s="1227"/>
      <c r="CZ72" s="1227"/>
      <c r="DA72" s="1227"/>
      <c r="DB72" s="1227"/>
      <c r="DC72" s="1227"/>
    </row>
    <row r="73" spans="2:107" ht="13.2" x14ac:dyDescent="0.2">
      <c r="B73" s="267"/>
      <c r="G73" s="1233"/>
      <c r="H73" s="1233"/>
      <c r="I73" s="1233"/>
      <c r="J73" s="1233"/>
      <c r="K73" s="1234"/>
      <c r="L73" s="1234"/>
      <c r="M73" s="1234"/>
      <c r="N73" s="1234"/>
      <c r="AM73" s="359"/>
      <c r="AN73" s="1230" t="s">
        <v>600</v>
      </c>
      <c r="AO73" s="1230"/>
      <c r="AP73" s="1230"/>
      <c r="AQ73" s="1230"/>
      <c r="AR73" s="1230"/>
      <c r="AS73" s="1230"/>
      <c r="AT73" s="1230"/>
      <c r="AU73" s="1230"/>
      <c r="AV73" s="1230"/>
      <c r="AW73" s="1230"/>
      <c r="AX73" s="1230"/>
      <c r="AY73" s="1230"/>
      <c r="AZ73" s="1230"/>
      <c r="BA73" s="1230"/>
      <c r="BB73" s="1230" t="s">
        <v>601</v>
      </c>
      <c r="BC73" s="1230"/>
      <c r="BD73" s="1230"/>
      <c r="BE73" s="1230"/>
      <c r="BF73" s="1230"/>
      <c r="BG73" s="1230"/>
      <c r="BH73" s="1230"/>
      <c r="BI73" s="1230"/>
      <c r="BJ73" s="1230"/>
      <c r="BK73" s="1230"/>
      <c r="BL73" s="1230"/>
      <c r="BM73" s="1230"/>
      <c r="BN73" s="1230"/>
      <c r="BO73" s="1230"/>
      <c r="BP73" s="1228">
        <v>29.9</v>
      </c>
      <c r="BQ73" s="1228"/>
      <c r="BR73" s="1228"/>
      <c r="BS73" s="1228"/>
      <c r="BT73" s="1228"/>
      <c r="BU73" s="1228"/>
      <c r="BV73" s="1228"/>
      <c r="BW73" s="1228"/>
      <c r="BX73" s="1228">
        <v>21.5</v>
      </c>
      <c r="BY73" s="1228"/>
      <c r="BZ73" s="1228"/>
      <c r="CA73" s="1228"/>
      <c r="CB73" s="1228"/>
      <c r="CC73" s="1228"/>
      <c r="CD73" s="1228"/>
      <c r="CE73" s="1228"/>
      <c r="CF73" s="1228">
        <v>8.6</v>
      </c>
      <c r="CG73" s="1228"/>
      <c r="CH73" s="1228"/>
      <c r="CI73" s="1228"/>
      <c r="CJ73" s="1228"/>
      <c r="CK73" s="1228"/>
      <c r="CL73" s="1228"/>
      <c r="CM73" s="1228"/>
      <c r="CN73" s="1228">
        <v>26</v>
      </c>
      <c r="CO73" s="1228"/>
      <c r="CP73" s="1228"/>
      <c r="CQ73" s="1228"/>
      <c r="CR73" s="1228"/>
      <c r="CS73" s="1228"/>
      <c r="CT73" s="1228"/>
      <c r="CU73" s="1228"/>
      <c r="CV73" s="1228">
        <v>16.3</v>
      </c>
      <c r="CW73" s="1228"/>
      <c r="CX73" s="1228"/>
      <c r="CY73" s="1228"/>
      <c r="CZ73" s="1228"/>
      <c r="DA73" s="1228"/>
      <c r="DB73" s="1228"/>
      <c r="DC73" s="1228"/>
    </row>
    <row r="74" spans="2:107" ht="13.2" x14ac:dyDescent="0.2">
      <c r="B74" s="267"/>
      <c r="G74" s="1233"/>
      <c r="H74" s="1233"/>
      <c r="I74" s="1233"/>
      <c r="J74" s="1233"/>
      <c r="K74" s="1234"/>
      <c r="L74" s="1234"/>
      <c r="M74" s="1234"/>
      <c r="N74" s="1234"/>
      <c r="AM74" s="359"/>
      <c r="AN74" s="1230"/>
      <c r="AO74" s="1230"/>
      <c r="AP74" s="1230"/>
      <c r="AQ74" s="1230"/>
      <c r="AR74" s="1230"/>
      <c r="AS74" s="1230"/>
      <c r="AT74" s="1230"/>
      <c r="AU74" s="1230"/>
      <c r="AV74" s="1230"/>
      <c r="AW74" s="1230"/>
      <c r="AX74" s="1230"/>
      <c r="AY74" s="1230"/>
      <c r="AZ74" s="1230"/>
      <c r="BA74" s="1230"/>
      <c r="BB74" s="1230"/>
      <c r="BC74" s="1230"/>
      <c r="BD74" s="1230"/>
      <c r="BE74" s="1230"/>
      <c r="BF74" s="1230"/>
      <c r="BG74" s="1230"/>
      <c r="BH74" s="1230"/>
      <c r="BI74" s="1230"/>
      <c r="BJ74" s="1230"/>
      <c r="BK74" s="1230"/>
      <c r="BL74" s="1230"/>
      <c r="BM74" s="1230"/>
      <c r="BN74" s="1230"/>
      <c r="BO74" s="1230"/>
      <c r="BP74" s="1228"/>
      <c r="BQ74" s="1228"/>
      <c r="BR74" s="1228"/>
      <c r="BS74" s="1228"/>
      <c r="BT74" s="1228"/>
      <c r="BU74" s="1228"/>
      <c r="BV74" s="1228"/>
      <c r="BW74" s="1228"/>
      <c r="BX74" s="1228"/>
      <c r="BY74" s="1228"/>
      <c r="BZ74" s="1228"/>
      <c r="CA74" s="1228"/>
      <c r="CB74" s="1228"/>
      <c r="CC74" s="1228"/>
      <c r="CD74" s="1228"/>
      <c r="CE74" s="1228"/>
      <c r="CF74" s="1228"/>
      <c r="CG74" s="1228"/>
      <c r="CH74" s="1228"/>
      <c r="CI74" s="1228"/>
      <c r="CJ74" s="1228"/>
      <c r="CK74" s="1228"/>
      <c r="CL74" s="1228"/>
      <c r="CM74" s="1228"/>
      <c r="CN74" s="1228"/>
      <c r="CO74" s="1228"/>
      <c r="CP74" s="1228"/>
      <c r="CQ74" s="1228"/>
      <c r="CR74" s="1228"/>
      <c r="CS74" s="1228"/>
      <c r="CT74" s="1228"/>
      <c r="CU74" s="1228"/>
      <c r="CV74" s="1228"/>
      <c r="CW74" s="1228"/>
      <c r="CX74" s="1228"/>
      <c r="CY74" s="1228"/>
      <c r="CZ74" s="1228"/>
      <c r="DA74" s="1228"/>
      <c r="DB74" s="1228"/>
      <c r="DC74" s="1228"/>
    </row>
    <row r="75" spans="2:107" ht="13.2" x14ac:dyDescent="0.2">
      <c r="B75" s="267"/>
      <c r="G75" s="1233"/>
      <c r="H75" s="1233"/>
      <c r="I75" s="1223"/>
      <c r="J75" s="1223"/>
      <c r="K75" s="1229"/>
      <c r="L75" s="1229"/>
      <c r="M75" s="1229"/>
      <c r="N75" s="1229"/>
      <c r="AM75" s="359"/>
      <c r="AN75" s="1230"/>
      <c r="AO75" s="1230"/>
      <c r="AP75" s="1230"/>
      <c r="AQ75" s="1230"/>
      <c r="AR75" s="1230"/>
      <c r="AS75" s="1230"/>
      <c r="AT75" s="1230"/>
      <c r="AU75" s="1230"/>
      <c r="AV75" s="1230"/>
      <c r="AW75" s="1230"/>
      <c r="AX75" s="1230"/>
      <c r="AY75" s="1230"/>
      <c r="AZ75" s="1230"/>
      <c r="BA75" s="1230"/>
      <c r="BB75" s="1230" t="s">
        <v>606</v>
      </c>
      <c r="BC75" s="1230"/>
      <c r="BD75" s="1230"/>
      <c r="BE75" s="1230"/>
      <c r="BF75" s="1230"/>
      <c r="BG75" s="1230"/>
      <c r="BH75" s="1230"/>
      <c r="BI75" s="1230"/>
      <c r="BJ75" s="1230"/>
      <c r="BK75" s="1230"/>
      <c r="BL75" s="1230"/>
      <c r="BM75" s="1230"/>
      <c r="BN75" s="1230"/>
      <c r="BO75" s="1230"/>
      <c r="BP75" s="1228">
        <v>9.3000000000000007</v>
      </c>
      <c r="BQ75" s="1228"/>
      <c r="BR75" s="1228"/>
      <c r="BS75" s="1228"/>
      <c r="BT75" s="1228"/>
      <c r="BU75" s="1228"/>
      <c r="BV75" s="1228"/>
      <c r="BW75" s="1228"/>
      <c r="BX75" s="1228">
        <v>8.6999999999999993</v>
      </c>
      <c r="BY75" s="1228"/>
      <c r="BZ75" s="1228"/>
      <c r="CA75" s="1228"/>
      <c r="CB75" s="1228"/>
      <c r="CC75" s="1228"/>
      <c r="CD75" s="1228"/>
      <c r="CE75" s="1228"/>
      <c r="CF75" s="1228">
        <v>7.6</v>
      </c>
      <c r="CG75" s="1228"/>
      <c r="CH75" s="1228"/>
      <c r="CI75" s="1228"/>
      <c r="CJ75" s="1228"/>
      <c r="CK75" s="1228"/>
      <c r="CL75" s="1228"/>
      <c r="CM75" s="1228"/>
      <c r="CN75" s="1228">
        <v>7.3</v>
      </c>
      <c r="CO75" s="1228"/>
      <c r="CP75" s="1228"/>
      <c r="CQ75" s="1228"/>
      <c r="CR75" s="1228"/>
      <c r="CS75" s="1228"/>
      <c r="CT75" s="1228"/>
      <c r="CU75" s="1228"/>
      <c r="CV75" s="1228">
        <v>6.6</v>
      </c>
      <c r="CW75" s="1228"/>
      <c r="CX75" s="1228"/>
      <c r="CY75" s="1228"/>
      <c r="CZ75" s="1228"/>
      <c r="DA75" s="1228"/>
      <c r="DB75" s="1228"/>
      <c r="DC75" s="1228"/>
    </row>
    <row r="76" spans="2:107" ht="13.2" x14ac:dyDescent="0.2">
      <c r="B76" s="267"/>
      <c r="G76" s="1233"/>
      <c r="H76" s="1233"/>
      <c r="I76" s="1223"/>
      <c r="J76" s="1223"/>
      <c r="K76" s="1229"/>
      <c r="L76" s="1229"/>
      <c r="M76" s="1229"/>
      <c r="N76" s="1229"/>
      <c r="AM76" s="359"/>
      <c r="AN76" s="1230"/>
      <c r="AO76" s="1230"/>
      <c r="AP76" s="1230"/>
      <c r="AQ76" s="1230"/>
      <c r="AR76" s="1230"/>
      <c r="AS76" s="1230"/>
      <c r="AT76" s="1230"/>
      <c r="AU76" s="1230"/>
      <c r="AV76" s="1230"/>
      <c r="AW76" s="1230"/>
      <c r="AX76" s="1230"/>
      <c r="AY76" s="1230"/>
      <c r="AZ76" s="1230"/>
      <c r="BA76" s="1230"/>
      <c r="BB76" s="1230"/>
      <c r="BC76" s="1230"/>
      <c r="BD76" s="1230"/>
      <c r="BE76" s="1230"/>
      <c r="BF76" s="1230"/>
      <c r="BG76" s="1230"/>
      <c r="BH76" s="1230"/>
      <c r="BI76" s="1230"/>
      <c r="BJ76" s="1230"/>
      <c r="BK76" s="1230"/>
      <c r="BL76" s="1230"/>
      <c r="BM76" s="1230"/>
      <c r="BN76" s="1230"/>
      <c r="BO76" s="1230"/>
      <c r="BP76" s="1228"/>
      <c r="BQ76" s="1228"/>
      <c r="BR76" s="1228"/>
      <c r="BS76" s="1228"/>
      <c r="BT76" s="1228"/>
      <c r="BU76" s="1228"/>
      <c r="BV76" s="1228"/>
      <c r="BW76" s="1228"/>
      <c r="BX76" s="1228"/>
      <c r="BY76" s="1228"/>
      <c r="BZ76" s="1228"/>
      <c r="CA76" s="1228"/>
      <c r="CB76" s="1228"/>
      <c r="CC76" s="1228"/>
      <c r="CD76" s="1228"/>
      <c r="CE76" s="1228"/>
      <c r="CF76" s="1228"/>
      <c r="CG76" s="1228"/>
      <c r="CH76" s="1228"/>
      <c r="CI76" s="1228"/>
      <c r="CJ76" s="1228"/>
      <c r="CK76" s="1228"/>
      <c r="CL76" s="1228"/>
      <c r="CM76" s="1228"/>
      <c r="CN76" s="1228"/>
      <c r="CO76" s="1228"/>
      <c r="CP76" s="1228"/>
      <c r="CQ76" s="1228"/>
      <c r="CR76" s="1228"/>
      <c r="CS76" s="1228"/>
      <c r="CT76" s="1228"/>
      <c r="CU76" s="1228"/>
      <c r="CV76" s="1228"/>
      <c r="CW76" s="1228"/>
      <c r="CX76" s="1228"/>
      <c r="CY76" s="1228"/>
      <c r="CZ76" s="1228"/>
      <c r="DA76" s="1228"/>
      <c r="DB76" s="1228"/>
      <c r="DC76" s="1228"/>
    </row>
    <row r="77" spans="2:107" ht="13.2" x14ac:dyDescent="0.2">
      <c r="B77" s="267"/>
      <c r="G77" s="1223"/>
      <c r="H77" s="1223"/>
      <c r="I77" s="1223"/>
      <c r="J77" s="1223"/>
      <c r="K77" s="1234"/>
      <c r="L77" s="1234"/>
      <c r="M77" s="1234"/>
      <c r="N77" s="1234"/>
      <c r="AN77" s="1227" t="s">
        <v>603</v>
      </c>
      <c r="AO77" s="1227"/>
      <c r="AP77" s="1227"/>
      <c r="AQ77" s="1227"/>
      <c r="AR77" s="1227"/>
      <c r="AS77" s="1227"/>
      <c r="AT77" s="1227"/>
      <c r="AU77" s="1227"/>
      <c r="AV77" s="1227"/>
      <c r="AW77" s="1227"/>
      <c r="AX77" s="1227"/>
      <c r="AY77" s="1227"/>
      <c r="AZ77" s="1227"/>
      <c r="BA77" s="1227"/>
      <c r="BB77" s="1230" t="s">
        <v>601</v>
      </c>
      <c r="BC77" s="1230"/>
      <c r="BD77" s="1230"/>
      <c r="BE77" s="1230"/>
      <c r="BF77" s="1230"/>
      <c r="BG77" s="1230"/>
      <c r="BH77" s="1230"/>
      <c r="BI77" s="1230"/>
      <c r="BJ77" s="1230"/>
      <c r="BK77" s="1230"/>
      <c r="BL77" s="1230"/>
      <c r="BM77" s="1230"/>
      <c r="BN77" s="1230"/>
      <c r="BO77" s="1230"/>
      <c r="BP77" s="1228">
        <v>54.6</v>
      </c>
      <c r="BQ77" s="1228"/>
      <c r="BR77" s="1228"/>
      <c r="BS77" s="1228"/>
      <c r="BT77" s="1228"/>
      <c r="BU77" s="1228"/>
      <c r="BV77" s="1228"/>
      <c r="BW77" s="1228"/>
      <c r="BX77" s="1228">
        <v>53.2</v>
      </c>
      <c r="BY77" s="1228"/>
      <c r="BZ77" s="1228"/>
      <c r="CA77" s="1228"/>
      <c r="CB77" s="1228"/>
      <c r="CC77" s="1228"/>
      <c r="CD77" s="1228"/>
      <c r="CE77" s="1228"/>
      <c r="CF77" s="1228">
        <v>47.9</v>
      </c>
      <c r="CG77" s="1228"/>
      <c r="CH77" s="1228"/>
      <c r="CI77" s="1228"/>
      <c r="CJ77" s="1228"/>
      <c r="CK77" s="1228"/>
      <c r="CL77" s="1228"/>
      <c r="CM77" s="1228"/>
      <c r="CN77" s="1228">
        <v>49</v>
      </c>
      <c r="CO77" s="1228"/>
      <c r="CP77" s="1228"/>
      <c r="CQ77" s="1228"/>
      <c r="CR77" s="1228"/>
      <c r="CS77" s="1228"/>
      <c r="CT77" s="1228"/>
      <c r="CU77" s="1228"/>
      <c r="CV77" s="1228">
        <v>41.3</v>
      </c>
      <c r="CW77" s="1228"/>
      <c r="CX77" s="1228"/>
      <c r="CY77" s="1228"/>
      <c r="CZ77" s="1228"/>
      <c r="DA77" s="1228"/>
      <c r="DB77" s="1228"/>
      <c r="DC77" s="1228"/>
    </row>
    <row r="78" spans="2:107" ht="13.2" x14ac:dyDescent="0.2">
      <c r="B78" s="267"/>
      <c r="G78" s="1223"/>
      <c r="H78" s="1223"/>
      <c r="I78" s="1223"/>
      <c r="J78" s="1223"/>
      <c r="K78" s="1234"/>
      <c r="L78" s="1234"/>
      <c r="M78" s="1234"/>
      <c r="N78" s="1234"/>
      <c r="AN78" s="1227"/>
      <c r="AO78" s="1227"/>
      <c r="AP78" s="1227"/>
      <c r="AQ78" s="1227"/>
      <c r="AR78" s="1227"/>
      <c r="AS78" s="1227"/>
      <c r="AT78" s="1227"/>
      <c r="AU78" s="1227"/>
      <c r="AV78" s="1227"/>
      <c r="AW78" s="1227"/>
      <c r="AX78" s="1227"/>
      <c r="AY78" s="1227"/>
      <c r="AZ78" s="1227"/>
      <c r="BA78" s="1227"/>
      <c r="BB78" s="1230"/>
      <c r="BC78" s="1230"/>
      <c r="BD78" s="1230"/>
      <c r="BE78" s="1230"/>
      <c r="BF78" s="1230"/>
      <c r="BG78" s="1230"/>
      <c r="BH78" s="1230"/>
      <c r="BI78" s="1230"/>
      <c r="BJ78" s="1230"/>
      <c r="BK78" s="1230"/>
      <c r="BL78" s="1230"/>
      <c r="BM78" s="1230"/>
      <c r="BN78" s="1230"/>
      <c r="BO78" s="1230"/>
      <c r="BP78" s="1228"/>
      <c r="BQ78" s="1228"/>
      <c r="BR78" s="1228"/>
      <c r="BS78" s="1228"/>
      <c r="BT78" s="1228"/>
      <c r="BU78" s="1228"/>
      <c r="BV78" s="1228"/>
      <c r="BW78" s="1228"/>
      <c r="BX78" s="1228"/>
      <c r="BY78" s="1228"/>
      <c r="BZ78" s="1228"/>
      <c r="CA78" s="1228"/>
      <c r="CB78" s="1228"/>
      <c r="CC78" s="1228"/>
      <c r="CD78" s="1228"/>
      <c r="CE78" s="1228"/>
      <c r="CF78" s="1228"/>
      <c r="CG78" s="1228"/>
      <c r="CH78" s="1228"/>
      <c r="CI78" s="1228"/>
      <c r="CJ78" s="1228"/>
      <c r="CK78" s="1228"/>
      <c r="CL78" s="1228"/>
      <c r="CM78" s="1228"/>
      <c r="CN78" s="1228"/>
      <c r="CO78" s="1228"/>
      <c r="CP78" s="1228"/>
      <c r="CQ78" s="1228"/>
      <c r="CR78" s="1228"/>
      <c r="CS78" s="1228"/>
      <c r="CT78" s="1228"/>
      <c r="CU78" s="1228"/>
      <c r="CV78" s="1228"/>
      <c r="CW78" s="1228"/>
      <c r="CX78" s="1228"/>
      <c r="CY78" s="1228"/>
      <c r="CZ78" s="1228"/>
      <c r="DA78" s="1228"/>
      <c r="DB78" s="1228"/>
      <c r="DC78" s="1228"/>
    </row>
    <row r="79" spans="2:107" ht="13.2" x14ac:dyDescent="0.2">
      <c r="B79" s="267"/>
      <c r="G79" s="1223"/>
      <c r="H79" s="1223"/>
      <c r="I79" s="1232"/>
      <c r="J79" s="1232"/>
      <c r="K79" s="1235"/>
      <c r="L79" s="1235"/>
      <c r="M79" s="1235"/>
      <c r="N79" s="1235"/>
      <c r="AN79" s="1227"/>
      <c r="AO79" s="1227"/>
      <c r="AP79" s="1227"/>
      <c r="AQ79" s="1227"/>
      <c r="AR79" s="1227"/>
      <c r="AS79" s="1227"/>
      <c r="AT79" s="1227"/>
      <c r="AU79" s="1227"/>
      <c r="AV79" s="1227"/>
      <c r="AW79" s="1227"/>
      <c r="AX79" s="1227"/>
      <c r="AY79" s="1227"/>
      <c r="AZ79" s="1227"/>
      <c r="BA79" s="1227"/>
      <c r="BB79" s="1230" t="s">
        <v>606</v>
      </c>
      <c r="BC79" s="1230"/>
      <c r="BD79" s="1230"/>
      <c r="BE79" s="1230"/>
      <c r="BF79" s="1230"/>
      <c r="BG79" s="1230"/>
      <c r="BH79" s="1230"/>
      <c r="BI79" s="1230"/>
      <c r="BJ79" s="1230"/>
      <c r="BK79" s="1230"/>
      <c r="BL79" s="1230"/>
      <c r="BM79" s="1230"/>
      <c r="BN79" s="1230"/>
      <c r="BO79" s="1230"/>
      <c r="BP79" s="1228">
        <v>10</v>
      </c>
      <c r="BQ79" s="1228"/>
      <c r="BR79" s="1228"/>
      <c r="BS79" s="1228"/>
      <c r="BT79" s="1228"/>
      <c r="BU79" s="1228"/>
      <c r="BV79" s="1228"/>
      <c r="BW79" s="1228"/>
      <c r="BX79" s="1228">
        <v>9.8000000000000007</v>
      </c>
      <c r="BY79" s="1228"/>
      <c r="BZ79" s="1228"/>
      <c r="CA79" s="1228"/>
      <c r="CB79" s="1228"/>
      <c r="CC79" s="1228"/>
      <c r="CD79" s="1228"/>
      <c r="CE79" s="1228"/>
      <c r="CF79" s="1228">
        <v>9.6</v>
      </c>
      <c r="CG79" s="1228"/>
      <c r="CH79" s="1228"/>
      <c r="CI79" s="1228"/>
      <c r="CJ79" s="1228"/>
      <c r="CK79" s="1228"/>
      <c r="CL79" s="1228"/>
      <c r="CM79" s="1228"/>
      <c r="CN79" s="1228">
        <v>9.5</v>
      </c>
      <c r="CO79" s="1228"/>
      <c r="CP79" s="1228"/>
      <c r="CQ79" s="1228"/>
      <c r="CR79" s="1228"/>
      <c r="CS79" s="1228"/>
      <c r="CT79" s="1228"/>
      <c r="CU79" s="1228"/>
      <c r="CV79" s="1228">
        <v>9.1999999999999993</v>
      </c>
      <c r="CW79" s="1228"/>
      <c r="CX79" s="1228"/>
      <c r="CY79" s="1228"/>
      <c r="CZ79" s="1228"/>
      <c r="DA79" s="1228"/>
      <c r="DB79" s="1228"/>
      <c r="DC79" s="1228"/>
    </row>
    <row r="80" spans="2:107" ht="13.2" x14ac:dyDescent="0.2">
      <c r="B80" s="267"/>
      <c r="G80" s="1223"/>
      <c r="H80" s="1223"/>
      <c r="I80" s="1232"/>
      <c r="J80" s="1232"/>
      <c r="K80" s="1235"/>
      <c r="L80" s="1235"/>
      <c r="M80" s="1235"/>
      <c r="N80" s="1235"/>
      <c r="AN80" s="1227"/>
      <c r="AO80" s="1227"/>
      <c r="AP80" s="1227"/>
      <c r="AQ80" s="1227"/>
      <c r="AR80" s="1227"/>
      <c r="AS80" s="1227"/>
      <c r="AT80" s="1227"/>
      <c r="AU80" s="1227"/>
      <c r="AV80" s="1227"/>
      <c r="AW80" s="1227"/>
      <c r="AX80" s="1227"/>
      <c r="AY80" s="1227"/>
      <c r="AZ80" s="1227"/>
      <c r="BA80" s="1227"/>
      <c r="BB80" s="1230"/>
      <c r="BC80" s="1230"/>
      <c r="BD80" s="1230"/>
      <c r="BE80" s="1230"/>
      <c r="BF80" s="1230"/>
      <c r="BG80" s="1230"/>
      <c r="BH80" s="1230"/>
      <c r="BI80" s="1230"/>
      <c r="BJ80" s="1230"/>
      <c r="BK80" s="1230"/>
      <c r="BL80" s="1230"/>
      <c r="BM80" s="1230"/>
      <c r="BN80" s="1230"/>
      <c r="BO80" s="1230"/>
      <c r="BP80" s="1228"/>
      <c r="BQ80" s="1228"/>
      <c r="BR80" s="1228"/>
      <c r="BS80" s="1228"/>
      <c r="BT80" s="1228"/>
      <c r="BU80" s="1228"/>
      <c r="BV80" s="1228"/>
      <c r="BW80" s="1228"/>
      <c r="BX80" s="1228"/>
      <c r="BY80" s="1228"/>
      <c r="BZ80" s="1228"/>
      <c r="CA80" s="1228"/>
      <c r="CB80" s="1228"/>
      <c r="CC80" s="1228"/>
      <c r="CD80" s="1228"/>
      <c r="CE80" s="1228"/>
      <c r="CF80" s="1228"/>
      <c r="CG80" s="1228"/>
      <c r="CH80" s="1228"/>
      <c r="CI80" s="1228"/>
      <c r="CJ80" s="1228"/>
      <c r="CK80" s="1228"/>
      <c r="CL80" s="1228"/>
      <c r="CM80" s="1228"/>
      <c r="CN80" s="1228"/>
      <c r="CO80" s="1228"/>
      <c r="CP80" s="1228"/>
      <c r="CQ80" s="1228"/>
      <c r="CR80" s="1228"/>
      <c r="CS80" s="1228"/>
      <c r="CT80" s="1228"/>
      <c r="CU80" s="1228"/>
      <c r="CV80" s="1228"/>
      <c r="CW80" s="1228"/>
      <c r="CX80" s="1228"/>
      <c r="CY80" s="1228"/>
      <c r="CZ80" s="1228"/>
      <c r="DA80" s="1228"/>
      <c r="DB80" s="1228"/>
      <c r="DC80" s="1228"/>
    </row>
    <row r="81" spans="2:109" ht="13.2" x14ac:dyDescent="0.2">
      <c r="B81" s="267"/>
    </row>
    <row r="82" spans="2:109" ht="16.2" x14ac:dyDescent="0.2">
      <c r="B82" s="267"/>
      <c r="K82" s="376"/>
      <c r="L82" s="376"/>
      <c r="M82" s="376"/>
      <c r="N82" s="376"/>
      <c r="AQ82" s="376"/>
      <c r="AR82" s="376"/>
      <c r="AS82" s="376"/>
      <c r="AT82" s="376"/>
      <c r="BC82" s="376"/>
      <c r="BD82" s="376"/>
      <c r="BE82" s="376"/>
      <c r="BF82" s="376"/>
      <c r="BO82" s="376"/>
      <c r="BP82" s="376"/>
      <c r="BQ82" s="376"/>
      <c r="BR82" s="376"/>
      <c r="CA82" s="376"/>
      <c r="CB82" s="376"/>
      <c r="CC82" s="376"/>
      <c r="CD82" s="376"/>
      <c r="CM82" s="376"/>
      <c r="CN82" s="376"/>
      <c r="CO82" s="376"/>
      <c r="CP82" s="376"/>
      <c r="CY82" s="376"/>
      <c r="CZ82" s="376"/>
      <c r="DA82" s="376"/>
      <c r="DB82" s="376"/>
      <c r="DC82" s="376"/>
    </row>
    <row r="83" spans="2:109" ht="13.2" x14ac:dyDescent="0.2">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ht="13.2" x14ac:dyDescent="0.2">
      <c r="DD84" s="263"/>
      <c r="DE84" s="263"/>
    </row>
    <row r="85" spans="2:109" ht="13.2" x14ac:dyDescent="0.2">
      <c r="DD85" s="263"/>
      <c r="DE85" s="263"/>
    </row>
    <row r="86" spans="2:109" ht="13.2" hidden="1" x14ac:dyDescent="0.2">
      <c r="DD86" s="263"/>
      <c r="DE86" s="263"/>
    </row>
    <row r="87" spans="2:109" ht="13.2" hidden="1" x14ac:dyDescent="0.2">
      <c r="K87" s="377"/>
      <c r="AQ87" s="377"/>
      <c r="BC87" s="377"/>
      <c r="BO87" s="377"/>
      <c r="CA87" s="377"/>
      <c r="CM87" s="377"/>
      <c r="CY87" s="377"/>
      <c r="DD87" s="263"/>
      <c r="DE87" s="263"/>
    </row>
    <row r="88" spans="2:109" ht="13.2" hidden="1" x14ac:dyDescent="0.2">
      <c r="DD88" s="263"/>
      <c r="DE88" s="263"/>
    </row>
    <row r="89" spans="2:109" ht="13.2" hidden="1" x14ac:dyDescent="0.2">
      <c r="DD89" s="263"/>
      <c r="DE89" s="263"/>
    </row>
    <row r="90" spans="2:109" ht="13.2" hidden="1" x14ac:dyDescent="0.2">
      <c r="DD90" s="263"/>
      <c r="DE90" s="263"/>
    </row>
    <row r="91" spans="2:109" ht="13.2" hidden="1" x14ac:dyDescent="0.2">
      <c r="DD91" s="263"/>
      <c r="DE91" s="263"/>
    </row>
    <row r="92" spans="2:109" ht="13.5" hidden="1" customHeight="1" x14ac:dyDescent="0.2">
      <c r="DD92" s="263"/>
      <c r="DE92" s="263"/>
    </row>
    <row r="93" spans="2:109" ht="13.5" hidden="1" customHeight="1" x14ac:dyDescent="0.2">
      <c r="DD93" s="263"/>
      <c r="DE93" s="263"/>
    </row>
    <row r="94" spans="2:109" ht="13.5" hidden="1" customHeight="1" x14ac:dyDescent="0.2">
      <c r="DD94" s="263"/>
      <c r="DE94" s="263"/>
    </row>
    <row r="95" spans="2:109" ht="13.5" hidden="1" customHeight="1" x14ac:dyDescent="0.2">
      <c r="DD95" s="263"/>
      <c r="DE95" s="263"/>
    </row>
    <row r="96" spans="2:109" ht="13.5" hidden="1" customHeight="1" x14ac:dyDescent="0.2">
      <c r="DD96" s="263"/>
      <c r="DE96" s="263"/>
    </row>
    <row r="97" s="263" customFormat="1" ht="13.5" hidden="1" customHeight="1" x14ac:dyDescent="0.2"/>
    <row r="98" s="263" customFormat="1" ht="13.5" hidden="1" customHeight="1" x14ac:dyDescent="0.2"/>
    <row r="99" s="263" customFormat="1" ht="13.5" hidden="1" customHeight="1" x14ac:dyDescent="0.2"/>
    <row r="100" s="263" customFormat="1" ht="13.5" hidden="1" customHeight="1" x14ac:dyDescent="0.2"/>
    <row r="101" s="263" customFormat="1" ht="13.5" hidden="1" customHeight="1" x14ac:dyDescent="0.2"/>
    <row r="102" s="263" customFormat="1" ht="13.5" hidden="1" customHeight="1" x14ac:dyDescent="0.2"/>
    <row r="103" s="263" customFormat="1" ht="13.5" hidden="1" customHeight="1" x14ac:dyDescent="0.2"/>
    <row r="104" s="263" customFormat="1" ht="13.5" hidden="1" customHeight="1" x14ac:dyDescent="0.2"/>
    <row r="105" s="263" customFormat="1" ht="13.5" hidden="1" customHeight="1" x14ac:dyDescent="0.2"/>
    <row r="106" s="263" customFormat="1" ht="13.5" hidden="1" customHeight="1" x14ac:dyDescent="0.2"/>
    <row r="107" s="263" customFormat="1" ht="13.5" hidden="1" customHeight="1" x14ac:dyDescent="0.2"/>
    <row r="108" s="263" customFormat="1" ht="13.5" hidden="1" customHeight="1" x14ac:dyDescent="0.2"/>
    <row r="109" s="263" customFormat="1" ht="13.5" hidden="1" customHeight="1" x14ac:dyDescent="0.2"/>
    <row r="110" s="263" customFormat="1" ht="13.5" hidden="1" customHeight="1" x14ac:dyDescent="0.2"/>
    <row r="111" s="263" customFormat="1" ht="13.5" hidden="1" customHeight="1" x14ac:dyDescent="0.2"/>
    <row r="112" s="263" customFormat="1" ht="13.5" hidden="1" customHeight="1" x14ac:dyDescent="0.2"/>
    <row r="113" s="263" customFormat="1" ht="13.5" hidden="1" customHeight="1" x14ac:dyDescent="0.2"/>
    <row r="114" s="263" customFormat="1" ht="13.5" hidden="1" customHeight="1" x14ac:dyDescent="0.2"/>
    <row r="115" s="263" customFormat="1" ht="13.5" hidden="1" customHeight="1" x14ac:dyDescent="0.2"/>
    <row r="116" s="263" customFormat="1" ht="13.5" hidden="1" customHeight="1" x14ac:dyDescent="0.2"/>
    <row r="117" s="263" customFormat="1" ht="13.5" hidden="1" customHeight="1" x14ac:dyDescent="0.2"/>
    <row r="118" s="263" customFormat="1" ht="13.5" hidden="1" customHeight="1" x14ac:dyDescent="0.2"/>
    <row r="119" s="263" customFormat="1" ht="13.5" hidden="1" customHeight="1" x14ac:dyDescent="0.2"/>
    <row r="120" s="263" customFormat="1" ht="13.5" hidden="1" customHeight="1" x14ac:dyDescent="0.2"/>
    <row r="121" s="263" customFormat="1" ht="13.5" hidden="1" customHeight="1" x14ac:dyDescent="0.2"/>
    <row r="122" s="263" customFormat="1" ht="13.5" hidden="1" customHeight="1" x14ac:dyDescent="0.2"/>
    <row r="123" s="263" customFormat="1" ht="13.5" hidden="1" customHeight="1" x14ac:dyDescent="0.2"/>
    <row r="124" s="263" customFormat="1" ht="13.5" hidden="1" customHeight="1" x14ac:dyDescent="0.2"/>
    <row r="125" s="263" customFormat="1" ht="13.5" hidden="1" customHeight="1" x14ac:dyDescent="0.2"/>
    <row r="126" s="263" customFormat="1" ht="13.5" hidden="1" customHeight="1" x14ac:dyDescent="0.2"/>
    <row r="127" s="263" customFormat="1" ht="13.5" hidden="1" customHeight="1" x14ac:dyDescent="0.2"/>
    <row r="128" s="263" customFormat="1" ht="13.5" hidden="1" customHeight="1" x14ac:dyDescent="0.2"/>
    <row r="129" s="263" customFormat="1" ht="13.5" hidden="1" customHeight="1" x14ac:dyDescent="0.2"/>
    <row r="130" s="263" customFormat="1" ht="13.5" hidden="1" customHeight="1" x14ac:dyDescent="0.2"/>
    <row r="131" s="263" customFormat="1" ht="13.5" hidden="1" customHeight="1" x14ac:dyDescent="0.2"/>
    <row r="132" s="263" customFormat="1" ht="13.5" hidden="1" customHeight="1" x14ac:dyDescent="0.2"/>
    <row r="133" s="263" customFormat="1" ht="13.5" hidden="1" customHeight="1" x14ac:dyDescent="0.2"/>
    <row r="134" s="263" customFormat="1" ht="13.5" hidden="1" customHeight="1" x14ac:dyDescent="0.2"/>
    <row r="135" s="263" customFormat="1" ht="13.5" hidden="1" customHeight="1" x14ac:dyDescent="0.2"/>
    <row r="136" s="263" customFormat="1" ht="13.5" hidden="1" customHeight="1" x14ac:dyDescent="0.2"/>
    <row r="137" s="263" customFormat="1" ht="13.5" hidden="1" customHeight="1" x14ac:dyDescent="0.2"/>
    <row r="138" s="263" customFormat="1" ht="13.5" hidden="1" customHeight="1" x14ac:dyDescent="0.2"/>
    <row r="139" s="263" customFormat="1" ht="13.5" hidden="1" customHeight="1" x14ac:dyDescent="0.2"/>
    <row r="140" s="263" customFormat="1" ht="13.5" hidden="1" customHeight="1" x14ac:dyDescent="0.2"/>
    <row r="141" s="263" customFormat="1" ht="13.5" hidden="1" customHeight="1" x14ac:dyDescent="0.2"/>
    <row r="142" s="263" customFormat="1" ht="13.5" hidden="1" customHeight="1" x14ac:dyDescent="0.2"/>
    <row r="143" s="263" customFormat="1" ht="13.5" hidden="1" customHeight="1" x14ac:dyDescent="0.2"/>
    <row r="144" s="263" customFormat="1" ht="13.5" hidden="1" customHeight="1" x14ac:dyDescent="0.2"/>
    <row r="145" s="263" customFormat="1" ht="13.5" hidden="1" customHeight="1" x14ac:dyDescent="0.2"/>
    <row r="146" s="263" customFormat="1" ht="13.5" hidden="1" customHeight="1" x14ac:dyDescent="0.2"/>
    <row r="147" s="263" customFormat="1" ht="13.5" hidden="1" customHeight="1" x14ac:dyDescent="0.2"/>
    <row r="148" s="263" customFormat="1" ht="13.5" hidden="1" customHeight="1" x14ac:dyDescent="0.2"/>
    <row r="149" s="263" customFormat="1" ht="13.5" hidden="1" customHeight="1" x14ac:dyDescent="0.2"/>
    <row r="150" s="263" customFormat="1" ht="13.5" hidden="1" customHeight="1" x14ac:dyDescent="0.2"/>
    <row r="151" s="263" customFormat="1" ht="13.5" hidden="1" customHeight="1" x14ac:dyDescent="0.2"/>
    <row r="152" s="263" customFormat="1" ht="13.5" hidden="1" customHeight="1" x14ac:dyDescent="0.2"/>
    <row r="153" s="263" customFormat="1" ht="13.5" hidden="1" customHeight="1" x14ac:dyDescent="0.2"/>
    <row r="154" s="263" customFormat="1" ht="13.5" hidden="1" customHeight="1" x14ac:dyDescent="0.2"/>
    <row r="155" s="263" customFormat="1" ht="13.5" hidden="1" customHeight="1" x14ac:dyDescent="0.2"/>
    <row r="156" s="263" customFormat="1" ht="13.5" hidden="1" customHeight="1" x14ac:dyDescent="0.2"/>
    <row r="157" s="263" customFormat="1" ht="13.5" hidden="1" customHeight="1" x14ac:dyDescent="0.2"/>
    <row r="158" s="263" customFormat="1" ht="13.5" hidden="1" customHeight="1" x14ac:dyDescent="0.2"/>
    <row r="159" s="263" customFormat="1" ht="13.5" hidden="1" customHeight="1" x14ac:dyDescent="0.2"/>
    <row r="160" s="263" customFormat="1" ht="13.5" hidden="1" customHeight="1" x14ac:dyDescent="0.2"/>
  </sheetData>
  <sheetProtection algorithmName="SHA-512" hashValue="4qh6KXfYVzXWR6TGSw46oowVWCo1507MAnReYDLLrElD2zGTkU3KFIsdh6NPPmmVFL/DJmtzu2sK5CQgjTqagA==" saltValue="MPK/Sj7sbebxd54PCAiUQ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88" zoomScale="85" zoomScaleNormal="85" zoomScaleSheetLayoutView="70" workbookViewId="0">
      <selection activeCell="AN48" sqref="AN48"/>
    </sheetView>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O28" s="261"/>
      <c r="T28" s="261"/>
      <c r="AH28" s="261"/>
    </row>
    <row r="29" spans="12:34" ht="13.2" x14ac:dyDescent="0.2"/>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P34" s="261"/>
      <c r="R34" s="261"/>
      <c r="T34" s="261"/>
    </row>
    <row r="35" spans="2:34" ht="13.2" x14ac:dyDescent="0.2">
      <c r="D35" s="261"/>
      <c r="W35" s="261"/>
      <c r="AC35" s="261"/>
      <c r="AD35" s="261"/>
      <c r="AE35" s="261"/>
      <c r="AF35" s="261"/>
      <c r="AG35" s="261"/>
      <c r="AH35" s="261"/>
    </row>
    <row r="36" spans="2:34" ht="13.2" x14ac:dyDescent="0.2">
      <c r="H36" s="261"/>
      <c r="J36" s="261"/>
      <c r="K36" s="261"/>
      <c r="M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505</v>
      </c>
    </row>
  </sheetData>
  <sheetProtection algorithmName="SHA-512" hashValue="pxUyzbOjpKQhAlSCw9p8MDiqOH8W/3MGeMze9lbqrY9ZicOg/ntmKUjHztyEJeCnWq0nfjlJjrY8oATB5sM8sA==" saltValue="v1rBkwQdCsZ2jvSKc3+SAA=="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95" zoomScaleNormal="100" zoomScaleSheetLayoutView="55" workbookViewId="0">
      <selection activeCell="AN48" sqref="AN48"/>
    </sheetView>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2:34" ht="13.5" customHeight="1"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ht="13.2" x14ac:dyDescent="0.2">
      <c r="S2" s="261"/>
      <c r="AH2" s="261"/>
    </row>
    <row r="3" spans="2: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ht="13.2" x14ac:dyDescent="0.2"/>
    <row r="5" spans="2:34" ht="13.2" x14ac:dyDescent="0.2"/>
    <row r="6" spans="2:34" ht="13.2" x14ac:dyDescent="0.2"/>
    <row r="7" spans="2:34" ht="13.2" x14ac:dyDescent="0.2"/>
    <row r="8" spans="2:34" ht="13.2" x14ac:dyDescent="0.2"/>
    <row r="9" spans="2:34" ht="13.2" x14ac:dyDescent="0.2">
      <c r="AH9" s="26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O28" s="261"/>
      <c r="T28" s="261"/>
      <c r="AH28" s="261"/>
    </row>
    <row r="29" spans="12:34" ht="13.2" x14ac:dyDescent="0.2"/>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P34" s="261"/>
      <c r="R34" s="261"/>
      <c r="T34" s="261"/>
    </row>
    <row r="35" spans="2:34" ht="13.2" x14ac:dyDescent="0.2">
      <c r="D35" s="261"/>
      <c r="W35" s="261"/>
      <c r="AC35" s="261"/>
      <c r="AD35" s="261"/>
      <c r="AE35" s="261"/>
      <c r="AF35" s="261"/>
      <c r="AG35" s="261"/>
      <c r="AH35" s="261"/>
    </row>
    <row r="36" spans="2:34" ht="13.2" x14ac:dyDescent="0.2">
      <c r="H36" s="261"/>
      <c r="J36" s="261"/>
      <c r="K36" s="261"/>
      <c r="M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c r="AG59" s="261"/>
      <c r="AH59" s="261"/>
    </row>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505</v>
      </c>
    </row>
  </sheetData>
  <sheetProtection algorithmName="SHA-512" hashValue="ScnhP21Gl/ou9ZYsv8JKwjYL+gVu57VHwPcBgfM+hTXpOur0shsIiYVygy1pyBLvXWdVYQhw5SPxPHPmGscA6w==" saltValue="HA86Kt0gtt5VrWaObtggoQ=="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8" customWidth="1"/>
    <col min="2" max="8" width="13.33203125" style="148" customWidth="1"/>
    <col min="9" max="16384" width="11.109375" style="148"/>
  </cols>
  <sheetData>
    <row r="1" spans="1:8" x14ac:dyDescent="0.2">
      <c r="A1" s="142"/>
      <c r="B1" s="143"/>
      <c r="C1" s="144"/>
      <c r="D1" s="145"/>
      <c r="E1" s="146"/>
      <c r="F1" s="146"/>
      <c r="G1" s="146"/>
      <c r="H1" s="147"/>
    </row>
    <row r="2" spans="1:8" x14ac:dyDescent="0.2">
      <c r="A2" s="149"/>
      <c r="B2" s="150"/>
      <c r="C2" s="151"/>
      <c r="D2" s="152" t="s">
        <v>52</v>
      </c>
      <c r="E2" s="153"/>
      <c r="F2" s="154" t="s">
        <v>555</v>
      </c>
      <c r="G2" s="155"/>
      <c r="H2" s="156"/>
    </row>
    <row r="3" spans="1:8" x14ac:dyDescent="0.2">
      <c r="A3" s="152" t="s">
        <v>548</v>
      </c>
      <c r="B3" s="157"/>
      <c r="C3" s="158"/>
      <c r="D3" s="159">
        <v>113865</v>
      </c>
      <c r="E3" s="160"/>
      <c r="F3" s="161">
        <v>83280</v>
      </c>
      <c r="G3" s="162"/>
      <c r="H3" s="163"/>
    </row>
    <row r="4" spans="1:8" x14ac:dyDescent="0.2">
      <c r="A4" s="164"/>
      <c r="B4" s="165"/>
      <c r="C4" s="166"/>
      <c r="D4" s="167">
        <v>67793</v>
      </c>
      <c r="E4" s="168"/>
      <c r="F4" s="169">
        <v>43123</v>
      </c>
      <c r="G4" s="170"/>
      <c r="H4" s="171"/>
    </row>
    <row r="5" spans="1:8" x14ac:dyDescent="0.2">
      <c r="A5" s="152" t="s">
        <v>550</v>
      </c>
      <c r="B5" s="157"/>
      <c r="C5" s="158"/>
      <c r="D5" s="159">
        <v>87785</v>
      </c>
      <c r="E5" s="160"/>
      <c r="F5" s="161">
        <v>88968</v>
      </c>
      <c r="G5" s="162"/>
      <c r="H5" s="163"/>
    </row>
    <row r="6" spans="1:8" x14ac:dyDescent="0.2">
      <c r="A6" s="164"/>
      <c r="B6" s="165"/>
      <c r="C6" s="166"/>
      <c r="D6" s="167">
        <v>56759</v>
      </c>
      <c r="E6" s="168"/>
      <c r="F6" s="169">
        <v>45482</v>
      </c>
      <c r="G6" s="170"/>
      <c r="H6" s="171"/>
    </row>
    <row r="7" spans="1:8" x14ac:dyDescent="0.2">
      <c r="A7" s="152" t="s">
        <v>551</v>
      </c>
      <c r="B7" s="157"/>
      <c r="C7" s="158"/>
      <c r="D7" s="159">
        <v>98239</v>
      </c>
      <c r="E7" s="160"/>
      <c r="F7" s="161">
        <v>85173</v>
      </c>
      <c r="G7" s="162"/>
      <c r="H7" s="163"/>
    </row>
    <row r="8" spans="1:8" x14ac:dyDescent="0.2">
      <c r="A8" s="164"/>
      <c r="B8" s="165"/>
      <c r="C8" s="166"/>
      <c r="D8" s="167">
        <v>53415</v>
      </c>
      <c r="E8" s="168"/>
      <c r="F8" s="169">
        <v>43913</v>
      </c>
      <c r="G8" s="170"/>
      <c r="H8" s="171"/>
    </row>
    <row r="9" spans="1:8" x14ac:dyDescent="0.2">
      <c r="A9" s="152" t="s">
        <v>552</v>
      </c>
      <c r="B9" s="157"/>
      <c r="C9" s="158"/>
      <c r="D9" s="159">
        <v>203992</v>
      </c>
      <c r="E9" s="160"/>
      <c r="F9" s="161">
        <v>94081</v>
      </c>
      <c r="G9" s="162"/>
      <c r="H9" s="163"/>
    </row>
    <row r="10" spans="1:8" x14ac:dyDescent="0.2">
      <c r="A10" s="164"/>
      <c r="B10" s="165"/>
      <c r="C10" s="166"/>
      <c r="D10" s="167">
        <v>91411</v>
      </c>
      <c r="E10" s="168"/>
      <c r="F10" s="169">
        <v>48949</v>
      </c>
      <c r="G10" s="170"/>
      <c r="H10" s="171"/>
    </row>
    <row r="11" spans="1:8" x14ac:dyDescent="0.2">
      <c r="A11" s="152" t="s">
        <v>553</v>
      </c>
      <c r="B11" s="157"/>
      <c r="C11" s="158"/>
      <c r="D11" s="159">
        <v>96769</v>
      </c>
      <c r="E11" s="160"/>
      <c r="F11" s="161">
        <v>92632</v>
      </c>
      <c r="G11" s="162"/>
      <c r="H11" s="163"/>
    </row>
    <row r="12" spans="1:8" x14ac:dyDescent="0.2">
      <c r="A12" s="164"/>
      <c r="B12" s="165"/>
      <c r="C12" s="172"/>
      <c r="D12" s="167">
        <v>42862</v>
      </c>
      <c r="E12" s="168"/>
      <c r="F12" s="169">
        <v>47978</v>
      </c>
      <c r="G12" s="170"/>
      <c r="H12" s="171"/>
    </row>
    <row r="13" spans="1:8" x14ac:dyDescent="0.2">
      <c r="A13" s="152"/>
      <c r="B13" s="157"/>
      <c r="C13" s="158"/>
      <c r="D13" s="159">
        <v>120130</v>
      </c>
      <c r="E13" s="160"/>
      <c r="F13" s="161">
        <v>88827</v>
      </c>
      <c r="G13" s="173"/>
      <c r="H13" s="163"/>
    </row>
    <row r="14" spans="1:8" x14ac:dyDescent="0.2">
      <c r="A14" s="164"/>
      <c r="B14" s="165"/>
      <c r="C14" s="166"/>
      <c r="D14" s="167">
        <v>62448</v>
      </c>
      <c r="E14" s="168"/>
      <c r="F14" s="169">
        <v>45889</v>
      </c>
      <c r="G14" s="170"/>
      <c r="H14" s="171"/>
    </row>
    <row r="17" spans="1:11" x14ac:dyDescent="0.2">
      <c r="A17" s="148" t="s">
        <v>53</v>
      </c>
    </row>
    <row r="18" spans="1:11" x14ac:dyDescent="0.2">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2">
      <c r="A19" s="174" t="s">
        <v>54</v>
      </c>
      <c r="B19" s="174">
        <f>ROUND(VALUE(SUBSTITUTE(実質収支比率等に係る経年分析!F$48,"▲","-")),2)</f>
        <v>4.5199999999999996</v>
      </c>
      <c r="C19" s="174">
        <f>ROUND(VALUE(SUBSTITUTE(実質収支比率等に係る経年分析!G$48,"▲","-")),2)</f>
        <v>5.0199999999999996</v>
      </c>
      <c r="D19" s="174">
        <f>ROUND(VALUE(SUBSTITUTE(実質収支比率等に係る経年分析!H$48,"▲","-")),2)</f>
        <v>5.27</v>
      </c>
      <c r="E19" s="174">
        <f>ROUND(VALUE(SUBSTITUTE(実質収支比率等に係る経年分析!I$48,"▲","-")),2)</f>
        <v>5.7</v>
      </c>
      <c r="F19" s="174">
        <f>ROUND(VALUE(SUBSTITUTE(実質収支比率等に係る経年分析!J$48,"▲","-")),2)</f>
        <v>6.47</v>
      </c>
    </row>
    <row r="20" spans="1:11" x14ac:dyDescent="0.2">
      <c r="A20" s="174" t="s">
        <v>55</v>
      </c>
      <c r="B20" s="174">
        <f>ROUND(VALUE(SUBSTITUTE(実質収支比率等に係る経年分析!F$47,"▲","-")),2)</f>
        <v>16.28</v>
      </c>
      <c r="C20" s="174">
        <f>ROUND(VALUE(SUBSTITUTE(実質収支比率等に係る経年分析!G$47,"▲","-")),2)</f>
        <v>15.7</v>
      </c>
      <c r="D20" s="174">
        <f>ROUND(VALUE(SUBSTITUTE(実質収支比率等に係る経年分析!H$47,"▲","-")),2)</f>
        <v>18.53</v>
      </c>
      <c r="E20" s="174">
        <f>ROUND(VALUE(SUBSTITUTE(実質収支比率等に係る経年分析!I$47,"▲","-")),2)</f>
        <v>18.670000000000002</v>
      </c>
      <c r="F20" s="174">
        <f>ROUND(VALUE(SUBSTITUTE(実質収支比率等に係る経年分析!J$47,"▲","-")),2)</f>
        <v>21.22</v>
      </c>
    </row>
    <row r="21" spans="1:11" x14ac:dyDescent="0.2">
      <c r="A21" s="174" t="s">
        <v>56</v>
      </c>
      <c r="B21" s="174">
        <f>IF(ISNUMBER(VALUE(SUBSTITUTE(実質収支比率等に係る経年分析!F$49,"▲","-"))),ROUND(VALUE(SUBSTITUTE(実質収支比率等に係る経年分析!F$49,"▲","-")),2),NA())</f>
        <v>-0.75</v>
      </c>
      <c r="C21" s="174">
        <f>IF(ISNUMBER(VALUE(SUBSTITUTE(実質収支比率等に係る経年分析!G$49,"▲","-"))),ROUND(VALUE(SUBSTITUTE(実質収支比率等に係る経年分析!G$49,"▲","-")),2),NA())</f>
        <v>0.12</v>
      </c>
      <c r="D21" s="174">
        <f>IF(ISNUMBER(VALUE(SUBSTITUTE(実質収支比率等に係る経年分析!H$49,"▲","-"))),ROUND(VALUE(SUBSTITUTE(実質収支比率等に係る経年分析!H$49,"▲","-")),2),NA())</f>
        <v>2.73</v>
      </c>
      <c r="E21" s="174">
        <f>IF(ISNUMBER(VALUE(SUBSTITUTE(実質収支比率等に係る経年分析!I$49,"▲","-"))),ROUND(VALUE(SUBSTITUTE(実質収支比率等に係る経年分析!I$49,"▲","-")),2),NA())</f>
        <v>0.02</v>
      </c>
      <c r="F21" s="174">
        <f>IF(ISNUMBER(VALUE(SUBSTITUTE(実質収支比率等に係る経年分析!J$49,"▲","-"))),ROUND(VALUE(SUBSTITUTE(実質収支比率等に係る経年分析!J$49,"▲","-")),2),NA())</f>
        <v>3.68</v>
      </c>
    </row>
    <row r="24" spans="1:11" x14ac:dyDescent="0.2">
      <c r="A24" s="148" t="s">
        <v>57</v>
      </c>
    </row>
    <row r="25" spans="1:11" x14ac:dyDescent="0.2">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2">
      <c r="A26" s="175"/>
      <c r="B26" s="175" t="s">
        <v>58</v>
      </c>
      <c r="C26" s="175" t="s">
        <v>59</v>
      </c>
      <c r="D26" s="175" t="s">
        <v>58</v>
      </c>
      <c r="E26" s="175" t="s">
        <v>59</v>
      </c>
      <c r="F26" s="175" t="s">
        <v>58</v>
      </c>
      <c r="G26" s="175" t="s">
        <v>59</v>
      </c>
      <c r="H26" s="175" t="s">
        <v>58</v>
      </c>
      <c r="I26" s="175" t="s">
        <v>59</v>
      </c>
      <c r="J26" s="175" t="s">
        <v>58</v>
      </c>
      <c r="K26" s="175" t="s">
        <v>59</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湯本温泉事業特別会計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0.09</v>
      </c>
    </row>
    <row r="32" spans="1:11" x14ac:dyDescent="0.2">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1.74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1.65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1.31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0.63</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1.72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1.99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2.04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2.2000000000000002</v>
      </c>
    </row>
    <row r="34" spans="1:16" x14ac:dyDescent="0.2">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1.86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3.63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2.78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2.86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3.09</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4.12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3.63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3.77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4.3499999999999996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4.0999999999999996</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4.5199999999999996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5.0199999999999996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5.27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6.46</v>
      </c>
    </row>
    <row r="39" spans="1:16" x14ac:dyDescent="0.2">
      <c r="A39" s="148" t="s">
        <v>60</v>
      </c>
    </row>
    <row r="40" spans="1:16" x14ac:dyDescent="0.2">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2">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2">
      <c r="A42" s="176" t="s">
        <v>63</v>
      </c>
      <c r="B42" s="176"/>
      <c r="C42" s="176"/>
      <c r="D42" s="176">
        <f>'実質公債費比率（分子）の構造'!K$52</f>
        <v>2703</v>
      </c>
      <c r="E42" s="176"/>
      <c r="F42" s="176"/>
      <c r="G42" s="176">
        <f>'実質公債費比率（分子）の構造'!L$52</f>
        <v>2735</v>
      </c>
      <c r="H42" s="176"/>
      <c r="I42" s="176"/>
      <c r="J42" s="176">
        <f>'実質公債費比率（分子）の構造'!M$52</f>
        <v>2720</v>
      </c>
      <c r="K42" s="176"/>
      <c r="L42" s="176"/>
      <c r="M42" s="176">
        <f>'実質公債費比率（分子）の構造'!N$52</f>
        <v>2602</v>
      </c>
      <c r="N42" s="176"/>
      <c r="O42" s="176"/>
      <c r="P42" s="176">
        <f>'実質公債費比率（分子）の構造'!O$52</f>
        <v>2628</v>
      </c>
    </row>
    <row r="43" spans="1:16" x14ac:dyDescent="0.2">
      <c r="A43" s="176" t="s">
        <v>64</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65</v>
      </c>
      <c r="B44" s="176">
        <f>'実質公債費比率（分子）の構造'!K$50</f>
        <v>28</v>
      </c>
      <c r="C44" s="176"/>
      <c r="D44" s="176"/>
      <c r="E44" s="176">
        <f>'実質公債費比率（分子）の構造'!L$50</f>
        <v>22</v>
      </c>
      <c r="F44" s="176"/>
      <c r="G44" s="176"/>
      <c r="H44" s="176">
        <f>'実質公債費比率（分子）の構造'!M$50</f>
        <v>10</v>
      </c>
      <c r="I44" s="176"/>
      <c r="J44" s="176"/>
      <c r="K44" s="176">
        <f>'実質公債費比率（分子）の構造'!N$50</f>
        <v>7</v>
      </c>
      <c r="L44" s="176"/>
      <c r="M44" s="176"/>
      <c r="N44" s="176">
        <f>'実質公債費比率（分子）の構造'!O$50</f>
        <v>7</v>
      </c>
      <c r="O44" s="176"/>
      <c r="P44" s="176"/>
    </row>
    <row r="45" spans="1:16" x14ac:dyDescent="0.2">
      <c r="A45" s="176" t="s">
        <v>66</v>
      </c>
      <c r="B45" s="176">
        <f>'実質公債費比率（分子）の構造'!K$49</f>
        <v>13</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67</v>
      </c>
      <c r="B46" s="176">
        <f>'実質公債費比率（分子）の構造'!K$48</f>
        <v>723</v>
      </c>
      <c r="C46" s="176"/>
      <c r="D46" s="176"/>
      <c r="E46" s="176">
        <f>'実質公債費比率（分子）の構造'!L$48</f>
        <v>707</v>
      </c>
      <c r="F46" s="176"/>
      <c r="G46" s="176"/>
      <c r="H46" s="176">
        <f>'実質公債費比率（分子）の構造'!M$48</f>
        <v>702</v>
      </c>
      <c r="I46" s="176"/>
      <c r="J46" s="176"/>
      <c r="K46" s="176">
        <f>'実質公債費比率（分子）の構造'!N$48</f>
        <v>641</v>
      </c>
      <c r="L46" s="176"/>
      <c r="M46" s="176"/>
      <c r="N46" s="176">
        <f>'実質公債費比率（分子）の構造'!O$48</f>
        <v>630</v>
      </c>
      <c r="O46" s="176"/>
      <c r="P46" s="176"/>
    </row>
    <row r="47" spans="1:16" x14ac:dyDescent="0.2">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70</v>
      </c>
      <c r="B49" s="176">
        <f>'実質公債費比率（分子）の構造'!K$45</f>
        <v>2773</v>
      </c>
      <c r="C49" s="176"/>
      <c r="D49" s="176"/>
      <c r="E49" s="176">
        <f>'実質公債費比率（分子）の構造'!L$45</f>
        <v>2834</v>
      </c>
      <c r="F49" s="176"/>
      <c r="G49" s="176"/>
      <c r="H49" s="176">
        <f>'実質公債費比率（分子）の構造'!M$45</f>
        <v>2689</v>
      </c>
      <c r="I49" s="176"/>
      <c r="J49" s="176"/>
      <c r="K49" s="176">
        <f>'実質公債費比率（分子）の構造'!N$45</f>
        <v>2649</v>
      </c>
      <c r="L49" s="176"/>
      <c r="M49" s="176"/>
      <c r="N49" s="176">
        <f>'実質公債費比率（分子）の構造'!O$45</f>
        <v>2579</v>
      </c>
      <c r="O49" s="176"/>
      <c r="P49" s="176"/>
    </row>
    <row r="50" spans="1:16" x14ac:dyDescent="0.2">
      <c r="A50" s="176" t="s">
        <v>71</v>
      </c>
      <c r="B50" s="176" t="e">
        <f>NA()</f>
        <v>#N/A</v>
      </c>
      <c r="C50" s="176">
        <f>IF(ISNUMBER('実質公債費比率（分子）の構造'!K$53),'実質公債費比率（分子）の構造'!K$53,NA())</f>
        <v>834</v>
      </c>
      <c r="D50" s="176" t="e">
        <f>NA()</f>
        <v>#N/A</v>
      </c>
      <c r="E50" s="176" t="e">
        <f>NA()</f>
        <v>#N/A</v>
      </c>
      <c r="F50" s="176">
        <f>IF(ISNUMBER('実質公債費比率（分子）の構造'!L$53),'実質公債費比率（分子）の構造'!L$53,NA())</f>
        <v>828</v>
      </c>
      <c r="G50" s="176" t="e">
        <f>NA()</f>
        <v>#N/A</v>
      </c>
      <c r="H50" s="176" t="e">
        <f>NA()</f>
        <v>#N/A</v>
      </c>
      <c r="I50" s="176">
        <f>IF(ISNUMBER('実質公債費比率（分子）の構造'!M$53),'実質公債費比率（分子）の構造'!M$53,NA())</f>
        <v>681</v>
      </c>
      <c r="J50" s="176" t="e">
        <f>NA()</f>
        <v>#N/A</v>
      </c>
      <c r="K50" s="176" t="e">
        <f>NA()</f>
        <v>#N/A</v>
      </c>
      <c r="L50" s="176">
        <f>IF(ISNUMBER('実質公債費比率（分子）の構造'!N$53),'実質公債費比率（分子）の構造'!N$53,NA())</f>
        <v>695</v>
      </c>
      <c r="M50" s="176" t="e">
        <f>NA()</f>
        <v>#N/A</v>
      </c>
      <c r="N50" s="176" t="e">
        <f>NA()</f>
        <v>#N/A</v>
      </c>
      <c r="O50" s="176">
        <f>IF(ISNUMBER('実質公債費比率（分子）の構造'!O$53),'実質公債費比率（分子）の構造'!O$53,NA())</f>
        <v>588</v>
      </c>
      <c r="P50" s="176" t="e">
        <f>NA()</f>
        <v>#N/A</v>
      </c>
    </row>
    <row r="53" spans="1:16" x14ac:dyDescent="0.2">
      <c r="A53" s="148" t="s">
        <v>72</v>
      </c>
    </row>
    <row r="54" spans="1:16" x14ac:dyDescent="0.2">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2">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2">
      <c r="A56" s="175" t="s">
        <v>43</v>
      </c>
      <c r="B56" s="175"/>
      <c r="C56" s="175"/>
      <c r="D56" s="175">
        <f>'将来負担比率（分子）の構造'!I$52</f>
        <v>24449</v>
      </c>
      <c r="E56" s="175"/>
      <c r="F56" s="175"/>
      <c r="G56" s="175">
        <f>'将来負担比率（分子）の構造'!J$52</f>
        <v>24217</v>
      </c>
      <c r="H56" s="175"/>
      <c r="I56" s="175"/>
      <c r="J56" s="175">
        <f>'将来負担比率（分子）の構造'!K$52</f>
        <v>24221</v>
      </c>
      <c r="K56" s="175"/>
      <c r="L56" s="175"/>
      <c r="M56" s="175">
        <f>'将来負担比率（分子）の構造'!L$52</f>
        <v>25153</v>
      </c>
      <c r="N56" s="175"/>
      <c r="O56" s="175"/>
      <c r="P56" s="175">
        <f>'将来負担比率（分子）の構造'!M$52</f>
        <v>24739</v>
      </c>
    </row>
    <row r="57" spans="1:16" x14ac:dyDescent="0.2">
      <c r="A57" s="175" t="s">
        <v>42</v>
      </c>
      <c r="B57" s="175"/>
      <c r="C57" s="175"/>
      <c r="D57" s="175">
        <f>'将来負担比率（分子）の構造'!I$51</f>
        <v>1086</v>
      </c>
      <c r="E57" s="175"/>
      <c r="F57" s="175"/>
      <c r="G57" s="175">
        <f>'将来負担比率（分子）の構造'!J$51</f>
        <v>906</v>
      </c>
      <c r="H57" s="175"/>
      <c r="I57" s="175"/>
      <c r="J57" s="175">
        <f>'将来負担比率（分子）の構造'!K$51</f>
        <v>777</v>
      </c>
      <c r="K57" s="175"/>
      <c r="L57" s="175"/>
      <c r="M57" s="175">
        <f>'将来負担比率（分子）の構造'!L$51</f>
        <v>552</v>
      </c>
      <c r="N57" s="175"/>
      <c r="O57" s="175"/>
      <c r="P57" s="175">
        <f>'将来負担比率（分子）の構造'!M$51</f>
        <v>497</v>
      </c>
    </row>
    <row r="58" spans="1:16" x14ac:dyDescent="0.2">
      <c r="A58" s="175" t="s">
        <v>41</v>
      </c>
      <c r="B58" s="175"/>
      <c r="C58" s="175"/>
      <c r="D58" s="175">
        <f>'将来負担比率（分子）の構造'!I$50</f>
        <v>4694</v>
      </c>
      <c r="E58" s="175"/>
      <c r="F58" s="175"/>
      <c r="G58" s="175">
        <f>'将来負担比率（分子）の構造'!J$50</f>
        <v>4618</v>
      </c>
      <c r="H58" s="175"/>
      <c r="I58" s="175"/>
      <c r="J58" s="175">
        <f>'将来負担比率（分子）の構造'!K$50</f>
        <v>5284</v>
      </c>
      <c r="K58" s="175"/>
      <c r="L58" s="175"/>
      <c r="M58" s="175">
        <f>'将来負担比率（分子）の構造'!L$50</f>
        <v>4876</v>
      </c>
      <c r="N58" s="175"/>
      <c r="O58" s="175"/>
      <c r="P58" s="175">
        <f>'将来負担比率（分子）の構造'!M$50</f>
        <v>5285</v>
      </c>
    </row>
    <row r="59" spans="1:16" x14ac:dyDescent="0.2">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35</v>
      </c>
      <c r="B62" s="175">
        <f>'将来負担比率（分子）の構造'!I$45</f>
        <v>3412</v>
      </c>
      <c r="C62" s="175"/>
      <c r="D62" s="175"/>
      <c r="E62" s="175">
        <f>'将来負担比率（分子）の構造'!J$45</f>
        <v>3375</v>
      </c>
      <c r="F62" s="175"/>
      <c r="G62" s="175"/>
      <c r="H62" s="175">
        <f>'将来負担比率（分子）の構造'!K$45</f>
        <v>3218</v>
      </c>
      <c r="I62" s="175"/>
      <c r="J62" s="175"/>
      <c r="K62" s="175">
        <f>'将来負担比率（分子）の構造'!L$45</f>
        <v>3188</v>
      </c>
      <c r="L62" s="175"/>
      <c r="M62" s="175"/>
      <c r="N62" s="175">
        <f>'将来負担比率（分子）の構造'!M$45</f>
        <v>3083</v>
      </c>
      <c r="O62" s="175"/>
      <c r="P62" s="175"/>
    </row>
    <row r="63" spans="1:16" x14ac:dyDescent="0.2">
      <c r="A63" s="175" t="s">
        <v>34</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33</v>
      </c>
      <c r="B64" s="175">
        <f>'将来負担比率（分子）の構造'!I$43</f>
        <v>7149</v>
      </c>
      <c r="C64" s="175"/>
      <c r="D64" s="175"/>
      <c r="E64" s="175">
        <f>'将来負担比率（分子）の構造'!J$43</f>
        <v>6617</v>
      </c>
      <c r="F64" s="175"/>
      <c r="G64" s="175"/>
      <c r="H64" s="175">
        <f>'将来負担比率（分子）の構造'!K$43</f>
        <v>6202</v>
      </c>
      <c r="I64" s="175"/>
      <c r="J64" s="175"/>
      <c r="K64" s="175">
        <f>'将来負担比率（分子）の構造'!L$43</f>
        <v>6070</v>
      </c>
      <c r="L64" s="175"/>
      <c r="M64" s="175"/>
      <c r="N64" s="175">
        <f>'将来負担比率（分子）の構造'!M$43</f>
        <v>5870</v>
      </c>
      <c r="O64" s="175"/>
      <c r="P64" s="175"/>
    </row>
    <row r="65" spans="1:16" x14ac:dyDescent="0.2">
      <c r="A65" s="175" t="s">
        <v>32</v>
      </c>
      <c r="B65" s="175">
        <f>'将来負担比率（分子）の構造'!I$42</f>
        <v>43</v>
      </c>
      <c r="C65" s="175"/>
      <c r="D65" s="175"/>
      <c r="E65" s="175">
        <f>'将来負担比率（分子）の構造'!J$42</f>
        <v>24</v>
      </c>
      <c r="F65" s="175"/>
      <c r="G65" s="175"/>
      <c r="H65" s="175">
        <f>'将来負担比率（分子）の構造'!K$42</f>
        <v>17</v>
      </c>
      <c r="I65" s="175"/>
      <c r="J65" s="175"/>
      <c r="K65" s="175">
        <f>'将来負担比率（分子）の構造'!L$42</f>
        <v>11</v>
      </c>
      <c r="L65" s="175"/>
      <c r="M65" s="175"/>
      <c r="N65" s="175">
        <f>'将来負担比率（分子）の構造'!M$42</f>
        <v>6</v>
      </c>
      <c r="O65" s="175"/>
      <c r="P65" s="175"/>
    </row>
    <row r="66" spans="1:16" x14ac:dyDescent="0.2">
      <c r="A66" s="175" t="s">
        <v>31</v>
      </c>
      <c r="B66" s="175">
        <f>'将来負担比率（分子）の構造'!I$41</f>
        <v>22739</v>
      </c>
      <c r="C66" s="175"/>
      <c r="D66" s="175"/>
      <c r="E66" s="175">
        <f>'将来負担比率（分子）の構造'!J$41</f>
        <v>21917</v>
      </c>
      <c r="F66" s="175"/>
      <c r="G66" s="175"/>
      <c r="H66" s="175">
        <f>'将来負担比率（分子）の構造'!K$41</f>
        <v>21710</v>
      </c>
      <c r="I66" s="175"/>
      <c r="J66" s="175"/>
      <c r="K66" s="175">
        <f>'将来負担比率（分子）の構造'!L$41</f>
        <v>23854</v>
      </c>
      <c r="L66" s="175"/>
      <c r="M66" s="175"/>
      <c r="N66" s="175">
        <f>'将来負担比率（分子）の構造'!M$41</f>
        <v>23191</v>
      </c>
      <c r="O66" s="175"/>
      <c r="P66" s="175"/>
    </row>
    <row r="67" spans="1:16" x14ac:dyDescent="0.2">
      <c r="A67" s="175" t="s">
        <v>75</v>
      </c>
      <c r="B67" s="175" t="e">
        <f>NA()</f>
        <v>#N/A</v>
      </c>
      <c r="C67" s="175">
        <f>IF(ISNUMBER('将来負担比率（分子）の構造'!I$53), IF('将来負担比率（分子）の構造'!I$53 &lt; 0, 0, '将来負担比率（分子）の構造'!I$53), NA())</f>
        <v>3114</v>
      </c>
      <c r="D67" s="175" t="e">
        <f>NA()</f>
        <v>#N/A</v>
      </c>
      <c r="E67" s="175" t="e">
        <f>NA()</f>
        <v>#N/A</v>
      </c>
      <c r="F67" s="175">
        <f>IF(ISNUMBER('将来負担比率（分子）の構造'!J$53), IF('将来負担比率（分子）の構造'!J$53 &lt; 0, 0, '将来負担比率（分子）の構造'!J$53), NA())</f>
        <v>2191</v>
      </c>
      <c r="G67" s="175" t="e">
        <f>NA()</f>
        <v>#N/A</v>
      </c>
      <c r="H67" s="175" t="e">
        <f>NA()</f>
        <v>#N/A</v>
      </c>
      <c r="I67" s="175">
        <f>IF(ISNUMBER('将来負担比率（分子）の構造'!K$53), IF('将来負担比率（分子）の構造'!K$53 &lt; 0, 0, '将来負担比率（分子）の構造'!K$53), NA())</f>
        <v>865</v>
      </c>
      <c r="J67" s="175" t="e">
        <f>NA()</f>
        <v>#N/A</v>
      </c>
      <c r="K67" s="175" t="e">
        <f>NA()</f>
        <v>#N/A</v>
      </c>
      <c r="L67" s="175">
        <f>IF(ISNUMBER('将来負担比率（分子）の構造'!L$53), IF('将来負担比率（分子）の構造'!L$53 &lt; 0, 0, '将来負担比率（分子）の構造'!L$53), NA())</f>
        <v>2542</v>
      </c>
      <c r="M67" s="175" t="e">
        <f>NA()</f>
        <v>#N/A</v>
      </c>
      <c r="N67" s="175" t="e">
        <f>NA()</f>
        <v>#N/A</v>
      </c>
      <c r="O67" s="175">
        <f>IF(ISNUMBER('将来負担比率（分子）の構造'!M$53), IF('将来負担比率（分子）の構造'!M$53 &lt; 0, 0, '将来負担比率（分子）の構造'!M$53), NA())</f>
        <v>1627</v>
      </c>
      <c r="P67" s="175" t="e">
        <f>NA()</f>
        <v>#N/A</v>
      </c>
    </row>
    <row r="70" spans="1:16" x14ac:dyDescent="0.2">
      <c r="A70" s="177" t="s">
        <v>76</v>
      </c>
      <c r="B70" s="177"/>
      <c r="C70" s="177"/>
      <c r="D70" s="177"/>
      <c r="E70" s="177"/>
      <c r="F70" s="177"/>
    </row>
    <row r="71" spans="1:16" x14ac:dyDescent="0.2">
      <c r="A71" s="178"/>
      <c r="B71" s="178" t="str">
        <f>基金残高に係る経年分析!F54</f>
        <v>H30</v>
      </c>
      <c r="C71" s="178" t="str">
        <f>基金残高に係る経年分析!G54</f>
        <v>R01</v>
      </c>
      <c r="D71" s="178" t="str">
        <f>基金残高に係る経年分析!H54</f>
        <v>R02</v>
      </c>
    </row>
    <row r="72" spans="1:16" x14ac:dyDescent="0.2">
      <c r="A72" s="178" t="s">
        <v>77</v>
      </c>
      <c r="B72" s="179">
        <f>基金残高に係る経年分析!F55</f>
        <v>2325</v>
      </c>
      <c r="C72" s="179">
        <f>基金残高に係る経年分析!G55</f>
        <v>2290</v>
      </c>
      <c r="D72" s="179">
        <f>基金残高に係る経年分析!H55</f>
        <v>2642</v>
      </c>
    </row>
    <row r="73" spans="1:16" x14ac:dyDescent="0.2">
      <c r="A73" s="178" t="s">
        <v>78</v>
      </c>
      <c r="B73" s="179">
        <f>基金残高に係る経年分析!F56</f>
        <v>86</v>
      </c>
      <c r="C73" s="179">
        <f>基金残高に係る経年分析!G56</f>
        <v>86</v>
      </c>
      <c r="D73" s="179">
        <f>基金残高に係る経年分析!H56</f>
        <v>86</v>
      </c>
    </row>
    <row r="74" spans="1:16" x14ac:dyDescent="0.2">
      <c r="A74" s="178" t="s">
        <v>79</v>
      </c>
      <c r="B74" s="179">
        <f>基金残高に係る経年分析!F57</f>
        <v>4190</v>
      </c>
      <c r="C74" s="179">
        <f>基金残高に係る経年分析!G57</f>
        <v>3659</v>
      </c>
      <c r="D74" s="179">
        <f>基金残高に係る経年分析!H57</f>
        <v>3455</v>
      </c>
    </row>
  </sheetData>
  <sheetProtection algorithmName="SHA-512" hashValue="igEVz7APqCmyh+aPjx3kQ2xIZocZvoDOZyYzHwVdC25zEnNUcSuBKT2EmtUFhv5Y5IDKqBX7BM36vdguFTeXjw==" saltValue="AbVAyQq0lzXCblyW1jfO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95" width="1.6640625" style="215" customWidth="1"/>
    <col min="96" max="133" width="1.6640625" style="227" customWidth="1"/>
    <col min="134" max="143" width="1.6640625" style="215" customWidth="1"/>
    <col min="144" max="16384" width="0" style="215" hidden="1"/>
  </cols>
  <sheetData>
    <row r="1" spans="2:143" ht="22.5" customHeight="1" thickBot="1" x14ac:dyDescent="0.25">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726" t="s">
        <v>210</v>
      </c>
      <c r="DI1" s="727"/>
      <c r="DJ1" s="727"/>
      <c r="DK1" s="727"/>
      <c r="DL1" s="727"/>
      <c r="DM1" s="727"/>
      <c r="DN1" s="728"/>
      <c r="DO1" s="215"/>
      <c r="DP1" s="726" t="s">
        <v>211</v>
      </c>
      <c r="DQ1" s="727"/>
      <c r="DR1" s="727"/>
      <c r="DS1" s="727"/>
      <c r="DT1" s="727"/>
      <c r="DU1" s="727"/>
      <c r="DV1" s="727"/>
      <c r="DW1" s="727"/>
      <c r="DX1" s="727"/>
      <c r="DY1" s="727"/>
      <c r="DZ1" s="727"/>
      <c r="EA1" s="727"/>
      <c r="EB1" s="727"/>
      <c r="EC1" s="728"/>
      <c r="ED1" s="214"/>
      <c r="EE1" s="214"/>
      <c r="EF1" s="214"/>
      <c r="EG1" s="214"/>
      <c r="EH1" s="214"/>
      <c r="EI1" s="214"/>
      <c r="EJ1" s="214"/>
      <c r="EK1" s="214"/>
      <c r="EL1" s="214"/>
      <c r="EM1" s="214"/>
    </row>
    <row r="2" spans="2:143" ht="22.5" customHeight="1" x14ac:dyDescent="0.2">
      <c r="B2" s="216" t="s">
        <v>212</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2">
      <c r="B3" s="688" t="s">
        <v>213</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214</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215</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2">
      <c r="B4" s="688" t="s">
        <v>1</v>
      </c>
      <c r="C4" s="689"/>
      <c r="D4" s="689"/>
      <c r="E4" s="689"/>
      <c r="F4" s="689"/>
      <c r="G4" s="689"/>
      <c r="H4" s="689"/>
      <c r="I4" s="689"/>
      <c r="J4" s="689"/>
      <c r="K4" s="689"/>
      <c r="L4" s="689"/>
      <c r="M4" s="689"/>
      <c r="N4" s="689"/>
      <c r="O4" s="689"/>
      <c r="P4" s="689"/>
      <c r="Q4" s="690"/>
      <c r="R4" s="688" t="s">
        <v>216</v>
      </c>
      <c r="S4" s="689"/>
      <c r="T4" s="689"/>
      <c r="U4" s="689"/>
      <c r="V4" s="689"/>
      <c r="W4" s="689"/>
      <c r="X4" s="689"/>
      <c r="Y4" s="690"/>
      <c r="Z4" s="688" t="s">
        <v>217</v>
      </c>
      <c r="AA4" s="689"/>
      <c r="AB4" s="689"/>
      <c r="AC4" s="690"/>
      <c r="AD4" s="688" t="s">
        <v>218</v>
      </c>
      <c r="AE4" s="689"/>
      <c r="AF4" s="689"/>
      <c r="AG4" s="689"/>
      <c r="AH4" s="689"/>
      <c r="AI4" s="689"/>
      <c r="AJ4" s="689"/>
      <c r="AK4" s="690"/>
      <c r="AL4" s="688" t="s">
        <v>217</v>
      </c>
      <c r="AM4" s="689"/>
      <c r="AN4" s="689"/>
      <c r="AO4" s="690"/>
      <c r="AP4" s="729" t="s">
        <v>219</v>
      </c>
      <c r="AQ4" s="729"/>
      <c r="AR4" s="729"/>
      <c r="AS4" s="729"/>
      <c r="AT4" s="729"/>
      <c r="AU4" s="729"/>
      <c r="AV4" s="729"/>
      <c r="AW4" s="729"/>
      <c r="AX4" s="729"/>
      <c r="AY4" s="729"/>
      <c r="AZ4" s="729"/>
      <c r="BA4" s="729"/>
      <c r="BB4" s="729"/>
      <c r="BC4" s="729"/>
      <c r="BD4" s="729"/>
      <c r="BE4" s="729"/>
      <c r="BF4" s="729"/>
      <c r="BG4" s="729" t="s">
        <v>220</v>
      </c>
      <c r="BH4" s="729"/>
      <c r="BI4" s="729"/>
      <c r="BJ4" s="729"/>
      <c r="BK4" s="729"/>
      <c r="BL4" s="729"/>
      <c r="BM4" s="729"/>
      <c r="BN4" s="729"/>
      <c r="BO4" s="729" t="s">
        <v>217</v>
      </c>
      <c r="BP4" s="729"/>
      <c r="BQ4" s="729"/>
      <c r="BR4" s="729"/>
      <c r="BS4" s="729" t="s">
        <v>221</v>
      </c>
      <c r="BT4" s="729"/>
      <c r="BU4" s="729"/>
      <c r="BV4" s="729"/>
      <c r="BW4" s="729"/>
      <c r="BX4" s="729"/>
      <c r="BY4" s="729"/>
      <c r="BZ4" s="729"/>
      <c r="CA4" s="729"/>
      <c r="CB4" s="729"/>
      <c r="CD4" s="688" t="s">
        <v>222</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2">
      <c r="B5" s="685" t="s">
        <v>223</v>
      </c>
      <c r="C5" s="686"/>
      <c r="D5" s="686"/>
      <c r="E5" s="686"/>
      <c r="F5" s="686"/>
      <c r="G5" s="686"/>
      <c r="H5" s="686"/>
      <c r="I5" s="686"/>
      <c r="J5" s="686"/>
      <c r="K5" s="686"/>
      <c r="L5" s="686"/>
      <c r="M5" s="686"/>
      <c r="N5" s="686"/>
      <c r="O5" s="686"/>
      <c r="P5" s="686"/>
      <c r="Q5" s="687"/>
      <c r="R5" s="682">
        <v>3529523</v>
      </c>
      <c r="S5" s="683"/>
      <c r="T5" s="683"/>
      <c r="U5" s="683"/>
      <c r="V5" s="683"/>
      <c r="W5" s="683"/>
      <c r="X5" s="683"/>
      <c r="Y5" s="711"/>
      <c r="Z5" s="724">
        <v>13.9</v>
      </c>
      <c r="AA5" s="724"/>
      <c r="AB5" s="724"/>
      <c r="AC5" s="724"/>
      <c r="AD5" s="725">
        <v>3490415</v>
      </c>
      <c r="AE5" s="725"/>
      <c r="AF5" s="725"/>
      <c r="AG5" s="725"/>
      <c r="AH5" s="725"/>
      <c r="AI5" s="725"/>
      <c r="AJ5" s="725"/>
      <c r="AK5" s="725"/>
      <c r="AL5" s="712">
        <v>29.2</v>
      </c>
      <c r="AM5" s="694"/>
      <c r="AN5" s="694"/>
      <c r="AO5" s="713"/>
      <c r="AP5" s="685" t="s">
        <v>224</v>
      </c>
      <c r="AQ5" s="686"/>
      <c r="AR5" s="686"/>
      <c r="AS5" s="686"/>
      <c r="AT5" s="686"/>
      <c r="AU5" s="686"/>
      <c r="AV5" s="686"/>
      <c r="AW5" s="686"/>
      <c r="AX5" s="686"/>
      <c r="AY5" s="686"/>
      <c r="AZ5" s="686"/>
      <c r="BA5" s="686"/>
      <c r="BB5" s="686"/>
      <c r="BC5" s="686"/>
      <c r="BD5" s="686"/>
      <c r="BE5" s="686"/>
      <c r="BF5" s="687"/>
      <c r="BG5" s="632">
        <v>3447723</v>
      </c>
      <c r="BH5" s="633"/>
      <c r="BI5" s="633"/>
      <c r="BJ5" s="633"/>
      <c r="BK5" s="633"/>
      <c r="BL5" s="633"/>
      <c r="BM5" s="633"/>
      <c r="BN5" s="634"/>
      <c r="BO5" s="663">
        <v>97.7</v>
      </c>
      <c r="BP5" s="663"/>
      <c r="BQ5" s="663"/>
      <c r="BR5" s="663"/>
      <c r="BS5" s="664">
        <v>36377</v>
      </c>
      <c r="BT5" s="664"/>
      <c r="BU5" s="664"/>
      <c r="BV5" s="664"/>
      <c r="BW5" s="664"/>
      <c r="BX5" s="664"/>
      <c r="BY5" s="664"/>
      <c r="BZ5" s="664"/>
      <c r="CA5" s="664"/>
      <c r="CB5" s="709"/>
      <c r="CD5" s="688" t="s">
        <v>219</v>
      </c>
      <c r="CE5" s="689"/>
      <c r="CF5" s="689"/>
      <c r="CG5" s="689"/>
      <c r="CH5" s="689"/>
      <c r="CI5" s="689"/>
      <c r="CJ5" s="689"/>
      <c r="CK5" s="689"/>
      <c r="CL5" s="689"/>
      <c r="CM5" s="689"/>
      <c r="CN5" s="689"/>
      <c r="CO5" s="689"/>
      <c r="CP5" s="689"/>
      <c r="CQ5" s="690"/>
      <c r="CR5" s="688" t="s">
        <v>225</v>
      </c>
      <c r="CS5" s="689"/>
      <c r="CT5" s="689"/>
      <c r="CU5" s="689"/>
      <c r="CV5" s="689"/>
      <c r="CW5" s="689"/>
      <c r="CX5" s="689"/>
      <c r="CY5" s="690"/>
      <c r="CZ5" s="688" t="s">
        <v>217</v>
      </c>
      <c r="DA5" s="689"/>
      <c r="DB5" s="689"/>
      <c r="DC5" s="690"/>
      <c r="DD5" s="688" t="s">
        <v>226</v>
      </c>
      <c r="DE5" s="689"/>
      <c r="DF5" s="689"/>
      <c r="DG5" s="689"/>
      <c r="DH5" s="689"/>
      <c r="DI5" s="689"/>
      <c r="DJ5" s="689"/>
      <c r="DK5" s="689"/>
      <c r="DL5" s="689"/>
      <c r="DM5" s="689"/>
      <c r="DN5" s="689"/>
      <c r="DO5" s="689"/>
      <c r="DP5" s="690"/>
      <c r="DQ5" s="688" t="s">
        <v>227</v>
      </c>
      <c r="DR5" s="689"/>
      <c r="DS5" s="689"/>
      <c r="DT5" s="689"/>
      <c r="DU5" s="689"/>
      <c r="DV5" s="689"/>
      <c r="DW5" s="689"/>
      <c r="DX5" s="689"/>
      <c r="DY5" s="689"/>
      <c r="DZ5" s="689"/>
      <c r="EA5" s="689"/>
      <c r="EB5" s="689"/>
      <c r="EC5" s="690"/>
    </row>
    <row r="6" spans="2:143" ht="11.25" customHeight="1" x14ac:dyDescent="0.2">
      <c r="B6" s="629" t="s">
        <v>228</v>
      </c>
      <c r="C6" s="630"/>
      <c r="D6" s="630"/>
      <c r="E6" s="630"/>
      <c r="F6" s="630"/>
      <c r="G6" s="630"/>
      <c r="H6" s="630"/>
      <c r="I6" s="630"/>
      <c r="J6" s="630"/>
      <c r="K6" s="630"/>
      <c r="L6" s="630"/>
      <c r="M6" s="630"/>
      <c r="N6" s="630"/>
      <c r="O6" s="630"/>
      <c r="P6" s="630"/>
      <c r="Q6" s="631"/>
      <c r="R6" s="632">
        <v>228072</v>
      </c>
      <c r="S6" s="633"/>
      <c r="T6" s="633"/>
      <c r="U6" s="633"/>
      <c r="V6" s="633"/>
      <c r="W6" s="633"/>
      <c r="X6" s="633"/>
      <c r="Y6" s="634"/>
      <c r="Z6" s="663">
        <v>0.9</v>
      </c>
      <c r="AA6" s="663"/>
      <c r="AB6" s="663"/>
      <c r="AC6" s="663"/>
      <c r="AD6" s="664">
        <v>228072</v>
      </c>
      <c r="AE6" s="664"/>
      <c r="AF6" s="664"/>
      <c r="AG6" s="664"/>
      <c r="AH6" s="664"/>
      <c r="AI6" s="664"/>
      <c r="AJ6" s="664"/>
      <c r="AK6" s="664"/>
      <c r="AL6" s="635">
        <v>1.9</v>
      </c>
      <c r="AM6" s="636"/>
      <c r="AN6" s="636"/>
      <c r="AO6" s="665"/>
      <c r="AP6" s="629" t="s">
        <v>229</v>
      </c>
      <c r="AQ6" s="630"/>
      <c r="AR6" s="630"/>
      <c r="AS6" s="630"/>
      <c r="AT6" s="630"/>
      <c r="AU6" s="630"/>
      <c r="AV6" s="630"/>
      <c r="AW6" s="630"/>
      <c r="AX6" s="630"/>
      <c r="AY6" s="630"/>
      <c r="AZ6" s="630"/>
      <c r="BA6" s="630"/>
      <c r="BB6" s="630"/>
      <c r="BC6" s="630"/>
      <c r="BD6" s="630"/>
      <c r="BE6" s="630"/>
      <c r="BF6" s="631"/>
      <c r="BG6" s="632">
        <v>3447723</v>
      </c>
      <c r="BH6" s="633"/>
      <c r="BI6" s="633"/>
      <c r="BJ6" s="633"/>
      <c r="BK6" s="633"/>
      <c r="BL6" s="633"/>
      <c r="BM6" s="633"/>
      <c r="BN6" s="634"/>
      <c r="BO6" s="663">
        <v>97.7</v>
      </c>
      <c r="BP6" s="663"/>
      <c r="BQ6" s="663"/>
      <c r="BR6" s="663"/>
      <c r="BS6" s="664">
        <v>36377</v>
      </c>
      <c r="BT6" s="664"/>
      <c r="BU6" s="664"/>
      <c r="BV6" s="664"/>
      <c r="BW6" s="664"/>
      <c r="BX6" s="664"/>
      <c r="BY6" s="664"/>
      <c r="BZ6" s="664"/>
      <c r="CA6" s="664"/>
      <c r="CB6" s="709"/>
      <c r="CD6" s="685" t="s">
        <v>230</v>
      </c>
      <c r="CE6" s="686"/>
      <c r="CF6" s="686"/>
      <c r="CG6" s="686"/>
      <c r="CH6" s="686"/>
      <c r="CI6" s="686"/>
      <c r="CJ6" s="686"/>
      <c r="CK6" s="686"/>
      <c r="CL6" s="686"/>
      <c r="CM6" s="686"/>
      <c r="CN6" s="686"/>
      <c r="CO6" s="686"/>
      <c r="CP6" s="686"/>
      <c r="CQ6" s="687"/>
      <c r="CR6" s="632">
        <v>157673</v>
      </c>
      <c r="CS6" s="633"/>
      <c r="CT6" s="633"/>
      <c r="CU6" s="633"/>
      <c r="CV6" s="633"/>
      <c r="CW6" s="633"/>
      <c r="CX6" s="633"/>
      <c r="CY6" s="634"/>
      <c r="CZ6" s="712">
        <v>0.6</v>
      </c>
      <c r="DA6" s="694"/>
      <c r="DB6" s="694"/>
      <c r="DC6" s="714"/>
      <c r="DD6" s="638" t="s">
        <v>231</v>
      </c>
      <c r="DE6" s="633"/>
      <c r="DF6" s="633"/>
      <c r="DG6" s="633"/>
      <c r="DH6" s="633"/>
      <c r="DI6" s="633"/>
      <c r="DJ6" s="633"/>
      <c r="DK6" s="633"/>
      <c r="DL6" s="633"/>
      <c r="DM6" s="633"/>
      <c r="DN6" s="633"/>
      <c r="DO6" s="633"/>
      <c r="DP6" s="634"/>
      <c r="DQ6" s="638">
        <v>157667</v>
      </c>
      <c r="DR6" s="633"/>
      <c r="DS6" s="633"/>
      <c r="DT6" s="633"/>
      <c r="DU6" s="633"/>
      <c r="DV6" s="633"/>
      <c r="DW6" s="633"/>
      <c r="DX6" s="633"/>
      <c r="DY6" s="633"/>
      <c r="DZ6" s="633"/>
      <c r="EA6" s="633"/>
      <c r="EB6" s="633"/>
      <c r="EC6" s="674"/>
    </row>
    <row r="7" spans="2:143" ht="11.25" customHeight="1" x14ac:dyDescent="0.2">
      <c r="B7" s="629" t="s">
        <v>232</v>
      </c>
      <c r="C7" s="630"/>
      <c r="D7" s="630"/>
      <c r="E7" s="630"/>
      <c r="F7" s="630"/>
      <c r="G7" s="630"/>
      <c r="H7" s="630"/>
      <c r="I7" s="630"/>
      <c r="J7" s="630"/>
      <c r="K7" s="630"/>
      <c r="L7" s="630"/>
      <c r="M7" s="630"/>
      <c r="N7" s="630"/>
      <c r="O7" s="630"/>
      <c r="P7" s="630"/>
      <c r="Q7" s="631"/>
      <c r="R7" s="632">
        <v>6665</v>
      </c>
      <c r="S7" s="633"/>
      <c r="T7" s="633"/>
      <c r="U7" s="633"/>
      <c r="V7" s="633"/>
      <c r="W7" s="633"/>
      <c r="X7" s="633"/>
      <c r="Y7" s="634"/>
      <c r="Z7" s="663">
        <v>0</v>
      </c>
      <c r="AA7" s="663"/>
      <c r="AB7" s="663"/>
      <c r="AC7" s="663"/>
      <c r="AD7" s="664">
        <v>6665</v>
      </c>
      <c r="AE7" s="664"/>
      <c r="AF7" s="664"/>
      <c r="AG7" s="664"/>
      <c r="AH7" s="664"/>
      <c r="AI7" s="664"/>
      <c r="AJ7" s="664"/>
      <c r="AK7" s="664"/>
      <c r="AL7" s="635">
        <v>0.1</v>
      </c>
      <c r="AM7" s="636"/>
      <c r="AN7" s="636"/>
      <c r="AO7" s="665"/>
      <c r="AP7" s="629" t="s">
        <v>233</v>
      </c>
      <c r="AQ7" s="630"/>
      <c r="AR7" s="630"/>
      <c r="AS7" s="630"/>
      <c r="AT7" s="630"/>
      <c r="AU7" s="630"/>
      <c r="AV7" s="630"/>
      <c r="AW7" s="630"/>
      <c r="AX7" s="630"/>
      <c r="AY7" s="630"/>
      <c r="AZ7" s="630"/>
      <c r="BA7" s="630"/>
      <c r="BB7" s="630"/>
      <c r="BC7" s="630"/>
      <c r="BD7" s="630"/>
      <c r="BE7" s="630"/>
      <c r="BF7" s="631"/>
      <c r="BG7" s="632">
        <v>1536297</v>
      </c>
      <c r="BH7" s="633"/>
      <c r="BI7" s="633"/>
      <c r="BJ7" s="633"/>
      <c r="BK7" s="633"/>
      <c r="BL7" s="633"/>
      <c r="BM7" s="633"/>
      <c r="BN7" s="634"/>
      <c r="BO7" s="663">
        <v>43.5</v>
      </c>
      <c r="BP7" s="663"/>
      <c r="BQ7" s="663"/>
      <c r="BR7" s="663"/>
      <c r="BS7" s="664">
        <v>36377</v>
      </c>
      <c r="BT7" s="664"/>
      <c r="BU7" s="664"/>
      <c r="BV7" s="664"/>
      <c r="BW7" s="664"/>
      <c r="BX7" s="664"/>
      <c r="BY7" s="664"/>
      <c r="BZ7" s="664"/>
      <c r="CA7" s="664"/>
      <c r="CB7" s="709"/>
      <c r="CD7" s="629" t="s">
        <v>234</v>
      </c>
      <c r="CE7" s="630"/>
      <c r="CF7" s="630"/>
      <c r="CG7" s="630"/>
      <c r="CH7" s="630"/>
      <c r="CI7" s="630"/>
      <c r="CJ7" s="630"/>
      <c r="CK7" s="630"/>
      <c r="CL7" s="630"/>
      <c r="CM7" s="630"/>
      <c r="CN7" s="630"/>
      <c r="CO7" s="630"/>
      <c r="CP7" s="630"/>
      <c r="CQ7" s="631"/>
      <c r="CR7" s="632">
        <v>7720681</v>
      </c>
      <c r="CS7" s="633"/>
      <c r="CT7" s="633"/>
      <c r="CU7" s="633"/>
      <c r="CV7" s="633"/>
      <c r="CW7" s="633"/>
      <c r="CX7" s="633"/>
      <c r="CY7" s="634"/>
      <c r="CZ7" s="663">
        <v>31.6</v>
      </c>
      <c r="DA7" s="663"/>
      <c r="DB7" s="663"/>
      <c r="DC7" s="663"/>
      <c r="DD7" s="638">
        <v>1558110</v>
      </c>
      <c r="DE7" s="633"/>
      <c r="DF7" s="633"/>
      <c r="DG7" s="633"/>
      <c r="DH7" s="633"/>
      <c r="DI7" s="633"/>
      <c r="DJ7" s="633"/>
      <c r="DK7" s="633"/>
      <c r="DL7" s="633"/>
      <c r="DM7" s="633"/>
      <c r="DN7" s="633"/>
      <c r="DO7" s="633"/>
      <c r="DP7" s="634"/>
      <c r="DQ7" s="638">
        <v>2570609</v>
      </c>
      <c r="DR7" s="633"/>
      <c r="DS7" s="633"/>
      <c r="DT7" s="633"/>
      <c r="DU7" s="633"/>
      <c r="DV7" s="633"/>
      <c r="DW7" s="633"/>
      <c r="DX7" s="633"/>
      <c r="DY7" s="633"/>
      <c r="DZ7" s="633"/>
      <c r="EA7" s="633"/>
      <c r="EB7" s="633"/>
      <c r="EC7" s="674"/>
    </row>
    <row r="8" spans="2:143" ht="11.25" customHeight="1" x14ac:dyDescent="0.2">
      <c r="B8" s="629" t="s">
        <v>235</v>
      </c>
      <c r="C8" s="630"/>
      <c r="D8" s="630"/>
      <c r="E8" s="630"/>
      <c r="F8" s="630"/>
      <c r="G8" s="630"/>
      <c r="H8" s="630"/>
      <c r="I8" s="630"/>
      <c r="J8" s="630"/>
      <c r="K8" s="630"/>
      <c r="L8" s="630"/>
      <c r="M8" s="630"/>
      <c r="N8" s="630"/>
      <c r="O8" s="630"/>
      <c r="P8" s="630"/>
      <c r="Q8" s="631"/>
      <c r="R8" s="632">
        <v>14509</v>
      </c>
      <c r="S8" s="633"/>
      <c r="T8" s="633"/>
      <c r="U8" s="633"/>
      <c r="V8" s="633"/>
      <c r="W8" s="633"/>
      <c r="X8" s="633"/>
      <c r="Y8" s="634"/>
      <c r="Z8" s="663">
        <v>0.1</v>
      </c>
      <c r="AA8" s="663"/>
      <c r="AB8" s="663"/>
      <c r="AC8" s="663"/>
      <c r="AD8" s="664">
        <v>14509</v>
      </c>
      <c r="AE8" s="664"/>
      <c r="AF8" s="664"/>
      <c r="AG8" s="664"/>
      <c r="AH8" s="664"/>
      <c r="AI8" s="664"/>
      <c r="AJ8" s="664"/>
      <c r="AK8" s="664"/>
      <c r="AL8" s="635">
        <v>0.1</v>
      </c>
      <c r="AM8" s="636"/>
      <c r="AN8" s="636"/>
      <c r="AO8" s="665"/>
      <c r="AP8" s="629" t="s">
        <v>236</v>
      </c>
      <c r="AQ8" s="630"/>
      <c r="AR8" s="630"/>
      <c r="AS8" s="630"/>
      <c r="AT8" s="630"/>
      <c r="AU8" s="630"/>
      <c r="AV8" s="630"/>
      <c r="AW8" s="630"/>
      <c r="AX8" s="630"/>
      <c r="AY8" s="630"/>
      <c r="AZ8" s="630"/>
      <c r="BA8" s="630"/>
      <c r="BB8" s="630"/>
      <c r="BC8" s="630"/>
      <c r="BD8" s="630"/>
      <c r="BE8" s="630"/>
      <c r="BF8" s="631"/>
      <c r="BG8" s="632">
        <v>56811</v>
      </c>
      <c r="BH8" s="633"/>
      <c r="BI8" s="633"/>
      <c r="BJ8" s="633"/>
      <c r="BK8" s="633"/>
      <c r="BL8" s="633"/>
      <c r="BM8" s="633"/>
      <c r="BN8" s="634"/>
      <c r="BO8" s="663">
        <v>1.6</v>
      </c>
      <c r="BP8" s="663"/>
      <c r="BQ8" s="663"/>
      <c r="BR8" s="663"/>
      <c r="BS8" s="638" t="s">
        <v>128</v>
      </c>
      <c r="BT8" s="633"/>
      <c r="BU8" s="633"/>
      <c r="BV8" s="633"/>
      <c r="BW8" s="633"/>
      <c r="BX8" s="633"/>
      <c r="BY8" s="633"/>
      <c r="BZ8" s="633"/>
      <c r="CA8" s="633"/>
      <c r="CB8" s="674"/>
      <c r="CD8" s="629" t="s">
        <v>237</v>
      </c>
      <c r="CE8" s="630"/>
      <c r="CF8" s="630"/>
      <c r="CG8" s="630"/>
      <c r="CH8" s="630"/>
      <c r="CI8" s="630"/>
      <c r="CJ8" s="630"/>
      <c r="CK8" s="630"/>
      <c r="CL8" s="630"/>
      <c r="CM8" s="630"/>
      <c r="CN8" s="630"/>
      <c r="CO8" s="630"/>
      <c r="CP8" s="630"/>
      <c r="CQ8" s="631"/>
      <c r="CR8" s="632">
        <v>5841257</v>
      </c>
      <c r="CS8" s="633"/>
      <c r="CT8" s="633"/>
      <c r="CU8" s="633"/>
      <c r="CV8" s="633"/>
      <c r="CW8" s="633"/>
      <c r="CX8" s="633"/>
      <c r="CY8" s="634"/>
      <c r="CZ8" s="663">
        <v>23.9</v>
      </c>
      <c r="DA8" s="663"/>
      <c r="DB8" s="663"/>
      <c r="DC8" s="663"/>
      <c r="DD8" s="638">
        <v>130508</v>
      </c>
      <c r="DE8" s="633"/>
      <c r="DF8" s="633"/>
      <c r="DG8" s="633"/>
      <c r="DH8" s="633"/>
      <c r="DI8" s="633"/>
      <c r="DJ8" s="633"/>
      <c r="DK8" s="633"/>
      <c r="DL8" s="633"/>
      <c r="DM8" s="633"/>
      <c r="DN8" s="633"/>
      <c r="DO8" s="633"/>
      <c r="DP8" s="634"/>
      <c r="DQ8" s="638">
        <v>3213715</v>
      </c>
      <c r="DR8" s="633"/>
      <c r="DS8" s="633"/>
      <c r="DT8" s="633"/>
      <c r="DU8" s="633"/>
      <c r="DV8" s="633"/>
      <c r="DW8" s="633"/>
      <c r="DX8" s="633"/>
      <c r="DY8" s="633"/>
      <c r="DZ8" s="633"/>
      <c r="EA8" s="633"/>
      <c r="EB8" s="633"/>
      <c r="EC8" s="674"/>
    </row>
    <row r="9" spans="2:143" ht="11.25" customHeight="1" x14ac:dyDescent="0.2">
      <c r="B9" s="629" t="s">
        <v>238</v>
      </c>
      <c r="C9" s="630"/>
      <c r="D9" s="630"/>
      <c r="E9" s="630"/>
      <c r="F9" s="630"/>
      <c r="G9" s="630"/>
      <c r="H9" s="630"/>
      <c r="I9" s="630"/>
      <c r="J9" s="630"/>
      <c r="K9" s="630"/>
      <c r="L9" s="630"/>
      <c r="M9" s="630"/>
      <c r="N9" s="630"/>
      <c r="O9" s="630"/>
      <c r="P9" s="630"/>
      <c r="Q9" s="631"/>
      <c r="R9" s="632">
        <v>16406</v>
      </c>
      <c r="S9" s="633"/>
      <c r="T9" s="633"/>
      <c r="U9" s="633"/>
      <c r="V9" s="633"/>
      <c r="W9" s="633"/>
      <c r="X9" s="633"/>
      <c r="Y9" s="634"/>
      <c r="Z9" s="663">
        <v>0.1</v>
      </c>
      <c r="AA9" s="663"/>
      <c r="AB9" s="663"/>
      <c r="AC9" s="663"/>
      <c r="AD9" s="664">
        <v>16406</v>
      </c>
      <c r="AE9" s="664"/>
      <c r="AF9" s="664"/>
      <c r="AG9" s="664"/>
      <c r="AH9" s="664"/>
      <c r="AI9" s="664"/>
      <c r="AJ9" s="664"/>
      <c r="AK9" s="664"/>
      <c r="AL9" s="635">
        <v>0.1</v>
      </c>
      <c r="AM9" s="636"/>
      <c r="AN9" s="636"/>
      <c r="AO9" s="665"/>
      <c r="AP9" s="629" t="s">
        <v>239</v>
      </c>
      <c r="AQ9" s="630"/>
      <c r="AR9" s="630"/>
      <c r="AS9" s="630"/>
      <c r="AT9" s="630"/>
      <c r="AU9" s="630"/>
      <c r="AV9" s="630"/>
      <c r="AW9" s="630"/>
      <c r="AX9" s="630"/>
      <c r="AY9" s="630"/>
      <c r="AZ9" s="630"/>
      <c r="BA9" s="630"/>
      <c r="BB9" s="630"/>
      <c r="BC9" s="630"/>
      <c r="BD9" s="630"/>
      <c r="BE9" s="630"/>
      <c r="BF9" s="631"/>
      <c r="BG9" s="632">
        <v>1249558</v>
      </c>
      <c r="BH9" s="633"/>
      <c r="BI9" s="633"/>
      <c r="BJ9" s="633"/>
      <c r="BK9" s="633"/>
      <c r="BL9" s="633"/>
      <c r="BM9" s="633"/>
      <c r="BN9" s="634"/>
      <c r="BO9" s="663">
        <v>35.4</v>
      </c>
      <c r="BP9" s="663"/>
      <c r="BQ9" s="663"/>
      <c r="BR9" s="663"/>
      <c r="BS9" s="638" t="s">
        <v>128</v>
      </c>
      <c r="BT9" s="633"/>
      <c r="BU9" s="633"/>
      <c r="BV9" s="633"/>
      <c r="BW9" s="633"/>
      <c r="BX9" s="633"/>
      <c r="BY9" s="633"/>
      <c r="BZ9" s="633"/>
      <c r="CA9" s="633"/>
      <c r="CB9" s="674"/>
      <c r="CD9" s="629" t="s">
        <v>240</v>
      </c>
      <c r="CE9" s="630"/>
      <c r="CF9" s="630"/>
      <c r="CG9" s="630"/>
      <c r="CH9" s="630"/>
      <c r="CI9" s="630"/>
      <c r="CJ9" s="630"/>
      <c r="CK9" s="630"/>
      <c r="CL9" s="630"/>
      <c r="CM9" s="630"/>
      <c r="CN9" s="630"/>
      <c r="CO9" s="630"/>
      <c r="CP9" s="630"/>
      <c r="CQ9" s="631"/>
      <c r="CR9" s="632">
        <v>1126931</v>
      </c>
      <c r="CS9" s="633"/>
      <c r="CT9" s="633"/>
      <c r="CU9" s="633"/>
      <c r="CV9" s="633"/>
      <c r="CW9" s="633"/>
      <c r="CX9" s="633"/>
      <c r="CY9" s="634"/>
      <c r="CZ9" s="663">
        <v>4.5999999999999996</v>
      </c>
      <c r="DA9" s="663"/>
      <c r="DB9" s="663"/>
      <c r="DC9" s="663"/>
      <c r="DD9" s="638">
        <v>12385</v>
      </c>
      <c r="DE9" s="633"/>
      <c r="DF9" s="633"/>
      <c r="DG9" s="633"/>
      <c r="DH9" s="633"/>
      <c r="DI9" s="633"/>
      <c r="DJ9" s="633"/>
      <c r="DK9" s="633"/>
      <c r="DL9" s="633"/>
      <c r="DM9" s="633"/>
      <c r="DN9" s="633"/>
      <c r="DO9" s="633"/>
      <c r="DP9" s="634"/>
      <c r="DQ9" s="638">
        <v>1024186</v>
      </c>
      <c r="DR9" s="633"/>
      <c r="DS9" s="633"/>
      <c r="DT9" s="633"/>
      <c r="DU9" s="633"/>
      <c r="DV9" s="633"/>
      <c r="DW9" s="633"/>
      <c r="DX9" s="633"/>
      <c r="DY9" s="633"/>
      <c r="DZ9" s="633"/>
      <c r="EA9" s="633"/>
      <c r="EB9" s="633"/>
      <c r="EC9" s="674"/>
    </row>
    <row r="10" spans="2:143" ht="11.25" customHeight="1" x14ac:dyDescent="0.2">
      <c r="B10" s="629" t="s">
        <v>241</v>
      </c>
      <c r="C10" s="630"/>
      <c r="D10" s="630"/>
      <c r="E10" s="630"/>
      <c r="F10" s="630"/>
      <c r="G10" s="630"/>
      <c r="H10" s="630"/>
      <c r="I10" s="630"/>
      <c r="J10" s="630"/>
      <c r="K10" s="630"/>
      <c r="L10" s="630"/>
      <c r="M10" s="630"/>
      <c r="N10" s="630"/>
      <c r="O10" s="630"/>
      <c r="P10" s="630"/>
      <c r="Q10" s="631"/>
      <c r="R10" s="632" t="s">
        <v>128</v>
      </c>
      <c r="S10" s="633"/>
      <c r="T10" s="633"/>
      <c r="U10" s="633"/>
      <c r="V10" s="633"/>
      <c r="W10" s="633"/>
      <c r="X10" s="633"/>
      <c r="Y10" s="634"/>
      <c r="Z10" s="663" t="s">
        <v>128</v>
      </c>
      <c r="AA10" s="663"/>
      <c r="AB10" s="663"/>
      <c r="AC10" s="663"/>
      <c r="AD10" s="664" t="s">
        <v>231</v>
      </c>
      <c r="AE10" s="664"/>
      <c r="AF10" s="664"/>
      <c r="AG10" s="664"/>
      <c r="AH10" s="664"/>
      <c r="AI10" s="664"/>
      <c r="AJ10" s="664"/>
      <c r="AK10" s="664"/>
      <c r="AL10" s="635" t="s">
        <v>231</v>
      </c>
      <c r="AM10" s="636"/>
      <c r="AN10" s="636"/>
      <c r="AO10" s="665"/>
      <c r="AP10" s="629" t="s">
        <v>242</v>
      </c>
      <c r="AQ10" s="630"/>
      <c r="AR10" s="630"/>
      <c r="AS10" s="630"/>
      <c r="AT10" s="630"/>
      <c r="AU10" s="630"/>
      <c r="AV10" s="630"/>
      <c r="AW10" s="630"/>
      <c r="AX10" s="630"/>
      <c r="AY10" s="630"/>
      <c r="AZ10" s="630"/>
      <c r="BA10" s="630"/>
      <c r="BB10" s="630"/>
      <c r="BC10" s="630"/>
      <c r="BD10" s="630"/>
      <c r="BE10" s="630"/>
      <c r="BF10" s="631"/>
      <c r="BG10" s="632">
        <v>74973</v>
      </c>
      <c r="BH10" s="633"/>
      <c r="BI10" s="633"/>
      <c r="BJ10" s="633"/>
      <c r="BK10" s="633"/>
      <c r="BL10" s="633"/>
      <c r="BM10" s="633"/>
      <c r="BN10" s="634"/>
      <c r="BO10" s="663">
        <v>2.1</v>
      </c>
      <c r="BP10" s="663"/>
      <c r="BQ10" s="663"/>
      <c r="BR10" s="663"/>
      <c r="BS10" s="638" t="s">
        <v>231</v>
      </c>
      <c r="BT10" s="633"/>
      <c r="BU10" s="633"/>
      <c r="BV10" s="633"/>
      <c r="BW10" s="633"/>
      <c r="BX10" s="633"/>
      <c r="BY10" s="633"/>
      <c r="BZ10" s="633"/>
      <c r="CA10" s="633"/>
      <c r="CB10" s="674"/>
      <c r="CD10" s="629" t="s">
        <v>243</v>
      </c>
      <c r="CE10" s="630"/>
      <c r="CF10" s="630"/>
      <c r="CG10" s="630"/>
      <c r="CH10" s="630"/>
      <c r="CI10" s="630"/>
      <c r="CJ10" s="630"/>
      <c r="CK10" s="630"/>
      <c r="CL10" s="630"/>
      <c r="CM10" s="630"/>
      <c r="CN10" s="630"/>
      <c r="CO10" s="630"/>
      <c r="CP10" s="630"/>
      <c r="CQ10" s="631"/>
      <c r="CR10" s="632">
        <v>12862</v>
      </c>
      <c r="CS10" s="633"/>
      <c r="CT10" s="633"/>
      <c r="CU10" s="633"/>
      <c r="CV10" s="633"/>
      <c r="CW10" s="633"/>
      <c r="CX10" s="633"/>
      <c r="CY10" s="634"/>
      <c r="CZ10" s="663">
        <v>0.1</v>
      </c>
      <c r="DA10" s="663"/>
      <c r="DB10" s="663"/>
      <c r="DC10" s="663"/>
      <c r="DD10" s="638" t="s">
        <v>231</v>
      </c>
      <c r="DE10" s="633"/>
      <c r="DF10" s="633"/>
      <c r="DG10" s="633"/>
      <c r="DH10" s="633"/>
      <c r="DI10" s="633"/>
      <c r="DJ10" s="633"/>
      <c r="DK10" s="633"/>
      <c r="DL10" s="633"/>
      <c r="DM10" s="633"/>
      <c r="DN10" s="633"/>
      <c r="DO10" s="633"/>
      <c r="DP10" s="634"/>
      <c r="DQ10" s="638">
        <v>12862</v>
      </c>
      <c r="DR10" s="633"/>
      <c r="DS10" s="633"/>
      <c r="DT10" s="633"/>
      <c r="DU10" s="633"/>
      <c r="DV10" s="633"/>
      <c r="DW10" s="633"/>
      <c r="DX10" s="633"/>
      <c r="DY10" s="633"/>
      <c r="DZ10" s="633"/>
      <c r="EA10" s="633"/>
      <c r="EB10" s="633"/>
      <c r="EC10" s="674"/>
    </row>
    <row r="11" spans="2:143" ht="11.25" customHeight="1" x14ac:dyDescent="0.2">
      <c r="B11" s="629" t="s">
        <v>244</v>
      </c>
      <c r="C11" s="630"/>
      <c r="D11" s="630"/>
      <c r="E11" s="630"/>
      <c r="F11" s="630"/>
      <c r="G11" s="630"/>
      <c r="H11" s="630"/>
      <c r="I11" s="630"/>
      <c r="J11" s="630"/>
      <c r="K11" s="630"/>
      <c r="L11" s="630"/>
      <c r="M11" s="630"/>
      <c r="N11" s="630"/>
      <c r="O11" s="630"/>
      <c r="P11" s="630"/>
      <c r="Q11" s="631"/>
      <c r="R11" s="632">
        <v>721068</v>
      </c>
      <c r="S11" s="633"/>
      <c r="T11" s="633"/>
      <c r="U11" s="633"/>
      <c r="V11" s="633"/>
      <c r="W11" s="633"/>
      <c r="X11" s="633"/>
      <c r="Y11" s="634"/>
      <c r="Z11" s="635">
        <v>2.8</v>
      </c>
      <c r="AA11" s="636"/>
      <c r="AB11" s="636"/>
      <c r="AC11" s="637"/>
      <c r="AD11" s="638">
        <v>721068</v>
      </c>
      <c r="AE11" s="633"/>
      <c r="AF11" s="633"/>
      <c r="AG11" s="633"/>
      <c r="AH11" s="633"/>
      <c r="AI11" s="633"/>
      <c r="AJ11" s="633"/>
      <c r="AK11" s="634"/>
      <c r="AL11" s="635">
        <v>6</v>
      </c>
      <c r="AM11" s="636"/>
      <c r="AN11" s="636"/>
      <c r="AO11" s="665"/>
      <c r="AP11" s="629" t="s">
        <v>245</v>
      </c>
      <c r="AQ11" s="630"/>
      <c r="AR11" s="630"/>
      <c r="AS11" s="630"/>
      <c r="AT11" s="630"/>
      <c r="AU11" s="630"/>
      <c r="AV11" s="630"/>
      <c r="AW11" s="630"/>
      <c r="AX11" s="630"/>
      <c r="AY11" s="630"/>
      <c r="AZ11" s="630"/>
      <c r="BA11" s="630"/>
      <c r="BB11" s="630"/>
      <c r="BC11" s="630"/>
      <c r="BD11" s="630"/>
      <c r="BE11" s="630"/>
      <c r="BF11" s="631"/>
      <c r="BG11" s="632">
        <v>154955</v>
      </c>
      <c r="BH11" s="633"/>
      <c r="BI11" s="633"/>
      <c r="BJ11" s="633"/>
      <c r="BK11" s="633"/>
      <c r="BL11" s="633"/>
      <c r="BM11" s="633"/>
      <c r="BN11" s="634"/>
      <c r="BO11" s="663">
        <v>4.4000000000000004</v>
      </c>
      <c r="BP11" s="663"/>
      <c r="BQ11" s="663"/>
      <c r="BR11" s="663"/>
      <c r="BS11" s="638">
        <v>36377</v>
      </c>
      <c r="BT11" s="633"/>
      <c r="BU11" s="633"/>
      <c r="BV11" s="633"/>
      <c r="BW11" s="633"/>
      <c r="BX11" s="633"/>
      <c r="BY11" s="633"/>
      <c r="BZ11" s="633"/>
      <c r="CA11" s="633"/>
      <c r="CB11" s="674"/>
      <c r="CD11" s="629" t="s">
        <v>246</v>
      </c>
      <c r="CE11" s="630"/>
      <c r="CF11" s="630"/>
      <c r="CG11" s="630"/>
      <c r="CH11" s="630"/>
      <c r="CI11" s="630"/>
      <c r="CJ11" s="630"/>
      <c r="CK11" s="630"/>
      <c r="CL11" s="630"/>
      <c r="CM11" s="630"/>
      <c r="CN11" s="630"/>
      <c r="CO11" s="630"/>
      <c r="CP11" s="630"/>
      <c r="CQ11" s="631"/>
      <c r="CR11" s="632">
        <v>1610973</v>
      </c>
      <c r="CS11" s="633"/>
      <c r="CT11" s="633"/>
      <c r="CU11" s="633"/>
      <c r="CV11" s="633"/>
      <c r="CW11" s="633"/>
      <c r="CX11" s="633"/>
      <c r="CY11" s="634"/>
      <c r="CZ11" s="663">
        <v>6.6</v>
      </c>
      <c r="DA11" s="663"/>
      <c r="DB11" s="663"/>
      <c r="DC11" s="663"/>
      <c r="DD11" s="638">
        <v>245494</v>
      </c>
      <c r="DE11" s="633"/>
      <c r="DF11" s="633"/>
      <c r="DG11" s="633"/>
      <c r="DH11" s="633"/>
      <c r="DI11" s="633"/>
      <c r="DJ11" s="633"/>
      <c r="DK11" s="633"/>
      <c r="DL11" s="633"/>
      <c r="DM11" s="633"/>
      <c r="DN11" s="633"/>
      <c r="DO11" s="633"/>
      <c r="DP11" s="634"/>
      <c r="DQ11" s="638">
        <v>1021855</v>
      </c>
      <c r="DR11" s="633"/>
      <c r="DS11" s="633"/>
      <c r="DT11" s="633"/>
      <c r="DU11" s="633"/>
      <c r="DV11" s="633"/>
      <c r="DW11" s="633"/>
      <c r="DX11" s="633"/>
      <c r="DY11" s="633"/>
      <c r="DZ11" s="633"/>
      <c r="EA11" s="633"/>
      <c r="EB11" s="633"/>
      <c r="EC11" s="674"/>
    </row>
    <row r="12" spans="2:143" ht="11.25" customHeight="1" x14ac:dyDescent="0.2">
      <c r="B12" s="629" t="s">
        <v>247</v>
      </c>
      <c r="C12" s="630"/>
      <c r="D12" s="630"/>
      <c r="E12" s="630"/>
      <c r="F12" s="630"/>
      <c r="G12" s="630"/>
      <c r="H12" s="630"/>
      <c r="I12" s="630"/>
      <c r="J12" s="630"/>
      <c r="K12" s="630"/>
      <c r="L12" s="630"/>
      <c r="M12" s="630"/>
      <c r="N12" s="630"/>
      <c r="O12" s="630"/>
      <c r="P12" s="630"/>
      <c r="Q12" s="631"/>
      <c r="R12" s="632">
        <v>5281</v>
      </c>
      <c r="S12" s="633"/>
      <c r="T12" s="633"/>
      <c r="U12" s="633"/>
      <c r="V12" s="633"/>
      <c r="W12" s="633"/>
      <c r="X12" s="633"/>
      <c r="Y12" s="634"/>
      <c r="Z12" s="663">
        <v>0</v>
      </c>
      <c r="AA12" s="663"/>
      <c r="AB12" s="663"/>
      <c r="AC12" s="663"/>
      <c r="AD12" s="664">
        <v>5281</v>
      </c>
      <c r="AE12" s="664"/>
      <c r="AF12" s="664"/>
      <c r="AG12" s="664"/>
      <c r="AH12" s="664"/>
      <c r="AI12" s="664"/>
      <c r="AJ12" s="664"/>
      <c r="AK12" s="664"/>
      <c r="AL12" s="635">
        <v>0</v>
      </c>
      <c r="AM12" s="636"/>
      <c r="AN12" s="636"/>
      <c r="AO12" s="665"/>
      <c r="AP12" s="629" t="s">
        <v>248</v>
      </c>
      <c r="AQ12" s="630"/>
      <c r="AR12" s="630"/>
      <c r="AS12" s="630"/>
      <c r="AT12" s="630"/>
      <c r="AU12" s="630"/>
      <c r="AV12" s="630"/>
      <c r="AW12" s="630"/>
      <c r="AX12" s="630"/>
      <c r="AY12" s="630"/>
      <c r="AZ12" s="630"/>
      <c r="BA12" s="630"/>
      <c r="BB12" s="630"/>
      <c r="BC12" s="630"/>
      <c r="BD12" s="630"/>
      <c r="BE12" s="630"/>
      <c r="BF12" s="631"/>
      <c r="BG12" s="632">
        <v>1589817</v>
      </c>
      <c r="BH12" s="633"/>
      <c r="BI12" s="633"/>
      <c r="BJ12" s="633"/>
      <c r="BK12" s="633"/>
      <c r="BL12" s="633"/>
      <c r="BM12" s="633"/>
      <c r="BN12" s="634"/>
      <c r="BO12" s="663">
        <v>45</v>
      </c>
      <c r="BP12" s="663"/>
      <c r="BQ12" s="663"/>
      <c r="BR12" s="663"/>
      <c r="BS12" s="638" t="s">
        <v>231</v>
      </c>
      <c r="BT12" s="633"/>
      <c r="BU12" s="633"/>
      <c r="BV12" s="633"/>
      <c r="BW12" s="633"/>
      <c r="BX12" s="633"/>
      <c r="BY12" s="633"/>
      <c r="BZ12" s="633"/>
      <c r="CA12" s="633"/>
      <c r="CB12" s="674"/>
      <c r="CD12" s="629" t="s">
        <v>249</v>
      </c>
      <c r="CE12" s="630"/>
      <c r="CF12" s="630"/>
      <c r="CG12" s="630"/>
      <c r="CH12" s="630"/>
      <c r="CI12" s="630"/>
      <c r="CJ12" s="630"/>
      <c r="CK12" s="630"/>
      <c r="CL12" s="630"/>
      <c r="CM12" s="630"/>
      <c r="CN12" s="630"/>
      <c r="CO12" s="630"/>
      <c r="CP12" s="630"/>
      <c r="CQ12" s="631"/>
      <c r="CR12" s="632">
        <v>1618112</v>
      </c>
      <c r="CS12" s="633"/>
      <c r="CT12" s="633"/>
      <c r="CU12" s="633"/>
      <c r="CV12" s="633"/>
      <c r="CW12" s="633"/>
      <c r="CX12" s="633"/>
      <c r="CY12" s="634"/>
      <c r="CZ12" s="663">
        <v>6.6</v>
      </c>
      <c r="DA12" s="663"/>
      <c r="DB12" s="663"/>
      <c r="DC12" s="663"/>
      <c r="DD12" s="638">
        <v>435430</v>
      </c>
      <c r="DE12" s="633"/>
      <c r="DF12" s="633"/>
      <c r="DG12" s="633"/>
      <c r="DH12" s="633"/>
      <c r="DI12" s="633"/>
      <c r="DJ12" s="633"/>
      <c r="DK12" s="633"/>
      <c r="DL12" s="633"/>
      <c r="DM12" s="633"/>
      <c r="DN12" s="633"/>
      <c r="DO12" s="633"/>
      <c r="DP12" s="634"/>
      <c r="DQ12" s="638">
        <v>458589</v>
      </c>
      <c r="DR12" s="633"/>
      <c r="DS12" s="633"/>
      <c r="DT12" s="633"/>
      <c r="DU12" s="633"/>
      <c r="DV12" s="633"/>
      <c r="DW12" s="633"/>
      <c r="DX12" s="633"/>
      <c r="DY12" s="633"/>
      <c r="DZ12" s="633"/>
      <c r="EA12" s="633"/>
      <c r="EB12" s="633"/>
      <c r="EC12" s="674"/>
    </row>
    <row r="13" spans="2:143" ht="11.25" customHeight="1" x14ac:dyDescent="0.2">
      <c r="B13" s="629" t="s">
        <v>250</v>
      </c>
      <c r="C13" s="630"/>
      <c r="D13" s="630"/>
      <c r="E13" s="630"/>
      <c r="F13" s="630"/>
      <c r="G13" s="630"/>
      <c r="H13" s="630"/>
      <c r="I13" s="630"/>
      <c r="J13" s="630"/>
      <c r="K13" s="630"/>
      <c r="L13" s="630"/>
      <c r="M13" s="630"/>
      <c r="N13" s="630"/>
      <c r="O13" s="630"/>
      <c r="P13" s="630"/>
      <c r="Q13" s="631"/>
      <c r="R13" s="632" t="s">
        <v>231</v>
      </c>
      <c r="S13" s="633"/>
      <c r="T13" s="633"/>
      <c r="U13" s="633"/>
      <c r="V13" s="633"/>
      <c r="W13" s="633"/>
      <c r="X13" s="633"/>
      <c r="Y13" s="634"/>
      <c r="Z13" s="663" t="s">
        <v>231</v>
      </c>
      <c r="AA13" s="663"/>
      <c r="AB13" s="663"/>
      <c r="AC13" s="663"/>
      <c r="AD13" s="664" t="s">
        <v>128</v>
      </c>
      <c r="AE13" s="664"/>
      <c r="AF13" s="664"/>
      <c r="AG13" s="664"/>
      <c r="AH13" s="664"/>
      <c r="AI13" s="664"/>
      <c r="AJ13" s="664"/>
      <c r="AK13" s="664"/>
      <c r="AL13" s="635" t="s">
        <v>231</v>
      </c>
      <c r="AM13" s="636"/>
      <c r="AN13" s="636"/>
      <c r="AO13" s="665"/>
      <c r="AP13" s="629" t="s">
        <v>251</v>
      </c>
      <c r="AQ13" s="630"/>
      <c r="AR13" s="630"/>
      <c r="AS13" s="630"/>
      <c r="AT13" s="630"/>
      <c r="AU13" s="630"/>
      <c r="AV13" s="630"/>
      <c r="AW13" s="630"/>
      <c r="AX13" s="630"/>
      <c r="AY13" s="630"/>
      <c r="AZ13" s="630"/>
      <c r="BA13" s="630"/>
      <c r="BB13" s="630"/>
      <c r="BC13" s="630"/>
      <c r="BD13" s="630"/>
      <c r="BE13" s="630"/>
      <c r="BF13" s="631"/>
      <c r="BG13" s="632">
        <v>1577722</v>
      </c>
      <c r="BH13" s="633"/>
      <c r="BI13" s="633"/>
      <c r="BJ13" s="633"/>
      <c r="BK13" s="633"/>
      <c r="BL13" s="633"/>
      <c r="BM13" s="633"/>
      <c r="BN13" s="634"/>
      <c r="BO13" s="663">
        <v>44.7</v>
      </c>
      <c r="BP13" s="663"/>
      <c r="BQ13" s="663"/>
      <c r="BR13" s="663"/>
      <c r="BS13" s="638" t="s">
        <v>231</v>
      </c>
      <c r="BT13" s="633"/>
      <c r="BU13" s="633"/>
      <c r="BV13" s="633"/>
      <c r="BW13" s="633"/>
      <c r="BX13" s="633"/>
      <c r="BY13" s="633"/>
      <c r="BZ13" s="633"/>
      <c r="CA13" s="633"/>
      <c r="CB13" s="674"/>
      <c r="CD13" s="629" t="s">
        <v>252</v>
      </c>
      <c r="CE13" s="630"/>
      <c r="CF13" s="630"/>
      <c r="CG13" s="630"/>
      <c r="CH13" s="630"/>
      <c r="CI13" s="630"/>
      <c r="CJ13" s="630"/>
      <c r="CK13" s="630"/>
      <c r="CL13" s="630"/>
      <c r="CM13" s="630"/>
      <c r="CN13" s="630"/>
      <c r="CO13" s="630"/>
      <c r="CP13" s="630"/>
      <c r="CQ13" s="631"/>
      <c r="CR13" s="632">
        <v>1266569</v>
      </c>
      <c r="CS13" s="633"/>
      <c r="CT13" s="633"/>
      <c r="CU13" s="633"/>
      <c r="CV13" s="633"/>
      <c r="CW13" s="633"/>
      <c r="CX13" s="633"/>
      <c r="CY13" s="634"/>
      <c r="CZ13" s="663">
        <v>5.2</v>
      </c>
      <c r="DA13" s="663"/>
      <c r="DB13" s="663"/>
      <c r="DC13" s="663"/>
      <c r="DD13" s="638">
        <v>453943</v>
      </c>
      <c r="DE13" s="633"/>
      <c r="DF13" s="633"/>
      <c r="DG13" s="633"/>
      <c r="DH13" s="633"/>
      <c r="DI13" s="633"/>
      <c r="DJ13" s="633"/>
      <c r="DK13" s="633"/>
      <c r="DL13" s="633"/>
      <c r="DM13" s="633"/>
      <c r="DN13" s="633"/>
      <c r="DO13" s="633"/>
      <c r="DP13" s="634"/>
      <c r="DQ13" s="638">
        <v>842412</v>
      </c>
      <c r="DR13" s="633"/>
      <c r="DS13" s="633"/>
      <c r="DT13" s="633"/>
      <c r="DU13" s="633"/>
      <c r="DV13" s="633"/>
      <c r="DW13" s="633"/>
      <c r="DX13" s="633"/>
      <c r="DY13" s="633"/>
      <c r="DZ13" s="633"/>
      <c r="EA13" s="633"/>
      <c r="EB13" s="633"/>
      <c r="EC13" s="674"/>
    </row>
    <row r="14" spans="2:143" ht="11.25" customHeight="1" x14ac:dyDescent="0.2">
      <c r="B14" s="629" t="s">
        <v>253</v>
      </c>
      <c r="C14" s="630"/>
      <c r="D14" s="630"/>
      <c r="E14" s="630"/>
      <c r="F14" s="630"/>
      <c r="G14" s="630"/>
      <c r="H14" s="630"/>
      <c r="I14" s="630"/>
      <c r="J14" s="630"/>
      <c r="K14" s="630"/>
      <c r="L14" s="630"/>
      <c r="M14" s="630"/>
      <c r="N14" s="630"/>
      <c r="O14" s="630"/>
      <c r="P14" s="630"/>
      <c r="Q14" s="631"/>
      <c r="R14" s="632" t="s">
        <v>231</v>
      </c>
      <c r="S14" s="633"/>
      <c r="T14" s="633"/>
      <c r="U14" s="633"/>
      <c r="V14" s="633"/>
      <c r="W14" s="633"/>
      <c r="X14" s="633"/>
      <c r="Y14" s="634"/>
      <c r="Z14" s="663" t="s">
        <v>231</v>
      </c>
      <c r="AA14" s="663"/>
      <c r="AB14" s="663"/>
      <c r="AC14" s="663"/>
      <c r="AD14" s="664" t="s">
        <v>231</v>
      </c>
      <c r="AE14" s="664"/>
      <c r="AF14" s="664"/>
      <c r="AG14" s="664"/>
      <c r="AH14" s="664"/>
      <c r="AI14" s="664"/>
      <c r="AJ14" s="664"/>
      <c r="AK14" s="664"/>
      <c r="AL14" s="635" t="s">
        <v>231</v>
      </c>
      <c r="AM14" s="636"/>
      <c r="AN14" s="636"/>
      <c r="AO14" s="665"/>
      <c r="AP14" s="629" t="s">
        <v>254</v>
      </c>
      <c r="AQ14" s="630"/>
      <c r="AR14" s="630"/>
      <c r="AS14" s="630"/>
      <c r="AT14" s="630"/>
      <c r="AU14" s="630"/>
      <c r="AV14" s="630"/>
      <c r="AW14" s="630"/>
      <c r="AX14" s="630"/>
      <c r="AY14" s="630"/>
      <c r="AZ14" s="630"/>
      <c r="BA14" s="630"/>
      <c r="BB14" s="630"/>
      <c r="BC14" s="630"/>
      <c r="BD14" s="630"/>
      <c r="BE14" s="630"/>
      <c r="BF14" s="631"/>
      <c r="BG14" s="632">
        <v>118311</v>
      </c>
      <c r="BH14" s="633"/>
      <c r="BI14" s="633"/>
      <c r="BJ14" s="633"/>
      <c r="BK14" s="633"/>
      <c r="BL14" s="633"/>
      <c r="BM14" s="633"/>
      <c r="BN14" s="634"/>
      <c r="BO14" s="663">
        <v>3.4</v>
      </c>
      <c r="BP14" s="663"/>
      <c r="BQ14" s="663"/>
      <c r="BR14" s="663"/>
      <c r="BS14" s="638" t="s">
        <v>128</v>
      </c>
      <c r="BT14" s="633"/>
      <c r="BU14" s="633"/>
      <c r="BV14" s="633"/>
      <c r="BW14" s="633"/>
      <c r="BX14" s="633"/>
      <c r="BY14" s="633"/>
      <c r="BZ14" s="633"/>
      <c r="CA14" s="633"/>
      <c r="CB14" s="674"/>
      <c r="CD14" s="629" t="s">
        <v>255</v>
      </c>
      <c r="CE14" s="630"/>
      <c r="CF14" s="630"/>
      <c r="CG14" s="630"/>
      <c r="CH14" s="630"/>
      <c r="CI14" s="630"/>
      <c r="CJ14" s="630"/>
      <c r="CK14" s="630"/>
      <c r="CL14" s="630"/>
      <c r="CM14" s="630"/>
      <c r="CN14" s="630"/>
      <c r="CO14" s="630"/>
      <c r="CP14" s="630"/>
      <c r="CQ14" s="631"/>
      <c r="CR14" s="632">
        <v>633019</v>
      </c>
      <c r="CS14" s="633"/>
      <c r="CT14" s="633"/>
      <c r="CU14" s="633"/>
      <c r="CV14" s="633"/>
      <c r="CW14" s="633"/>
      <c r="CX14" s="633"/>
      <c r="CY14" s="634"/>
      <c r="CZ14" s="663">
        <v>2.6</v>
      </c>
      <c r="DA14" s="663"/>
      <c r="DB14" s="663"/>
      <c r="DC14" s="663"/>
      <c r="DD14" s="638">
        <v>61769</v>
      </c>
      <c r="DE14" s="633"/>
      <c r="DF14" s="633"/>
      <c r="DG14" s="633"/>
      <c r="DH14" s="633"/>
      <c r="DI14" s="633"/>
      <c r="DJ14" s="633"/>
      <c r="DK14" s="633"/>
      <c r="DL14" s="633"/>
      <c r="DM14" s="633"/>
      <c r="DN14" s="633"/>
      <c r="DO14" s="633"/>
      <c r="DP14" s="634"/>
      <c r="DQ14" s="638">
        <v>580145</v>
      </c>
      <c r="DR14" s="633"/>
      <c r="DS14" s="633"/>
      <c r="DT14" s="633"/>
      <c r="DU14" s="633"/>
      <c r="DV14" s="633"/>
      <c r="DW14" s="633"/>
      <c r="DX14" s="633"/>
      <c r="DY14" s="633"/>
      <c r="DZ14" s="633"/>
      <c r="EA14" s="633"/>
      <c r="EB14" s="633"/>
      <c r="EC14" s="674"/>
    </row>
    <row r="15" spans="2:143" ht="11.25" customHeight="1" x14ac:dyDescent="0.2">
      <c r="B15" s="629" t="s">
        <v>256</v>
      </c>
      <c r="C15" s="630"/>
      <c r="D15" s="630"/>
      <c r="E15" s="630"/>
      <c r="F15" s="630"/>
      <c r="G15" s="630"/>
      <c r="H15" s="630"/>
      <c r="I15" s="630"/>
      <c r="J15" s="630"/>
      <c r="K15" s="630"/>
      <c r="L15" s="630"/>
      <c r="M15" s="630"/>
      <c r="N15" s="630"/>
      <c r="O15" s="630"/>
      <c r="P15" s="630"/>
      <c r="Q15" s="631"/>
      <c r="R15" s="632" t="s">
        <v>231</v>
      </c>
      <c r="S15" s="633"/>
      <c r="T15" s="633"/>
      <c r="U15" s="633"/>
      <c r="V15" s="633"/>
      <c r="W15" s="633"/>
      <c r="X15" s="633"/>
      <c r="Y15" s="634"/>
      <c r="Z15" s="663" t="s">
        <v>128</v>
      </c>
      <c r="AA15" s="663"/>
      <c r="AB15" s="663"/>
      <c r="AC15" s="663"/>
      <c r="AD15" s="664" t="s">
        <v>128</v>
      </c>
      <c r="AE15" s="664"/>
      <c r="AF15" s="664"/>
      <c r="AG15" s="664"/>
      <c r="AH15" s="664"/>
      <c r="AI15" s="664"/>
      <c r="AJ15" s="664"/>
      <c r="AK15" s="664"/>
      <c r="AL15" s="635" t="s">
        <v>128</v>
      </c>
      <c r="AM15" s="636"/>
      <c r="AN15" s="636"/>
      <c r="AO15" s="665"/>
      <c r="AP15" s="629" t="s">
        <v>257</v>
      </c>
      <c r="AQ15" s="630"/>
      <c r="AR15" s="630"/>
      <c r="AS15" s="630"/>
      <c r="AT15" s="630"/>
      <c r="AU15" s="630"/>
      <c r="AV15" s="630"/>
      <c r="AW15" s="630"/>
      <c r="AX15" s="630"/>
      <c r="AY15" s="630"/>
      <c r="AZ15" s="630"/>
      <c r="BA15" s="630"/>
      <c r="BB15" s="630"/>
      <c r="BC15" s="630"/>
      <c r="BD15" s="630"/>
      <c r="BE15" s="630"/>
      <c r="BF15" s="631"/>
      <c r="BG15" s="632">
        <v>203298</v>
      </c>
      <c r="BH15" s="633"/>
      <c r="BI15" s="633"/>
      <c r="BJ15" s="633"/>
      <c r="BK15" s="633"/>
      <c r="BL15" s="633"/>
      <c r="BM15" s="633"/>
      <c r="BN15" s="634"/>
      <c r="BO15" s="663">
        <v>5.8</v>
      </c>
      <c r="BP15" s="663"/>
      <c r="BQ15" s="663"/>
      <c r="BR15" s="663"/>
      <c r="BS15" s="638" t="s">
        <v>128</v>
      </c>
      <c r="BT15" s="633"/>
      <c r="BU15" s="633"/>
      <c r="BV15" s="633"/>
      <c r="BW15" s="633"/>
      <c r="BX15" s="633"/>
      <c r="BY15" s="633"/>
      <c r="BZ15" s="633"/>
      <c r="CA15" s="633"/>
      <c r="CB15" s="674"/>
      <c r="CD15" s="629" t="s">
        <v>258</v>
      </c>
      <c r="CE15" s="630"/>
      <c r="CF15" s="630"/>
      <c r="CG15" s="630"/>
      <c r="CH15" s="630"/>
      <c r="CI15" s="630"/>
      <c r="CJ15" s="630"/>
      <c r="CK15" s="630"/>
      <c r="CL15" s="630"/>
      <c r="CM15" s="630"/>
      <c r="CN15" s="630"/>
      <c r="CO15" s="630"/>
      <c r="CP15" s="630"/>
      <c r="CQ15" s="631"/>
      <c r="CR15" s="632">
        <v>1770235</v>
      </c>
      <c r="CS15" s="633"/>
      <c r="CT15" s="633"/>
      <c r="CU15" s="633"/>
      <c r="CV15" s="633"/>
      <c r="CW15" s="633"/>
      <c r="CX15" s="633"/>
      <c r="CY15" s="634"/>
      <c r="CZ15" s="663">
        <v>7.2</v>
      </c>
      <c r="DA15" s="663"/>
      <c r="DB15" s="663"/>
      <c r="DC15" s="663"/>
      <c r="DD15" s="638">
        <v>304832</v>
      </c>
      <c r="DE15" s="633"/>
      <c r="DF15" s="633"/>
      <c r="DG15" s="633"/>
      <c r="DH15" s="633"/>
      <c r="DI15" s="633"/>
      <c r="DJ15" s="633"/>
      <c r="DK15" s="633"/>
      <c r="DL15" s="633"/>
      <c r="DM15" s="633"/>
      <c r="DN15" s="633"/>
      <c r="DO15" s="633"/>
      <c r="DP15" s="634"/>
      <c r="DQ15" s="638">
        <v>1171713</v>
      </c>
      <c r="DR15" s="633"/>
      <c r="DS15" s="633"/>
      <c r="DT15" s="633"/>
      <c r="DU15" s="633"/>
      <c r="DV15" s="633"/>
      <c r="DW15" s="633"/>
      <c r="DX15" s="633"/>
      <c r="DY15" s="633"/>
      <c r="DZ15" s="633"/>
      <c r="EA15" s="633"/>
      <c r="EB15" s="633"/>
      <c r="EC15" s="674"/>
    </row>
    <row r="16" spans="2:143" ht="11.25" customHeight="1" x14ac:dyDescent="0.2">
      <c r="B16" s="629" t="s">
        <v>259</v>
      </c>
      <c r="C16" s="630"/>
      <c r="D16" s="630"/>
      <c r="E16" s="630"/>
      <c r="F16" s="630"/>
      <c r="G16" s="630"/>
      <c r="H16" s="630"/>
      <c r="I16" s="630"/>
      <c r="J16" s="630"/>
      <c r="K16" s="630"/>
      <c r="L16" s="630"/>
      <c r="M16" s="630"/>
      <c r="N16" s="630"/>
      <c r="O16" s="630"/>
      <c r="P16" s="630"/>
      <c r="Q16" s="631"/>
      <c r="R16" s="632">
        <v>20389</v>
      </c>
      <c r="S16" s="633"/>
      <c r="T16" s="633"/>
      <c r="U16" s="633"/>
      <c r="V16" s="633"/>
      <c r="W16" s="633"/>
      <c r="X16" s="633"/>
      <c r="Y16" s="634"/>
      <c r="Z16" s="663">
        <v>0.1</v>
      </c>
      <c r="AA16" s="663"/>
      <c r="AB16" s="663"/>
      <c r="AC16" s="663"/>
      <c r="AD16" s="664">
        <v>20389</v>
      </c>
      <c r="AE16" s="664"/>
      <c r="AF16" s="664"/>
      <c r="AG16" s="664"/>
      <c r="AH16" s="664"/>
      <c r="AI16" s="664"/>
      <c r="AJ16" s="664"/>
      <c r="AK16" s="664"/>
      <c r="AL16" s="635">
        <v>0.2</v>
      </c>
      <c r="AM16" s="636"/>
      <c r="AN16" s="636"/>
      <c r="AO16" s="665"/>
      <c r="AP16" s="629" t="s">
        <v>260</v>
      </c>
      <c r="AQ16" s="630"/>
      <c r="AR16" s="630"/>
      <c r="AS16" s="630"/>
      <c r="AT16" s="630"/>
      <c r="AU16" s="630"/>
      <c r="AV16" s="630"/>
      <c r="AW16" s="630"/>
      <c r="AX16" s="630"/>
      <c r="AY16" s="630"/>
      <c r="AZ16" s="630"/>
      <c r="BA16" s="630"/>
      <c r="BB16" s="630"/>
      <c r="BC16" s="630"/>
      <c r="BD16" s="630"/>
      <c r="BE16" s="630"/>
      <c r="BF16" s="631"/>
      <c r="BG16" s="632" t="s">
        <v>128</v>
      </c>
      <c r="BH16" s="633"/>
      <c r="BI16" s="633"/>
      <c r="BJ16" s="633"/>
      <c r="BK16" s="633"/>
      <c r="BL16" s="633"/>
      <c r="BM16" s="633"/>
      <c r="BN16" s="634"/>
      <c r="BO16" s="663" t="s">
        <v>128</v>
      </c>
      <c r="BP16" s="663"/>
      <c r="BQ16" s="663"/>
      <c r="BR16" s="663"/>
      <c r="BS16" s="638" t="s">
        <v>128</v>
      </c>
      <c r="BT16" s="633"/>
      <c r="BU16" s="633"/>
      <c r="BV16" s="633"/>
      <c r="BW16" s="633"/>
      <c r="BX16" s="633"/>
      <c r="BY16" s="633"/>
      <c r="BZ16" s="633"/>
      <c r="CA16" s="633"/>
      <c r="CB16" s="674"/>
      <c r="CD16" s="629" t="s">
        <v>261</v>
      </c>
      <c r="CE16" s="630"/>
      <c r="CF16" s="630"/>
      <c r="CG16" s="630"/>
      <c r="CH16" s="630"/>
      <c r="CI16" s="630"/>
      <c r="CJ16" s="630"/>
      <c r="CK16" s="630"/>
      <c r="CL16" s="630"/>
      <c r="CM16" s="630"/>
      <c r="CN16" s="630"/>
      <c r="CO16" s="630"/>
      <c r="CP16" s="630"/>
      <c r="CQ16" s="631"/>
      <c r="CR16" s="632">
        <v>108706</v>
      </c>
      <c r="CS16" s="633"/>
      <c r="CT16" s="633"/>
      <c r="CU16" s="633"/>
      <c r="CV16" s="633"/>
      <c r="CW16" s="633"/>
      <c r="CX16" s="633"/>
      <c r="CY16" s="634"/>
      <c r="CZ16" s="663">
        <v>0.4</v>
      </c>
      <c r="DA16" s="663"/>
      <c r="DB16" s="663"/>
      <c r="DC16" s="663"/>
      <c r="DD16" s="638" t="s">
        <v>231</v>
      </c>
      <c r="DE16" s="633"/>
      <c r="DF16" s="633"/>
      <c r="DG16" s="633"/>
      <c r="DH16" s="633"/>
      <c r="DI16" s="633"/>
      <c r="DJ16" s="633"/>
      <c r="DK16" s="633"/>
      <c r="DL16" s="633"/>
      <c r="DM16" s="633"/>
      <c r="DN16" s="633"/>
      <c r="DO16" s="633"/>
      <c r="DP16" s="634"/>
      <c r="DQ16" s="638">
        <v>4298</v>
      </c>
      <c r="DR16" s="633"/>
      <c r="DS16" s="633"/>
      <c r="DT16" s="633"/>
      <c r="DU16" s="633"/>
      <c r="DV16" s="633"/>
      <c r="DW16" s="633"/>
      <c r="DX16" s="633"/>
      <c r="DY16" s="633"/>
      <c r="DZ16" s="633"/>
      <c r="EA16" s="633"/>
      <c r="EB16" s="633"/>
      <c r="EC16" s="674"/>
    </row>
    <row r="17" spans="2:133" ht="11.25" customHeight="1" x14ac:dyDescent="0.2">
      <c r="B17" s="629" t="s">
        <v>262</v>
      </c>
      <c r="C17" s="630"/>
      <c r="D17" s="630"/>
      <c r="E17" s="630"/>
      <c r="F17" s="630"/>
      <c r="G17" s="630"/>
      <c r="H17" s="630"/>
      <c r="I17" s="630"/>
      <c r="J17" s="630"/>
      <c r="K17" s="630"/>
      <c r="L17" s="630"/>
      <c r="M17" s="630"/>
      <c r="N17" s="630"/>
      <c r="O17" s="630"/>
      <c r="P17" s="630"/>
      <c r="Q17" s="631"/>
      <c r="R17" s="632">
        <v>29398</v>
      </c>
      <c r="S17" s="633"/>
      <c r="T17" s="633"/>
      <c r="U17" s="633"/>
      <c r="V17" s="633"/>
      <c r="W17" s="633"/>
      <c r="X17" s="633"/>
      <c r="Y17" s="634"/>
      <c r="Z17" s="663">
        <v>0.1</v>
      </c>
      <c r="AA17" s="663"/>
      <c r="AB17" s="663"/>
      <c r="AC17" s="663"/>
      <c r="AD17" s="664">
        <v>29398</v>
      </c>
      <c r="AE17" s="664"/>
      <c r="AF17" s="664"/>
      <c r="AG17" s="664"/>
      <c r="AH17" s="664"/>
      <c r="AI17" s="664"/>
      <c r="AJ17" s="664"/>
      <c r="AK17" s="664"/>
      <c r="AL17" s="635">
        <v>0.2</v>
      </c>
      <c r="AM17" s="636"/>
      <c r="AN17" s="636"/>
      <c r="AO17" s="665"/>
      <c r="AP17" s="629" t="s">
        <v>263</v>
      </c>
      <c r="AQ17" s="630"/>
      <c r="AR17" s="630"/>
      <c r="AS17" s="630"/>
      <c r="AT17" s="630"/>
      <c r="AU17" s="630"/>
      <c r="AV17" s="630"/>
      <c r="AW17" s="630"/>
      <c r="AX17" s="630"/>
      <c r="AY17" s="630"/>
      <c r="AZ17" s="630"/>
      <c r="BA17" s="630"/>
      <c r="BB17" s="630"/>
      <c r="BC17" s="630"/>
      <c r="BD17" s="630"/>
      <c r="BE17" s="630"/>
      <c r="BF17" s="631"/>
      <c r="BG17" s="632" t="s">
        <v>128</v>
      </c>
      <c r="BH17" s="633"/>
      <c r="BI17" s="633"/>
      <c r="BJ17" s="633"/>
      <c r="BK17" s="633"/>
      <c r="BL17" s="633"/>
      <c r="BM17" s="633"/>
      <c r="BN17" s="634"/>
      <c r="BO17" s="663" t="s">
        <v>128</v>
      </c>
      <c r="BP17" s="663"/>
      <c r="BQ17" s="663"/>
      <c r="BR17" s="663"/>
      <c r="BS17" s="638" t="s">
        <v>128</v>
      </c>
      <c r="BT17" s="633"/>
      <c r="BU17" s="633"/>
      <c r="BV17" s="633"/>
      <c r="BW17" s="633"/>
      <c r="BX17" s="633"/>
      <c r="BY17" s="633"/>
      <c r="BZ17" s="633"/>
      <c r="CA17" s="633"/>
      <c r="CB17" s="674"/>
      <c r="CD17" s="629" t="s">
        <v>264</v>
      </c>
      <c r="CE17" s="630"/>
      <c r="CF17" s="630"/>
      <c r="CG17" s="630"/>
      <c r="CH17" s="630"/>
      <c r="CI17" s="630"/>
      <c r="CJ17" s="630"/>
      <c r="CK17" s="630"/>
      <c r="CL17" s="630"/>
      <c r="CM17" s="630"/>
      <c r="CN17" s="630"/>
      <c r="CO17" s="630"/>
      <c r="CP17" s="630"/>
      <c r="CQ17" s="631"/>
      <c r="CR17" s="632">
        <v>2578599</v>
      </c>
      <c r="CS17" s="633"/>
      <c r="CT17" s="633"/>
      <c r="CU17" s="633"/>
      <c r="CV17" s="633"/>
      <c r="CW17" s="633"/>
      <c r="CX17" s="633"/>
      <c r="CY17" s="634"/>
      <c r="CZ17" s="663">
        <v>10.5</v>
      </c>
      <c r="DA17" s="663"/>
      <c r="DB17" s="663"/>
      <c r="DC17" s="663"/>
      <c r="DD17" s="638" t="s">
        <v>231</v>
      </c>
      <c r="DE17" s="633"/>
      <c r="DF17" s="633"/>
      <c r="DG17" s="633"/>
      <c r="DH17" s="633"/>
      <c r="DI17" s="633"/>
      <c r="DJ17" s="633"/>
      <c r="DK17" s="633"/>
      <c r="DL17" s="633"/>
      <c r="DM17" s="633"/>
      <c r="DN17" s="633"/>
      <c r="DO17" s="633"/>
      <c r="DP17" s="634"/>
      <c r="DQ17" s="638">
        <v>2489522</v>
      </c>
      <c r="DR17" s="633"/>
      <c r="DS17" s="633"/>
      <c r="DT17" s="633"/>
      <c r="DU17" s="633"/>
      <c r="DV17" s="633"/>
      <c r="DW17" s="633"/>
      <c r="DX17" s="633"/>
      <c r="DY17" s="633"/>
      <c r="DZ17" s="633"/>
      <c r="EA17" s="633"/>
      <c r="EB17" s="633"/>
      <c r="EC17" s="674"/>
    </row>
    <row r="18" spans="2:133" ht="11.25" customHeight="1" x14ac:dyDescent="0.2">
      <c r="B18" s="629" t="s">
        <v>265</v>
      </c>
      <c r="C18" s="630"/>
      <c r="D18" s="630"/>
      <c r="E18" s="630"/>
      <c r="F18" s="630"/>
      <c r="G18" s="630"/>
      <c r="H18" s="630"/>
      <c r="I18" s="630"/>
      <c r="J18" s="630"/>
      <c r="K18" s="630"/>
      <c r="L18" s="630"/>
      <c r="M18" s="630"/>
      <c r="N18" s="630"/>
      <c r="O18" s="630"/>
      <c r="P18" s="630"/>
      <c r="Q18" s="631"/>
      <c r="R18" s="632">
        <v>29107</v>
      </c>
      <c r="S18" s="633"/>
      <c r="T18" s="633"/>
      <c r="U18" s="633"/>
      <c r="V18" s="633"/>
      <c r="W18" s="633"/>
      <c r="X18" s="633"/>
      <c r="Y18" s="634"/>
      <c r="Z18" s="663">
        <v>0.1</v>
      </c>
      <c r="AA18" s="663"/>
      <c r="AB18" s="663"/>
      <c r="AC18" s="663"/>
      <c r="AD18" s="664">
        <v>29107</v>
      </c>
      <c r="AE18" s="664"/>
      <c r="AF18" s="664"/>
      <c r="AG18" s="664"/>
      <c r="AH18" s="664"/>
      <c r="AI18" s="664"/>
      <c r="AJ18" s="664"/>
      <c r="AK18" s="664"/>
      <c r="AL18" s="635">
        <v>0.2</v>
      </c>
      <c r="AM18" s="636"/>
      <c r="AN18" s="636"/>
      <c r="AO18" s="665"/>
      <c r="AP18" s="629" t="s">
        <v>266</v>
      </c>
      <c r="AQ18" s="630"/>
      <c r="AR18" s="630"/>
      <c r="AS18" s="630"/>
      <c r="AT18" s="630"/>
      <c r="AU18" s="630"/>
      <c r="AV18" s="630"/>
      <c r="AW18" s="630"/>
      <c r="AX18" s="630"/>
      <c r="AY18" s="630"/>
      <c r="AZ18" s="630"/>
      <c r="BA18" s="630"/>
      <c r="BB18" s="630"/>
      <c r="BC18" s="630"/>
      <c r="BD18" s="630"/>
      <c r="BE18" s="630"/>
      <c r="BF18" s="631"/>
      <c r="BG18" s="632" t="s">
        <v>231</v>
      </c>
      <c r="BH18" s="633"/>
      <c r="BI18" s="633"/>
      <c r="BJ18" s="633"/>
      <c r="BK18" s="633"/>
      <c r="BL18" s="633"/>
      <c r="BM18" s="633"/>
      <c r="BN18" s="634"/>
      <c r="BO18" s="663" t="s">
        <v>128</v>
      </c>
      <c r="BP18" s="663"/>
      <c r="BQ18" s="663"/>
      <c r="BR18" s="663"/>
      <c r="BS18" s="638" t="s">
        <v>128</v>
      </c>
      <c r="BT18" s="633"/>
      <c r="BU18" s="633"/>
      <c r="BV18" s="633"/>
      <c r="BW18" s="633"/>
      <c r="BX18" s="633"/>
      <c r="BY18" s="633"/>
      <c r="BZ18" s="633"/>
      <c r="CA18" s="633"/>
      <c r="CB18" s="674"/>
      <c r="CD18" s="629" t="s">
        <v>267</v>
      </c>
      <c r="CE18" s="630"/>
      <c r="CF18" s="630"/>
      <c r="CG18" s="630"/>
      <c r="CH18" s="630"/>
      <c r="CI18" s="630"/>
      <c r="CJ18" s="630"/>
      <c r="CK18" s="630"/>
      <c r="CL18" s="630"/>
      <c r="CM18" s="630"/>
      <c r="CN18" s="630"/>
      <c r="CO18" s="630"/>
      <c r="CP18" s="630"/>
      <c r="CQ18" s="631"/>
      <c r="CR18" s="632">
        <v>1430</v>
      </c>
      <c r="CS18" s="633"/>
      <c r="CT18" s="633"/>
      <c r="CU18" s="633"/>
      <c r="CV18" s="633"/>
      <c r="CW18" s="633"/>
      <c r="CX18" s="633"/>
      <c r="CY18" s="634"/>
      <c r="CZ18" s="663">
        <v>0</v>
      </c>
      <c r="DA18" s="663"/>
      <c r="DB18" s="663"/>
      <c r="DC18" s="663"/>
      <c r="DD18" s="638" t="s">
        <v>231</v>
      </c>
      <c r="DE18" s="633"/>
      <c r="DF18" s="633"/>
      <c r="DG18" s="633"/>
      <c r="DH18" s="633"/>
      <c r="DI18" s="633"/>
      <c r="DJ18" s="633"/>
      <c r="DK18" s="633"/>
      <c r="DL18" s="633"/>
      <c r="DM18" s="633"/>
      <c r="DN18" s="633"/>
      <c r="DO18" s="633"/>
      <c r="DP18" s="634"/>
      <c r="DQ18" s="638">
        <v>1413</v>
      </c>
      <c r="DR18" s="633"/>
      <c r="DS18" s="633"/>
      <c r="DT18" s="633"/>
      <c r="DU18" s="633"/>
      <c r="DV18" s="633"/>
      <c r="DW18" s="633"/>
      <c r="DX18" s="633"/>
      <c r="DY18" s="633"/>
      <c r="DZ18" s="633"/>
      <c r="EA18" s="633"/>
      <c r="EB18" s="633"/>
      <c r="EC18" s="674"/>
    </row>
    <row r="19" spans="2:133" ht="11.25" customHeight="1" x14ac:dyDescent="0.2">
      <c r="B19" s="629" t="s">
        <v>268</v>
      </c>
      <c r="C19" s="630"/>
      <c r="D19" s="630"/>
      <c r="E19" s="630"/>
      <c r="F19" s="630"/>
      <c r="G19" s="630"/>
      <c r="H19" s="630"/>
      <c r="I19" s="630"/>
      <c r="J19" s="630"/>
      <c r="K19" s="630"/>
      <c r="L19" s="630"/>
      <c r="M19" s="630"/>
      <c r="N19" s="630"/>
      <c r="O19" s="630"/>
      <c r="P19" s="630"/>
      <c r="Q19" s="631"/>
      <c r="R19" s="632">
        <v>17063</v>
      </c>
      <c r="S19" s="633"/>
      <c r="T19" s="633"/>
      <c r="U19" s="633"/>
      <c r="V19" s="633"/>
      <c r="W19" s="633"/>
      <c r="X19" s="633"/>
      <c r="Y19" s="634"/>
      <c r="Z19" s="663">
        <v>0.1</v>
      </c>
      <c r="AA19" s="663"/>
      <c r="AB19" s="663"/>
      <c r="AC19" s="663"/>
      <c r="AD19" s="664">
        <v>17063</v>
      </c>
      <c r="AE19" s="664"/>
      <c r="AF19" s="664"/>
      <c r="AG19" s="664"/>
      <c r="AH19" s="664"/>
      <c r="AI19" s="664"/>
      <c r="AJ19" s="664"/>
      <c r="AK19" s="664"/>
      <c r="AL19" s="635">
        <v>0.1</v>
      </c>
      <c r="AM19" s="636"/>
      <c r="AN19" s="636"/>
      <c r="AO19" s="665"/>
      <c r="AP19" s="629" t="s">
        <v>269</v>
      </c>
      <c r="AQ19" s="630"/>
      <c r="AR19" s="630"/>
      <c r="AS19" s="630"/>
      <c r="AT19" s="630"/>
      <c r="AU19" s="630"/>
      <c r="AV19" s="630"/>
      <c r="AW19" s="630"/>
      <c r="AX19" s="630"/>
      <c r="AY19" s="630"/>
      <c r="AZ19" s="630"/>
      <c r="BA19" s="630"/>
      <c r="BB19" s="630"/>
      <c r="BC19" s="630"/>
      <c r="BD19" s="630"/>
      <c r="BE19" s="630"/>
      <c r="BF19" s="631"/>
      <c r="BG19" s="632">
        <v>81800</v>
      </c>
      <c r="BH19" s="633"/>
      <c r="BI19" s="633"/>
      <c r="BJ19" s="633"/>
      <c r="BK19" s="633"/>
      <c r="BL19" s="633"/>
      <c r="BM19" s="633"/>
      <c r="BN19" s="634"/>
      <c r="BO19" s="663">
        <v>2.2999999999999998</v>
      </c>
      <c r="BP19" s="663"/>
      <c r="BQ19" s="663"/>
      <c r="BR19" s="663"/>
      <c r="BS19" s="638">
        <v>18915</v>
      </c>
      <c r="BT19" s="633"/>
      <c r="BU19" s="633"/>
      <c r="BV19" s="633"/>
      <c r="BW19" s="633"/>
      <c r="BX19" s="633"/>
      <c r="BY19" s="633"/>
      <c r="BZ19" s="633"/>
      <c r="CA19" s="633"/>
      <c r="CB19" s="674"/>
      <c r="CD19" s="629" t="s">
        <v>270</v>
      </c>
      <c r="CE19" s="630"/>
      <c r="CF19" s="630"/>
      <c r="CG19" s="630"/>
      <c r="CH19" s="630"/>
      <c r="CI19" s="630"/>
      <c r="CJ19" s="630"/>
      <c r="CK19" s="630"/>
      <c r="CL19" s="630"/>
      <c r="CM19" s="630"/>
      <c r="CN19" s="630"/>
      <c r="CO19" s="630"/>
      <c r="CP19" s="630"/>
      <c r="CQ19" s="631"/>
      <c r="CR19" s="632" t="s">
        <v>128</v>
      </c>
      <c r="CS19" s="633"/>
      <c r="CT19" s="633"/>
      <c r="CU19" s="633"/>
      <c r="CV19" s="633"/>
      <c r="CW19" s="633"/>
      <c r="CX19" s="633"/>
      <c r="CY19" s="634"/>
      <c r="CZ19" s="663" t="s">
        <v>128</v>
      </c>
      <c r="DA19" s="663"/>
      <c r="DB19" s="663"/>
      <c r="DC19" s="663"/>
      <c r="DD19" s="638" t="s">
        <v>128</v>
      </c>
      <c r="DE19" s="633"/>
      <c r="DF19" s="633"/>
      <c r="DG19" s="633"/>
      <c r="DH19" s="633"/>
      <c r="DI19" s="633"/>
      <c r="DJ19" s="633"/>
      <c r="DK19" s="633"/>
      <c r="DL19" s="633"/>
      <c r="DM19" s="633"/>
      <c r="DN19" s="633"/>
      <c r="DO19" s="633"/>
      <c r="DP19" s="634"/>
      <c r="DQ19" s="638" t="s">
        <v>231</v>
      </c>
      <c r="DR19" s="633"/>
      <c r="DS19" s="633"/>
      <c r="DT19" s="633"/>
      <c r="DU19" s="633"/>
      <c r="DV19" s="633"/>
      <c r="DW19" s="633"/>
      <c r="DX19" s="633"/>
      <c r="DY19" s="633"/>
      <c r="DZ19" s="633"/>
      <c r="EA19" s="633"/>
      <c r="EB19" s="633"/>
      <c r="EC19" s="674"/>
    </row>
    <row r="20" spans="2:133" ht="11.25" customHeight="1" x14ac:dyDescent="0.2">
      <c r="B20" s="629" t="s">
        <v>271</v>
      </c>
      <c r="C20" s="630"/>
      <c r="D20" s="630"/>
      <c r="E20" s="630"/>
      <c r="F20" s="630"/>
      <c r="G20" s="630"/>
      <c r="H20" s="630"/>
      <c r="I20" s="630"/>
      <c r="J20" s="630"/>
      <c r="K20" s="630"/>
      <c r="L20" s="630"/>
      <c r="M20" s="630"/>
      <c r="N20" s="630"/>
      <c r="O20" s="630"/>
      <c r="P20" s="630"/>
      <c r="Q20" s="631"/>
      <c r="R20" s="632">
        <v>9484</v>
      </c>
      <c r="S20" s="633"/>
      <c r="T20" s="633"/>
      <c r="U20" s="633"/>
      <c r="V20" s="633"/>
      <c r="W20" s="633"/>
      <c r="X20" s="633"/>
      <c r="Y20" s="634"/>
      <c r="Z20" s="663">
        <v>0</v>
      </c>
      <c r="AA20" s="663"/>
      <c r="AB20" s="663"/>
      <c r="AC20" s="663"/>
      <c r="AD20" s="664">
        <v>9484</v>
      </c>
      <c r="AE20" s="664"/>
      <c r="AF20" s="664"/>
      <c r="AG20" s="664"/>
      <c r="AH20" s="664"/>
      <c r="AI20" s="664"/>
      <c r="AJ20" s="664"/>
      <c r="AK20" s="664"/>
      <c r="AL20" s="635">
        <v>0.1</v>
      </c>
      <c r="AM20" s="636"/>
      <c r="AN20" s="636"/>
      <c r="AO20" s="665"/>
      <c r="AP20" s="629" t="s">
        <v>272</v>
      </c>
      <c r="AQ20" s="630"/>
      <c r="AR20" s="630"/>
      <c r="AS20" s="630"/>
      <c r="AT20" s="630"/>
      <c r="AU20" s="630"/>
      <c r="AV20" s="630"/>
      <c r="AW20" s="630"/>
      <c r="AX20" s="630"/>
      <c r="AY20" s="630"/>
      <c r="AZ20" s="630"/>
      <c r="BA20" s="630"/>
      <c r="BB20" s="630"/>
      <c r="BC20" s="630"/>
      <c r="BD20" s="630"/>
      <c r="BE20" s="630"/>
      <c r="BF20" s="631"/>
      <c r="BG20" s="632">
        <v>81800</v>
      </c>
      <c r="BH20" s="633"/>
      <c r="BI20" s="633"/>
      <c r="BJ20" s="633"/>
      <c r="BK20" s="633"/>
      <c r="BL20" s="633"/>
      <c r="BM20" s="633"/>
      <c r="BN20" s="634"/>
      <c r="BO20" s="663">
        <v>2.2999999999999998</v>
      </c>
      <c r="BP20" s="663"/>
      <c r="BQ20" s="663"/>
      <c r="BR20" s="663"/>
      <c r="BS20" s="638">
        <v>18915</v>
      </c>
      <c r="BT20" s="633"/>
      <c r="BU20" s="633"/>
      <c r="BV20" s="633"/>
      <c r="BW20" s="633"/>
      <c r="BX20" s="633"/>
      <c r="BY20" s="633"/>
      <c r="BZ20" s="633"/>
      <c r="CA20" s="633"/>
      <c r="CB20" s="674"/>
      <c r="CD20" s="629" t="s">
        <v>273</v>
      </c>
      <c r="CE20" s="630"/>
      <c r="CF20" s="630"/>
      <c r="CG20" s="630"/>
      <c r="CH20" s="630"/>
      <c r="CI20" s="630"/>
      <c r="CJ20" s="630"/>
      <c r="CK20" s="630"/>
      <c r="CL20" s="630"/>
      <c r="CM20" s="630"/>
      <c r="CN20" s="630"/>
      <c r="CO20" s="630"/>
      <c r="CP20" s="630"/>
      <c r="CQ20" s="631"/>
      <c r="CR20" s="632">
        <v>24447047</v>
      </c>
      <c r="CS20" s="633"/>
      <c r="CT20" s="633"/>
      <c r="CU20" s="633"/>
      <c r="CV20" s="633"/>
      <c r="CW20" s="633"/>
      <c r="CX20" s="633"/>
      <c r="CY20" s="634"/>
      <c r="CZ20" s="663">
        <v>100</v>
      </c>
      <c r="DA20" s="663"/>
      <c r="DB20" s="663"/>
      <c r="DC20" s="663"/>
      <c r="DD20" s="638">
        <v>3202471</v>
      </c>
      <c r="DE20" s="633"/>
      <c r="DF20" s="633"/>
      <c r="DG20" s="633"/>
      <c r="DH20" s="633"/>
      <c r="DI20" s="633"/>
      <c r="DJ20" s="633"/>
      <c r="DK20" s="633"/>
      <c r="DL20" s="633"/>
      <c r="DM20" s="633"/>
      <c r="DN20" s="633"/>
      <c r="DO20" s="633"/>
      <c r="DP20" s="634"/>
      <c r="DQ20" s="638">
        <v>13548986</v>
      </c>
      <c r="DR20" s="633"/>
      <c r="DS20" s="633"/>
      <c r="DT20" s="633"/>
      <c r="DU20" s="633"/>
      <c r="DV20" s="633"/>
      <c r="DW20" s="633"/>
      <c r="DX20" s="633"/>
      <c r="DY20" s="633"/>
      <c r="DZ20" s="633"/>
      <c r="EA20" s="633"/>
      <c r="EB20" s="633"/>
      <c r="EC20" s="674"/>
    </row>
    <row r="21" spans="2:133" ht="11.25" customHeight="1" x14ac:dyDescent="0.2">
      <c r="B21" s="629" t="s">
        <v>274</v>
      </c>
      <c r="C21" s="630"/>
      <c r="D21" s="630"/>
      <c r="E21" s="630"/>
      <c r="F21" s="630"/>
      <c r="G21" s="630"/>
      <c r="H21" s="630"/>
      <c r="I21" s="630"/>
      <c r="J21" s="630"/>
      <c r="K21" s="630"/>
      <c r="L21" s="630"/>
      <c r="M21" s="630"/>
      <c r="N21" s="630"/>
      <c r="O21" s="630"/>
      <c r="P21" s="630"/>
      <c r="Q21" s="631"/>
      <c r="R21" s="632">
        <v>2560</v>
      </c>
      <c r="S21" s="633"/>
      <c r="T21" s="633"/>
      <c r="U21" s="633"/>
      <c r="V21" s="633"/>
      <c r="W21" s="633"/>
      <c r="X21" s="633"/>
      <c r="Y21" s="634"/>
      <c r="Z21" s="663">
        <v>0</v>
      </c>
      <c r="AA21" s="663"/>
      <c r="AB21" s="663"/>
      <c r="AC21" s="663"/>
      <c r="AD21" s="664">
        <v>2560</v>
      </c>
      <c r="AE21" s="664"/>
      <c r="AF21" s="664"/>
      <c r="AG21" s="664"/>
      <c r="AH21" s="664"/>
      <c r="AI21" s="664"/>
      <c r="AJ21" s="664"/>
      <c r="AK21" s="664"/>
      <c r="AL21" s="635">
        <v>0</v>
      </c>
      <c r="AM21" s="636"/>
      <c r="AN21" s="636"/>
      <c r="AO21" s="665"/>
      <c r="AP21" s="629" t="s">
        <v>275</v>
      </c>
      <c r="AQ21" s="707"/>
      <c r="AR21" s="707"/>
      <c r="AS21" s="707"/>
      <c r="AT21" s="707"/>
      <c r="AU21" s="707"/>
      <c r="AV21" s="707"/>
      <c r="AW21" s="707"/>
      <c r="AX21" s="707"/>
      <c r="AY21" s="707"/>
      <c r="AZ21" s="707"/>
      <c r="BA21" s="707"/>
      <c r="BB21" s="707"/>
      <c r="BC21" s="707"/>
      <c r="BD21" s="707"/>
      <c r="BE21" s="707"/>
      <c r="BF21" s="708"/>
      <c r="BG21" s="632">
        <v>42692</v>
      </c>
      <c r="BH21" s="633"/>
      <c r="BI21" s="633"/>
      <c r="BJ21" s="633"/>
      <c r="BK21" s="633"/>
      <c r="BL21" s="633"/>
      <c r="BM21" s="633"/>
      <c r="BN21" s="634"/>
      <c r="BO21" s="663">
        <v>1.2</v>
      </c>
      <c r="BP21" s="663"/>
      <c r="BQ21" s="663"/>
      <c r="BR21" s="663"/>
      <c r="BS21" s="638">
        <v>18915</v>
      </c>
      <c r="BT21" s="633"/>
      <c r="BU21" s="633"/>
      <c r="BV21" s="633"/>
      <c r="BW21" s="633"/>
      <c r="BX21" s="633"/>
      <c r="BY21" s="633"/>
      <c r="BZ21" s="633"/>
      <c r="CA21" s="633"/>
      <c r="CB21" s="674"/>
      <c r="CD21" s="613"/>
      <c r="CE21" s="614"/>
      <c r="CF21" s="614"/>
      <c r="CG21" s="614"/>
      <c r="CH21" s="614"/>
      <c r="CI21" s="614"/>
      <c r="CJ21" s="614"/>
      <c r="CK21" s="614"/>
      <c r="CL21" s="614"/>
      <c r="CM21" s="614"/>
      <c r="CN21" s="614"/>
      <c r="CO21" s="614"/>
      <c r="CP21" s="614"/>
      <c r="CQ21" s="615"/>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2">
      <c r="B22" s="629" t="s">
        <v>276</v>
      </c>
      <c r="C22" s="630"/>
      <c r="D22" s="630"/>
      <c r="E22" s="630"/>
      <c r="F22" s="630"/>
      <c r="G22" s="630"/>
      <c r="H22" s="630"/>
      <c r="I22" s="630"/>
      <c r="J22" s="630"/>
      <c r="K22" s="630"/>
      <c r="L22" s="630"/>
      <c r="M22" s="630"/>
      <c r="N22" s="630"/>
      <c r="O22" s="630"/>
      <c r="P22" s="630"/>
      <c r="Q22" s="631"/>
      <c r="R22" s="632">
        <v>8332566</v>
      </c>
      <c r="S22" s="633"/>
      <c r="T22" s="633"/>
      <c r="U22" s="633"/>
      <c r="V22" s="633"/>
      <c r="W22" s="633"/>
      <c r="X22" s="633"/>
      <c r="Y22" s="634"/>
      <c r="Z22" s="663">
        <v>32.799999999999997</v>
      </c>
      <c r="AA22" s="663"/>
      <c r="AB22" s="663"/>
      <c r="AC22" s="663"/>
      <c r="AD22" s="664">
        <v>7357335</v>
      </c>
      <c r="AE22" s="664"/>
      <c r="AF22" s="664"/>
      <c r="AG22" s="664"/>
      <c r="AH22" s="664"/>
      <c r="AI22" s="664"/>
      <c r="AJ22" s="664"/>
      <c r="AK22" s="664"/>
      <c r="AL22" s="635">
        <v>61.5</v>
      </c>
      <c r="AM22" s="636"/>
      <c r="AN22" s="636"/>
      <c r="AO22" s="665"/>
      <c r="AP22" s="629" t="s">
        <v>277</v>
      </c>
      <c r="AQ22" s="707"/>
      <c r="AR22" s="707"/>
      <c r="AS22" s="707"/>
      <c r="AT22" s="707"/>
      <c r="AU22" s="707"/>
      <c r="AV22" s="707"/>
      <c r="AW22" s="707"/>
      <c r="AX22" s="707"/>
      <c r="AY22" s="707"/>
      <c r="AZ22" s="707"/>
      <c r="BA22" s="707"/>
      <c r="BB22" s="707"/>
      <c r="BC22" s="707"/>
      <c r="BD22" s="707"/>
      <c r="BE22" s="707"/>
      <c r="BF22" s="708"/>
      <c r="BG22" s="632" t="s">
        <v>128</v>
      </c>
      <c r="BH22" s="633"/>
      <c r="BI22" s="633"/>
      <c r="BJ22" s="633"/>
      <c r="BK22" s="633"/>
      <c r="BL22" s="633"/>
      <c r="BM22" s="633"/>
      <c r="BN22" s="634"/>
      <c r="BO22" s="663" t="s">
        <v>231</v>
      </c>
      <c r="BP22" s="663"/>
      <c r="BQ22" s="663"/>
      <c r="BR22" s="663"/>
      <c r="BS22" s="638" t="s">
        <v>128</v>
      </c>
      <c r="BT22" s="633"/>
      <c r="BU22" s="633"/>
      <c r="BV22" s="633"/>
      <c r="BW22" s="633"/>
      <c r="BX22" s="633"/>
      <c r="BY22" s="633"/>
      <c r="BZ22" s="633"/>
      <c r="CA22" s="633"/>
      <c r="CB22" s="674"/>
      <c r="CD22" s="688" t="s">
        <v>278</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2">
      <c r="B23" s="629" t="s">
        <v>279</v>
      </c>
      <c r="C23" s="630"/>
      <c r="D23" s="630"/>
      <c r="E23" s="630"/>
      <c r="F23" s="630"/>
      <c r="G23" s="630"/>
      <c r="H23" s="630"/>
      <c r="I23" s="630"/>
      <c r="J23" s="630"/>
      <c r="K23" s="630"/>
      <c r="L23" s="630"/>
      <c r="M23" s="630"/>
      <c r="N23" s="630"/>
      <c r="O23" s="630"/>
      <c r="P23" s="630"/>
      <c r="Q23" s="631"/>
      <c r="R23" s="632">
        <v>7357335</v>
      </c>
      <c r="S23" s="633"/>
      <c r="T23" s="633"/>
      <c r="U23" s="633"/>
      <c r="V23" s="633"/>
      <c r="W23" s="633"/>
      <c r="X23" s="633"/>
      <c r="Y23" s="634"/>
      <c r="Z23" s="663">
        <v>29</v>
      </c>
      <c r="AA23" s="663"/>
      <c r="AB23" s="663"/>
      <c r="AC23" s="663"/>
      <c r="AD23" s="664">
        <v>7357335</v>
      </c>
      <c r="AE23" s="664"/>
      <c r="AF23" s="664"/>
      <c r="AG23" s="664"/>
      <c r="AH23" s="664"/>
      <c r="AI23" s="664"/>
      <c r="AJ23" s="664"/>
      <c r="AK23" s="664"/>
      <c r="AL23" s="635">
        <v>61.5</v>
      </c>
      <c r="AM23" s="636"/>
      <c r="AN23" s="636"/>
      <c r="AO23" s="665"/>
      <c r="AP23" s="629" t="s">
        <v>280</v>
      </c>
      <c r="AQ23" s="707"/>
      <c r="AR23" s="707"/>
      <c r="AS23" s="707"/>
      <c r="AT23" s="707"/>
      <c r="AU23" s="707"/>
      <c r="AV23" s="707"/>
      <c r="AW23" s="707"/>
      <c r="AX23" s="707"/>
      <c r="AY23" s="707"/>
      <c r="AZ23" s="707"/>
      <c r="BA23" s="707"/>
      <c r="BB23" s="707"/>
      <c r="BC23" s="707"/>
      <c r="BD23" s="707"/>
      <c r="BE23" s="707"/>
      <c r="BF23" s="708"/>
      <c r="BG23" s="632">
        <v>39108</v>
      </c>
      <c r="BH23" s="633"/>
      <c r="BI23" s="633"/>
      <c r="BJ23" s="633"/>
      <c r="BK23" s="633"/>
      <c r="BL23" s="633"/>
      <c r="BM23" s="633"/>
      <c r="BN23" s="634"/>
      <c r="BO23" s="663">
        <v>1.1000000000000001</v>
      </c>
      <c r="BP23" s="663"/>
      <c r="BQ23" s="663"/>
      <c r="BR23" s="663"/>
      <c r="BS23" s="638" t="s">
        <v>231</v>
      </c>
      <c r="BT23" s="633"/>
      <c r="BU23" s="633"/>
      <c r="BV23" s="633"/>
      <c r="BW23" s="633"/>
      <c r="BX23" s="633"/>
      <c r="BY23" s="633"/>
      <c r="BZ23" s="633"/>
      <c r="CA23" s="633"/>
      <c r="CB23" s="674"/>
      <c r="CD23" s="688" t="s">
        <v>219</v>
      </c>
      <c r="CE23" s="689"/>
      <c r="CF23" s="689"/>
      <c r="CG23" s="689"/>
      <c r="CH23" s="689"/>
      <c r="CI23" s="689"/>
      <c r="CJ23" s="689"/>
      <c r="CK23" s="689"/>
      <c r="CL23" s="689"/>
      <c r="CM23" s="689"/>
      <c r="CN23" s="689"/>
      <c r="CO23" s="689"/>
      <c r="CP23" s="689"/>
      <c r="CQ23" s="690"/>
      <c r="CR23" s="688" t="s">
        <v>281</v>
      </c>
      <c r="CS23" s="689"/>
      <c r="CT23" s="689"/>
      <c r="CU23" s="689"/>
      <c r="CV23" s="689"/>
      <c r="CW23" s="689"/>
      <c r="CX23" s="689"/>
      <c r="CY23" s="690"/>
      <c r="CZ23" s="688" t="s">
        <v>282</v>
      </c>
      <c r="DA23" s="689"/>
      <c r="DB23" s="689"/>
      <c r="DC23" s="690"/>
      <c r="DD23" s="688" t="s">
        <v>283</v>
      </c>
      <c r="DE23" s="689"/>
      <c r="DF23" s="689"/>
      <c r="DG23" s="689"/>
      <c r="DH23" s="689"/>
      <c r="DI23" s="689"/>
      <c r="DJ23" s="689"/>
      <c r="DK23" s="690"/>
      <c r="DL23" s="720" t="s">
        <v>284</v>
      </c>
      <c r="DM23" s="721"/>
      <c r="DN23" s="721"/>
      <c r="DO23" s="721"/>
      <c r="DP23" s="721"/>
      <c r="DQ23" s="721"/>
      <c r="DR23" s="721"/>
      <c r="DS23" s="721"/>
      <c r="DT23" s="721"/>
      <c r="DU23" s="721"/>
      <c r="DV23" s="722"/>
      <c r="DW23" s="688" t="s">
        <v>285</v>
      </c>
      <c r="DX23" s="689"/>
      <c r="DY23" s="689"/>
      <c r="DZ23" s="689"/>
      <c r="EA23" s="689"/>
      <c r="EB23" s="689"/>
      <c r="EC23" s="690"/>
    </row>
    <row r="24" spans="2:133" ht="11.25" customHeight="1" x14ac:dyDescent="0.2">
      <c r="B24" s="629" t="s">
        <v>286</v>
      </c>
      <c r="C24" s="630"/>
      <c r="D24" s="630"/>
      <c r="E24" s="630"/>
      <c r="F24" s="630"/>
      <c r="G24" s="630"/>
      <c r="H24" s="630"/>
      <c r="I24" s="630"/>
      <c r="J24" s="630"/>
      <c r="K24" s="630"/>
      <c r="L24" s="630"/>
      <c r="M24" s="630"/>
      <c r="N24" s="630"/>
      <c r="O24" s="630"/>
      <c r="P24" s="630"/>
      <c r="Q24" s="631"/>
      <c r="R24" s="632">
        <v>975231</v>
      </c>
      <c r="S24" s="633"/>
      <c r="T24" s="633"/>
      <c r="U24" s="633"/>
      <c r="V24" s="633"/>
      <c r="W24" s="633"/>
      <c r="X24" s="633"/>
      <c r="Y24" s="634"/>
      <c r="Z24" s="663">
        <v>3.8</v>
      </c>
      <c r="AA24" s="663"/>
      <c r="AB24" s="663"/>
      <c r="AC24" s="663"/>
      <c r="AD24" s="664" t="s">
        <v>128</v>
      </c>
      <c r="AE24" s="664"/>
      <c r="AF24" s="664"/>
      <c r="AG24" s="664"/>
      <c r="AH24" s="664"/>
      <c r="AI24" s="664"/>
      <c r="AJ24" s="664"/>
      <c r="AK24" s="664"/>
      <c r="AL24" s="635" t="s">
        <v>231</v>
      </c>
      <c r="AM24" s="636"/>
      <c r="AN24" s="636"/>
      <c r="AO24" s="665"/>
      <c r="AP24" s="629" t="s">
        <v>287</v>
      </c>
      <c r="AQ24" s="707"/>
      <c r="AR24" s="707"/>
      <c r="AS24" s="707"/>
      <c r="AT24" s="707"/>
      <c r="AU24" s="707"/>
      <c r="AV24" s="707"/>
      <c r="AW24" s="707"/>
      <c r="AX24" s="707"/>
      <c r="AY24" s="707"/>
      <c r="AZ24" s="707"/>
      <c r="BA24" s="707"/>
      <c r="BB24" s="707"/>
      <c r="BC24" s="707"/>
      <c r="BD24" s="707"/>
      <c r="BE24" s="707"/>
      <c r="BF24" s="708"/>
      <c r="BG24" s="632" t="s">
        <v>128</v>
      </c>
      <c r="BH24" s="633"/>
      <c r="BI24" s="633"/>
      <c r="BJ24" s="633"/>
      <c r="BK24" s="633"/>
      <c r="BL24" s="633"/>
      <c r="BM24" s="633"/>
      <c r="BN24" s="634"/>
      <c r="BO24" s="663" t="s">
        <v>231</v>
      </c>
      <c r="BP24" s="663"/>
      <c r="BQ24" s="663"/>
      <c r="BR24" s="663"/>
      <c r="BS24" s="638" t="s">
        <v>128</v>
      </c>
      <c r="BT24" s="633"/>
      <c r="BU24" s="633"/>
      <c r="BV24" s="633"/>
      <c r="BW24" s="633"/>
      <c r="BX24" s="633"/>
      <c r="BY24" s="633"/>
      <c r="BZ24" s="633"/>
      <c r="CA24" s="633"/>
      <c r="CB24" s="674"/>
      <c r="CD24" s="685" t="s">
        <v>288</v>
      </c>
      <c r="CE24" s="686"/>
      <c r="CF24" s="686"/>
      <c r="CG24" s="686"/>
      <c r="CH24" s="686"/>
      <c r="CI24" s="686"/>
      <c r="CJ24" s="686"/>
      <c r="CK24" s="686"/>
      <c r="CL24" s="686"/>
      <c r="CM24" s="686"/>
      <c r="CN24" s="686"/>
      <c r="CO24" s="686"/>
      <c r="CP24" s="686"/>
      <c r="CQ24" s="687"/>
      <c r="CR24" s="682">
        <v>9570634</v>
      </c>
      <c r="CS24" s="683"/>
      <c r="CT24" s="683"/>
      <c r="CU24" s="683"/>
      <c r="CV24" s="683"/>
      <c r="CW24" s="683"/>
      <c r="CX24" s="683"/>
      <c r="CY24" s="711"/>
      <c r="CZ24" s="712">
        <v>39.1</v>
      </c>
      <c r="DA24" s="694"/>
      <c r="DB24" s="694"/>
      <c r="DC24" s="714"/>
      <c r="DD24" s="710">
        <v>7160639</v>
      </c>
      <c r="DE24" s="683"/>
      <c r="DF24" s="683"/>
      <c r="DG24" s="683"/>
      <c r="DH24" s="683"/>
      <c r="DI24" s="683"/>
      <c r="DJ24" s="683"/>
      <c r="DK24" s="711"/>
      <c r="DL24" s="710">
        <v>7078314</v>
      </c>
      <c r="DM24" s="683"/>
      <c r="DN24" s="683"/>
      <c r="DO24" s="683"/>
      <c r="DP24" s="683"/>
      <c r="DQ24" s="683"/>
      <c r="DR24" s="683"/>
      <c r="DS24" s="683"/>
      <c r="DT24" s="683"/>
      <c r="DU24" s="683"/>
      <c r="DV24" s="711"/>
      <c r="DW24" s="712">
        <v>59</v>
      </c>
      <c r="DX24" s="694"/>
      <c r="DY24" s="694"/>
      <c r="DZ24" s="694"/>
      <c r="EA24" s="694"/>
      <c r="EB24" s="694"/>
      <c r="EC24" s="713"/>
    </row>
    <row r="25" spans="2:133" ht="11.25" customHeight="1" x14ac:dyDescent="0.2">
      <c r="B25" s="629" t="s">
        <v>289</v>
      </c>
      <c r="C25" s="630"/>
      <c r="D25" s="630"/>
      <c r="E25" s="630"/>
      <c r="F25" s="630"/>
      <c r="G25" s="630"/>
      <c r="H25" s="630"/>
      <c r="I25" s="630"/>
      <c r="J25" s="630"/>
      <c r="K25" s="630"/>
      <c r="L25" s="630"/>
      <c r="M25" s="630"/>
      <c r="N25" s="630"/>
      <c r="O25" s="630"/>
      <c r="P25" s="630"/>
      <c r="Q25" s="631"/>
      <c r="R25" s="632" t="s">
        <v>128</v>
      </c>
      <c r="S25" s="633"/>
      <c r="T25" s="633"/>
      <c r="U25" s="633"/>
      <c r="V25" s="633"/>
      <c r="W25" s="633"/>
      <c r="X25" s="633"/>
      <c r="Y25" s="634"/>
      <c r="Z25" s="663" t="s">
        <v>231</v>
      </c>
      <c r="AA25" s="663"/>
      <c r="AB25" s="663"/>
      <c r="AC25" s="663"/>
      <c r="AD25" s="664" t="s">
        <v>128</v>
      </c>
      <c r="AE25" s="664"/>
      <c r="AF25" s="664"/>
      <c r="AG25" s="664"/>
      <c r="AH25" s="664"/>
      <c r="AI25" s="664"/>
      <c r="AJ25" s="664"/>
      <c r="AK25" s="664"/>
      <c r="AL25" s="635" t="s">
        <v>128</v>
      </c>
      <c r="AM25" s="636"/>
      <c r="AN25" s="636"/>
      <c r="AO25" s="665"/>
      <c r="AP25" s="629" t="s">
        <v>290</v>
      </c>
      <c r="AQ25" s="707"/>
      <c r="AR25" s="707"/>
      <c r="AS25" s="707"/>
      <c r="AT25" s="707"/>
      <c r="AU25" s="707"/>
      <c r="AV25" s="707"/>
      <c r="AW25" s="707"/>
      <c r="AX25" s="707"/>
      <c r="AY25" s="707"/>
      <c r="AZ25" s="707"/>
      <c r="BA25" s="707"/>
      <c r="BB25" s="707"/>
      <c r="BC25" s="707"/>
      <c r="BD25" s="707"/>
      <c r="BE25" s="707"/>
      <c r="BF25" s="708"/>
      <c r="BG25" s="632" t="s">
        <v>231</v>
      </c>
      <c r="BH25" s="633"/>
      <c r="BI25" s="633"/>
      <c r="BJ25" s="633"/>
      <c r="BK25" s="633"/>
      <c r="BL25" s="633"/>
      <c r="BM25" s="633"/>
      <c r="BN25" s="634"/>
      <c r="BO25" s="663" t="s">
        <v>231</v>
      </c>
      <c r="BP25" s="663"/>
      <c r="BQ25" s="663"/>
      <c r="BR25" s="663"/>
      <c r="BS25" s="638" t="s">
        <v>231</v>
      </c>
      <c r="BT25" s="633"/>
      <c r="BU25" s="633"/>
      <c r="BV25" s="633"/>
      <c r="BW25" s="633"/>
      <c r="BX25" s="633"/>
      <c r="BY25" s="633"/>
      <c r="BZ25" s="633"/>
      <c r="CA25" s="633"/>
      <c r="CB25" s="674"/>
      <c r="CD25" s="629" t="s">
        <v>291</v>
      </c>
      <c r="CE25" s="630"/>
      <c r="CF25" s="630"/>
      <c r="CG25" s="630"/>
      <c r="CH25" s="630"/>
      <c r="CI25" s="630"/>
      <c r="CJ25" s="630"/>
      <c r="CK25" s="630"/>
      <c r="CL25" s="630"/>
      <c r="CM25" s="630"/>
      <c r="CN25" s="630"/>
      <c r="CO25" s="630"/>
      <c r="CP25" s="630"/>
      <c r="CQ25" s="631"/>
      <c r="CR25" s="632">
        <v>3983608</v>
      </c>
      <c r="CS25" s="651"/>
      <c r="CT25" s="651"/>
      <c r="CU25" s="651"/>
      <c r="CV25" s="651"/>
      <c r="CW25" s="651"/>
      <c r="CX25" s="651"/>
      <c r="CY25" s="652"/>
      <c r="CZ25" s="635">
        <v>16.3</v>
      </c>
      <c r="DA25" s="653"/>
      <c r="DB25" s="653"/>
      <c r="DC25" s="654"/>
      <c r="DD25" s="638">
        <v>3729680</v>
      </c>
      <c r="DE25" s="651"/>
      <c r="DF25" s="651"/>
      <c r="DG25" s="651"/>
      <c r="DH25" s="651"/>
      <c r="DI25" s="651"/>
      <c r="DJ25" s="651"/>
      <c r="DK25" s="652"/>
      <c r="DL25" s="638">
        <v>3648204</v>
      </c>
      <c r="DM25" s="651"/>
      <c r="DN25" s="651"/>
      <c r="DO25" s="651"/>
      <c r="DP25" s="651"/>
      <c r="DQ25" s="651"/>
      <c r="DR25" s="651"/>
      <c r="DS25" s="651"/>
      <c r="DT25" s="651"/>
      <c r="DU25" s="651"/>
      <c r="DV25" s="652"/>
      <c r="DW25" s="635">
        <v>30.4</v>
      </c>
      <c r="DX25" s="653"/>
      <c r="DY25" s="653"/>
      <c r="DZ25" s="653"/>
      <c r="EA25" s="653"/>
      <c r="EB25" s="653"/>
      <c r="EC25" s="669"/>
    </row>
    <row r="26" spans="2:133" ht="11.25" customHeight="1" x14ac:dyDescent="0.2">
      <c r="B26" s="629" t="s">
        <v>292</v>
      </c>
      <c r="C26" s="630"/>
      <c r="D26" s="630"/>
      <c r="E26" s="630"/>
      <c r="F26" s="630"/>
      <c r="G26" s="630"/>
      <c r="H26" s="630"/>
      <c r="I26" s="630"/>
      <c r="J26" s="630"/>
      <c r="K26" s="630"/>
      <c r="L26" s="630"/>
      <c r="M26" s="630"/>
      <c r="N26" s="630"/>
      <c r="O26" s="630"/>
      <c r="P26" s="630"/>
      <c r="Q26" s="631"/>
      <c r="R26" s="632">
        <v>12932984</v>
      </c>
      <c r="S26" s="633"/>
      <c r="T26" s="633"/>
      <c r="U26" s="633"/>
      <c r="V26" s="633"/>
      <c r="W26" s="633"/>
      <c r="X26" s="633"/>
      <c r="Y26" s="634"/>
      <c r="Z26" s="663">
        <v>51</v>
      </c>
      <c r="AA26" s="663"/>
      <c r="AB26" s="663"/>
      <c r="AC26" s="663"/>
      <c r="AD26" s="664">
        <v>11918645</v>
      </c>
      <c r="AE26" s="664"/>
      <c r="AF26" s="664"/>
      <c r="AG26" s="664"/>
      <c r="AH26" s="664"/>
      <c r="AI26" s="664"/>
      <c r="AJ26" s="664"/>
      <c r="AK26" s="664"/>
      <c r="AL26" s="635">
        <v>99.6</v>
      </c>
      <c r="AM26" s="636"/>
      <c r="AN26" s="636"/>
      <c r="AO26" s="665"/>
      <c r="AP26" s="629" t="s">
        <v>293</v>
      </c>
      <c r="AQ26" s="707"/>
      <c r="AR26" s="707"/>
      <c r="AS26" s="707"/>
      <c r="AT26" s="707"/>
      <c r="AU26" s="707"/>
      <c r="AV26" s="707"/>
      <c r="AW26" s="707"/>
      <c r="AX26" s="707"/>
      <c r="AY26" s="707"/>
      <c r="AZ26" s="707"/>
      <c r="BA26" s="707"/>
      <c r="BB26" s="707"/>
      <c r="BC26" s="707"/>
      <c r="BD26" s="707"/>
      <c r="BE26" s="707"/>
      <c r="BF26" s="708"/>
      <c r="BG26" s="632" t="s">
        <v>128</v>
      </c>
      <c r="BH26" s="633"/>
      <c r="BI26" s="633"/>
      <c r="BJ26" s="633"/>
      <c r="BK26" s="633"/>
      <c r="BL26" s="633"/>
      <c r="BM26" s="633"/>
      <c r="BN26" s="634"/>
      <c r="BO26" s="663" t="s">
        <v>128</v>
      </c>
      <c r="BP26" s="663"/>
      <c r="BQ26" s="663"/>
      <c r="BR26" s="663"/>
      <c r="BS26" s="638" t="s">
        <v>128</v>
      </c>
      <c r="BT26" s="633"/>
      <c r="BU26" s="633"/>
      <c r="BV26" s="633"/>
      <c r="BW26" s="633"/>
      <c r="BX26" s="633"/>
      <c r="BY26" s="633"/>
      <c r="BZ26" s="633"/>
      <c r="CA26" s="633"/>
      <c r="CB26" s="674"/>
      <c r="CD26" s="629" t="s">
        <v>294</v>
      </c>
      <c r="CE26" s="630"/>
      <c r="CF26" s="630"/>
      <c r="CG26" s="630"/>
      <c r="CH26" s="630"/>
      <c r="CI26" s="630"/>
      <c r="CJ26" s="630"/>
      <c r="CK26" s="630"/>
      <c r="CL26" s="630"/>
      <c r="CM26" s="630"/>
      <c r="CN26" s="630"/>
      <c r="CO26" s="630"/>
      <c r="CP26" s="630"/>
      <c r="CQ26" s="631"/>
      <c r="CR26" s="632">
        <v>2231583</v>
      </c>
      <c r="CS26" s="633"/>
      <c r="CT26" s="633"/>
      <c r="CU26" s="633"/>
      <c r="CV26" s="633"/>
      <c r="CW26" s="633"/>
      <c r="CX26" s="633"/>
      <c r="CY26" s="634"/>
      <c r="CZ26" s="635">
        <v>9.1</v>
      </c>
      <c r="DA26" s="653"/>
      <c r="DB26" s="653"/>
      <c r="DC26" s="654"/>
      <c r="DD26" s="638">
        <v>2113880</v>
      </c>
      <c r="DE26" s="633"/>
      <c r="DF26" s="633"/>
      <c r="DG26" s="633"/>
      <c r="DH26" s="633"/>
      <c r="DI26" s="633"/>
      <c r="DJ26" s="633"/>
      <c r="DK26" s="634"/>
      <c r="DL26" s="638" t="s">
        <v>231</v>
      </c>
      <c r="DM26" s="633"/>
      <c r="DN26" s="633"/>
      <c r="DO26" s="633"/>
      <c r="DP26" s="633"/>
      <c r="DQ26" s="633"/>
      <c r="DR26" s="633"/>
      <c r="DS26" s="633"/>
      <c r="DT26" s="633"/>
      <c r="DU26" s="633"/>
      <c r="DV26" s="634"/>
      <c r="DW26" s="635" t="s">
        <v>231</v>
      </c>
      <c r="DX26" s="653"/>
      <c r="DY26" s="653"/>
      <c r="DZ26" s="653"/>
      <c r="EA26" s="653"/>
      <c r="EB26" s="653"/>
      <c r="EC26" s="669"/>
    </row>
    <row r="27" spans="2:133" ht="11.25" customHeight="1" x14ac:dyDescent="0.2">
      <c r="B27" s="629" t="s">
        <v>295</v>
      </c>
      <c r="C27" s="630"/>
      <c r="D27" s="630"/>
      <c r="E27" s="630"/>
      <c r="F27" s="630"/>
      <c r="G27" s="630"/>
      <c r="H27" s="630"/>
      <c r="I27" s="630"/>
      <c r="J27" s="630"/>
      <c r="K27" s="630"/>
      <c r="L27" s="630"/>
      <c r="M27" s="630"/>
      <c r="N27" s="630"/>
      <c r="O27" s="630"/>
      <c r="P27" s="630"/>
      <c r="Q27" s="631"/>
      <c r="R27" s="632">
        <v>2902</v>
      </c>
      <c r="S27" s="633"/>
      <c r="T27" s="633"/>
      <c r="U27" s="633"/>
      <c r="V27" s="633"/>
      <c r="W27" s="633"/>
      <c r="X27" s="633"/>
      <c r="Y27" s="634"/>
      <c r="Z27" s="663">
        <v>0</v>
      </c>
      <c r="AA27" s="663"/>
      <c r="AB27" s="663"/>
      <c r="AC27" s="663"/>
      <c r="AD27" s="664">
        <v>2902</v>
      </c>
      <c r="AE27" s="664"/>
      <c r="AF27" s="664"/>
      <c r="AG27" s="664"/>
      <c r="AH27" s="664"/>
      <c r="AI27" s="664"/>
      <c r="AJ27" s="664"/>
      <c r="AK27" s="664"/>
      <c r="AL27" s="635">
        <v>0</v>
      </c>
      <c r="AM27" s="636"/>
      <c r="AN27" s="636"/>
      <c r="AO27" s="665"/>
      <c r="AP27" s="629" t="s">
        <v>296</v>
      </c>
      <c r="AQ27" s="630"/>
      <c r="AR27" s="630"/>
      <c r="AS27" s="630"/>
      <c r="AT27" s="630"/>
      <c r="AU27" s="630"/>
      <c r="AV27" s="630"/>
      <c r="AW27" s="630"/>
      <c r="AX27" s="630"/>
      <c r="AY27" s="630"/>
      <c r="AZ27" s="630"/>
      <c r="BA27" s="630"/>
      <c r="BB27" s="630"/>
      <c r="BC27" s="630"/>
      <c r="BD27" s="630"/>
      <c r="BE27" s="630"/>
      <c r="BF27" s="631"/>
      <c r="BG27" s="632">
        <v>3529523</v>
      </c>
      <c r="BH27" s="633"/>
      <c r="BI27" s="633"/>
      <c r="BJ27" s="633"/>
      <c r="BK27" s="633"/>
      <c r="BL27" s="633"/>
      <c r="BM27" s="633"/>
      <c r="BN27" s="634"/>
      <c r="BO27" s="663">
        <v>100</v>
      </c>
      <c r="BP27" s="663"/>
      <c r="BQ27" s="663"/>
      <c r="BR27" s="663"/>
      <c r="BS27" s="638">
        <v>55292</v>
      </c>
      <c r="BT27" s="633"/>
      <c r="BU27" s="633"/>
      <c r="BV27" s="633"/>
      <c r="BW27" s="633"/>
      <c r="BX27" s="633"/>
      <c r="BY27" s="633"/>
      <c r="BZ27" s="633"/>
      <c r="CA27" s="633"/>
      <c r="CB27" s="674"/>
      <c r="CD27" s="629" t="s">
        <v>297</v>
      </c>
      <c r="CE27" s="630"/>
      <c r="CF27" s="630"/>
      <c r="CG27" s="630"/>
      <c r="CH27" s="630"/>
      <c r="CI27" s="630"/>
      <c r="CJ27" s="630"/>
      <c r="CK27" s="630"/>
      <c r="CL27" s="630"/>
      <c r="CM27" s="630"/>
      <c r="CN27" s="630"/>
      <c r="CO27" s="630"/>
      <c r="CP27" s="630"/>
      <c r="CQ27" s="631"/>
      <c r="CR27" s="632">
        <v>3008427</v>
      </c>
      <c r="CS27" s="651"/>
      <c r="CT27" s="651"/>
      <c r="CU27" s="651"/>
      <c r="CV27" s="651"/>
      <c r="CW27" s="651"/>
      <c r="CX27" s="651"/>
      <c r="CY27" s="652"/>
      <c r="CZ27" s="635">
        <v>12.3</v>
      </c>
      <c r="DA27" s="653"/>
      <c r="DB27" s="653"/>
      <c r="DC27" s="654"/>
      <c r="DD27" s="638">
        <v>941437</v>
      </c>
      <c r="DE27" s="651"/>
      <c r="DF27" s="651"/>
      <c r="DG27" s="651"/>
      <c r="DH27" s="651"/>
      <c r="DI27" s="651"/>
      <c r="DJ27" s="651"/>
      <c r="DK27" s="652"/>
      <c r="DL27" s="638">
        <v>940588</v>
      </c>
      <c r="DM27" s="651"/>
      <c r="DN27" s="651"/>
      <c r="DO27" s="651"/>
      <c r="DP27" s="651"/>
      <c r="DQ27" s="651"/>
      <c r="DR27" s="651"/>
      <c r="DS27" s="651"/>
      <c r="DT27" s="651"/>
      <c r="DU27" s="651"/>
      <c r="DV27" s="652"/>
      <c r="DW27" s="635">
        <v>7.8</v>
      </c>
      <c r="DX27" s="653"/>
      <c r="DY27" s="653"/>
      <c r="DZ27" s="653"/>
      <c r="EA27" s="653"/>
      <c r="EB27" s="653"/>
      <c r="EC27" s="669"/>
    </row>
    <row r="28" spans="2:133" ht="11.25" customHeight="1" x14ac:dyDescent="0.2">
      <c r="B28" s="629" t="s">
        <v>298</v>
      </c>
      <c r="C28" s="630"/>
      <c r="D28" s="630"/>
      <c r="E28" s="630"/>
      <c r="F28" s="630"/>
      <c r="G28" s="630"/>
      <c r="H28" s="630"/>
      <c r="I28" s="630"/>
      <c r="J28" s="630"/>
      <c r="K28" s="630"/>
      <c r="L28" s="630"/>
      <c r="M28" s="630"/>
      <c r="N28" s="630"/>
      <c r="O28" s="630"/>
      <c r="P28" s="630"/>
      <c r="Q28" s="631"/>
      <c r="R28" s="632">
        <v>68767</v>
      </c>
      <c r="S28" s="633"/>
      <c r="T28" s="633"/>
      <c r="U28" s="633"/>
      <c r="V28" s="633"/>
      <c r="W28" s="633"/>
      <c r="X28" s="633"/>
      <c r="Y28" s="634"/>
      <c r="Z28" s="663">
        <v>0.3</v>
      </c>
      <c r="AA28" s="663"/>
      <c r="AB28" s="663"/>
      <c r="AC28" s="663"/>
      <c r="AD28" s="664" t="s">
        <v>231</v>
      </c>
      <c r="AE28" s="664"/>
      <c r="AF28" s="664"/>
      <c r="AG28" s="664"/>
      <c r="AH28" s="664"/>
      <c r="AI28" s="664"/>
      <c r="AJ28" s="664"/>
      <c r="AK28" s="664"/>
      <c r="AL28" s="635" t="s">
        <v>128</v>
      </c>
      <c r="AM28" s="636"/>
      <c r="AN28" s="636"/>
      <c r="AO28" s="665"/>
      <c r="AP28" s="629"/>
      <c r="AQ28" s="630"/>
      <c r="AR28" s="630"/>
      <c r="AS28" s="630"/>
      <c r="AT28" s="630"/>
      <c r="AU28" s="630"/>
      <c r="AV28" s="630"/>
      <c r="AW28" s="630"/>
      <c r="AX28" s="630"/>
      <c r="AY28" s="630"/>
      <c r="AZ28" s="630"/>
      <c r="BA28" s="630"/>
      <c r="BB28" s="630"/>
      <c r="BC28" s="630"/>
      <c r="BD28" s="630"/>
      <c r="BE28" s="630"/>
      <c r="BF28" s="631"/>
      <c r="BG28" s="632"/>
      <c r="BH28" s="633"/>
      <c r="BI28" s="633"/>
      <c r="BJ28" s="633"/>
      <c r="BK28" s="633"/>
      <c r="BL28" s="633"/>
      <c r="BM28" s="633"/>
      <c r="BN28" s="634"/>
      <c r="BO28" s="663"/>
      <c r="BP28" s="663"/>
      <c r="BQ28" s="663"/>
      <c r="BR28" s="663"/>
      <c r="BS28" s="638"/>
      <c r="BT28" s="633"/>
      <c r="BU28" s="633"/>
      <c r="BV28" s="633"/>
      <c r="BW28" s="633"/>
      <c r="BX28" s="633"/>
      <c r="BY28" s="633"/>
      <c r="BZ28" s="633"/>
      <c r="CA28" s="633"/>
      <c r="CB28" s="674"/>
      <c r="CD28" s="629" t="s">
        <v>299</v>
      </c>
      <c r="CE28" s="630"/>
      <c r="CF28" s="630"/>
      <c r="CG28" s="630"/>
      <c r="CH28" s="630"/>
      <c r="CI28" s="630"/>
      <c r="CJ28" s="630"/>
      <c r="CK28" s="630"/>
      <c r="CL28" s="630"/>
      <c r="CM28" s="630"/>
      <c r="CN28" s="630"/>
      <c r="CO28" s="630"/>
      <c r="CP28" s="630"/>
      <c r="CQ28" s="631"/>
      <c r="CR28" s="632">
        <v>2578599</v>
      </c>
      <c r="CS28" s="633"/>
      <c r="CT28" s="633"/>
      <c r="CU28" s="633"/>
      <c r="CV28" s="633"/>
      <c r="CW28" s="633"/>
      <c r="CX28" s="633"/>
      <c r="CY28" s="634"/>
      <c r="CZ28" s="635">
        <v>10.5</v>
      </c>
      <c r="DA28" s="653"/>
      <c r="DB28" s="653"/>
      <c r="DC28" s="654"/>
      <c r="DD28" s="638">
        <v>2489522</v>
      </c>
      <c r="DE28" s="633"/>
      <c r="DF28" s="633"/>
      <c r="DG28" s="633"/>
      <c r="DH28" s="633"/>
      <c r="DI28" s="633"/>
      <c r="DJ28" s="633"/>
      <c r="DK28" s="634"/>
      <c r="DL28" s="638">
        <v>2489522</v>
      </c>
      <c r="DM28" s="633"/>
      <c r="DN28" s="633"/>
      <c r="DO28" s="633"/>
      <c r="DP28" s="633"/>
      <c r="DQ28" s="633"/>
      <c r="DR28" s="633"/>
      <c r="DS28" s="633"/>
      <c r="DT28" s="633"/>
      <c r="DU28" s="633"/>
      <c r="DV28" s="634"/>
      <c r="DW28" s="635">
        <v>20.8</v>
      </c>
      <c r="DX28" s="653"/>
      <c r="DY28" s="653"/>
      <c r="DZ28" s="653"/>
      <c r="EA28" s="653"/>
      <c r="EB28" s="653"/>
      <c r="EC28" s="669"/>
    </row>
    <row r="29" spans="2:133" ht="11.25" customHeight="1" x14ac:dyDescent="0.2">
      <c r="B29" s="629" t="s">
        <v>300</v>
      </c>
      <c r="C29" s="630"/>
      <c r="D29" s="630"/>
      <c r="E29" s="630"/>
      <c r="F29" s="630"/>
      <c r="G29" s="630"/>
      <c r="H29" s="630"/>
      <c r="I29" s="630"/>
      <c r="J29" s="630"/>
      <c r="K29" s="630"/>
      <c r="L29" s="630"/>
      <c r="M29" s="630"/>
      <c r="N29" s="630"/>
      <c r="O29" s="630"/>
      <c r="P29" s="630"/>
      <c r="Q29" s="631"/>
      <c r="R29" s="632">
        <v>198270</v>
      </c>
      <c r="S29" s="633"/>
      <c r="T29" s="633"/>
      <c r="U29" s="633"/>
      <c r="V29" s="633"/>
      <c r="W29" s="633"/>
      <c r="X29" s="633"/>
      <c r="Y29" s="634"/>
      <c r="Z29" s="663">
        <v>0.8</v>
      </c>
      <c r="AA29" s="663"/>
      <c r="AB29" s="663"/>
      <c r="AC29" s="663"/>
      <c r="AD29" s="664">
        <v>16500</v>
      </c>
      <c r="AE29" s="664"/>
      <c r="AF29" s="664"/>
      <c r="AG29" s="664"/>
      <c r="AH29" s="664"/>
      <c r="AI29" s="664"/>
      <c r="AJ29" s="664"/>
      <c r="AK29" s="664"/>
      <c r="AL29" s="635">
        <v>0.1</v>
      </c>
      <c r="AM29" s="636"/>
      <c r="AN29" s="636"/>
      <c r="AO29" s="665"/>
      <c r="AP29" s="613"/>
      <c r="AQ29" s="614"/>
      <c r="AR29" s="614"/>
      <c r="AS29" s="614"/>
      <c r="AT29" s="614"/>
      <c r="AU29" s="614"/>
      <c r="AV29" s="614"/>
      <c r="AW29" s="614"/>
      <c r="AX29" s="614"/>
      <c r="AY29" s="614"/>
      <c r="AZ29" s="614"/>
      <c r="BA29" s="614"/>
      <c r="BB29" s="614"/>
      <c r="BC29" s="614"/>
      <c r="BD29" s="614"/>
      <c r="BE29" s="614"/>
      <c r="BF29" s="615"/>
      <c r="BG29" s="632"/>
      <c r="BH29" s="633"/>
      <c r="BI29" s="633"/>
      <c r="BJ29" s="633"/>
      <c r="BK29" s="633"/>
      <c r="BL29" s="633"/>
      <c r="BM29" s="633"/>
      <c r="BN29" s="634"/>
      <c r="BO29" s="663"/>
      <c r="BP29" s="663"/>
      <c r="BQ29" s="663"/>
      <c r="BR29" s="663"/>
      <c r="BS29" s="664"/>
      <c r="BT29" s="664"/>
      <c r="BU29" s="664"/>
      <c r="BV29" s="664"/>
      <c r="BW29" s="664"/>
      <c r="BX29" s="664"/>
      <c r="BY29" s="664"/>
      <c r="BZ29" s="664"/>
      <c r="CA29" s="664"/>
      <c r="CB29" s="709"/>
      <c r="CD29" s="645" t="s">
        <v>301</v>
      </c>
      <c r="CE29" s="646"/>
      <c r="CF29" s="629" t="s">
        <v>302</v>
      </c>
      <c r="CG29" s="630"/>
      <c r="CH29" s="630"/>
      <c r="CI29" s="630"/>
      <c r="CJ29" s="630"/>
      <c r="CK29" s="630"/>
      <c r="CL29" s="630"/>
      <c r="CM29" s="630"/>
      <c r="CN29" s="630"/>
      <c r="CO29" s="630"/>
      <c r="CP29" s="630"/>
      <c r="CQ29" s="631"/>
      <c r="CR29" s="632">
        <v>2578595</v>
      </c>
      <c r="CS29" s="651"/>
      <c r="CT29" s="651"/>
      <c r="CU29" s="651"/>
      <c r="CV29" s="651"/>
      <c r="CW29" s="651"/>
      <c r="CX29" s="651"/>
      <c r="CY29" s="652"/>
      <c r="CZ29" s="635">
        <v>10.5</v>
      </c>
      <c r="DA29" s="653"/>
      <c r="DB29" s="653"/>
      <c r="DC29" s="654"/>
      <c r="DD29" s="638">
        <v>2489518</v>
      </c>
      <c r="DE29" s="651"/>
      <c r="DF29" s="651"/>
      <c r="DG29" s="651"/>
      <c r="DH29" s="651"/>
      <c r="DI29" s="651"/>
      <c r="DJ29" s="651"/>
      <c r="DK29" s="652"/>
      <c r="DL29" s="638">
        <v>2489518</v>
      </c>
      <c r="DM29" s="651"/>
      <c r="DN29" s="651"/>
      <c r="DO29" s="651"/>
      <c r="DP29" s="651"/>
      <c r="DQ29" s="651"/>
      <c r="DR29" s="651"/>
      <c r="DS29" s="651"/>
      <c r="DT29" s="651"/>
      <c r="DU29" s="651"/>
      <c r="DV29" s="652"/>
      <c r="DW29" s="635">
        <v>20.8</v>
      </c>
      <c r="DX29" s="653"/>
      <c r="DY29" s="653"/>
      <c r="DZ29" s="653"/>
      <c r="EA29" s="653"/>
      <c r="EB29" s="653"/>
      <c r="EC29" s="669"/>
    </row>
    <row r="30" spans="2:133" ht="11.25" customHeight="1" x14ac:dyDescent="0.2">
      <c r="B30" s="629" t="s">
        <v>303</v>
      </c>
      <c r="C30" s="630"/>
      <c r="D30" s="630"/>
      <c r="E30" s="630"/>
      <c r="F30" s="630"/>
      <c r="G30" s="630"/>
      <c r="H30" s="630"/>
      <c r="I30" s="630"/>
      <c r="J30" s="630"/>
      <c r="K30" s="630"/>
      <c r="L30" s="630"/>
      <c r="M30" s="630"/>
      <c r="N30" s="630"/>
      <c r="O30" s="630"/>
      <c r="P30" s="630"/>
      <c r="Q30" s="631"/>
      <c r="R30" s="632">
        <v>18281</v>
      </c>
      <c r="S30" s="633"/>
      <c r="T30" s="633"/>
      <c r="U30" s="633"/>
      <c r="V30" s="633"/>
      <c r="W30" s="633"/>
      <c r="X30" s="633"/>
      <c r="Y30" s="634"/>
      <c r="Z30" s="663">
        <v>0.1</v>
      </c>
      <c r="AA30" s="663"/>
      <c r="AB30" s="663"/>
      <c r="AC30" s="663"/>
      <c r="AD30" s="664" t="s">
        <v>231</v>
      </c>
      <c r="AE30" s="664"/>
      <c r="AF30" s="664"/>
      <c r="AG30" s="664"/>
      <c r="AH30" s="664"/>
      <c r="AI30" s="664"/>
      <c r="AJ30" s="664"/>
      <c r="AK30" s="664"/>
      <c r="AL30" s="635" t="s">
        <v>128</v>
      </c>
      <c r="AM30" s="636"/>
      <c r="AN30" s="636"/>
      <c r="AO30" s="665"/>
      <c r="AP30" s="688" t="s">
        <v>219</v>
      </c>
      <c r="AQ30" s="689"/>
      <c r="AR30" s="689"/>
      <c r="AS30" s="689"/>
      <c r="AT30" s="689"/>
      <c r="AU30" s="689"/>
      <c r="AV30" s="689"/>
      <c r="AW30" s="689"/>
      <c r="AX30" s="689"/>
      <c r="AY30" s="689"/>
      <c r="AZ30" s="689"/>
      <c r="BA30" s="689"/>
      <c r="BB30" s="689"/>
      <c r="BC30" s="689"/>
      <c r="BD30" s="689"/>
      <c r="BE30" s="689"/>
      <c r="BF30" s="690"/>
      <c r="BG30" s="688" t="s">
        <v>304</v>
      </c>
      <c r="BH30" s="697"/>
      <c r="BI30" s="697"/>
      <c r="BJ30" s="697"/>
      <c r="BK30" s="697"/>
      <c r="BL30" s="697"/>
      <c r="BM30" s="697"/>
      <c r="BN30" s="697"/>
      <c r="BO30" s="697"/>
      <c r="BP30" s="697"/>
      <c r="BQ30" s="698"/>
      <c r="BR30" s="688" t="s">
        <v>305</v>
      </c>
      <c r="BS30" s="697"/>
      <c r="BT30" s="697"/>
      <c r="BU30" s="697"/>
      <c r="BV30" s="697"/>
      <c r="BW30" s="697"/>
      <c r="BX30" s="697"/>
      <c r="BY30" s="697"/>
      <c r="BZ30" s="697"/>
      <c r="CA30" s="697"/>
      <c r="CB30" s="698"/>
      <c r="CD30" s="647"/>
      <c r="CE30" s="648"/>
      <c r="CF30" s="629" t="s">
        <v>306</v>
      </c>
      <c r="CG30" s="630"/>
      <c r="CH30" s="630"/>
      <c r="CI30" s="630"/>
      <c r="CJ30" s="630"/>
      <c r="CK30" s="630"/>
      <c r="CL30" s="630"/>
      <c r="CM30" s="630"/>
      <c r="CN30" s="630"/>
      <c r="CO30" s="630"/>
      <c r="CP30" s="630"/>
      <c r="CQ30" s="631"/>
      <c r="CR30" s="632">
        <v>2463049</v>
      </c>
      <c r="CS30" s="633"/>
      <c r="CT30" s="633"/>
      <c r="CU30" s="633"/>
      <c r="CV30" s="633"/>
      <c r="CW30" s="633"/>
      <c r="CX30" s="633"/>
      <c r="CY30" s="634"/>
      <c r="CZ30" s="635">
        <v>10.1</v>
      </c>
      <c r="DA30" s="653"/>
      <c r="DB30" s="653"/>
      <c r="DC30" s="654"/>
      <c r="DD30" s="638">
        <v>2377925</v>
      </c>
      <c r="DE30" s="633"/>
      <c r="DF30" s="633"/>
      <c r="DG30" s="633"/>
      <c r="DH30" s="633"/>
      <c r="DI30" s="633"/>
      <c r="DJ30" s="633"/>
      <c r="DK30" s="634"/>
      <c r="DL30" s="638">
        <v>2377925</v>
      </c>
      <c r="DM30" s="633"/>
      <c r="DN30" s="633"/>
      <c r="DO30" s="633"/>
      <c r="DP30" s="633"/>
      <c r="DQ30" s="633"/>
      <c r="DR30" s="633"/>
      <c r="DS30" s="633"/>
      <c r="DT30" s="633"/>
      <c r="DU30" s="633"/>
      <c r="DV30" s="634"/>
      <c r="DW30" s="635">
        <v>19.8</v>
      </c>
      <c r="DX30" s="653"/>
      <c r="DY30" s="653"/>
      <c r="DZ30" s="653"/>
      <c r="EA30" s="653"/>
      <c r="EB30" s="653"/>
      <c r="EC30" s="669"/>
    </row>
    <row r="31" spans="2:133" ht="11.25" customHeight="1" x14ac:dyDescent="0.2">
      <c r="B31" s="629" t="s">
        <v>307</v>
      </c>
      <c r="C31" s="630"/>
      <c r="D31" s="630"/>
      <c r="E31" s="630"/>
      <c r="F31" s="630"/>
      <c r="G31" s="630"/>
      <c r="H31" s="630"/>
      <c r="I31" s="630"/>
      <c r="J31" s="630"/>
      <c r="K31" s="630"/>
      <c r="L31" s="630"/>
      <c r="M31" s="630"/>
      <c r="N31" s="630"/>
      <c r="O31" s="630"/>
      <c r="P31" s="630"/>
      <c r="Q31" s="631"/>
      <c r="R31" s="632">
        <v>6481578</v>
      </c>
      <c r="S31" s="633"/>
      <c r="T31" s="633"/>
      <c r="U31" s="633"/>
      <c r="V31" s="633"/>
      <c r="W31" s="633"/>
      <c r="X31" s="633"/>
      <c r="Y31" s="634"/>
      <c r="Z31" s="663">
        <v>25.5</v>
      </c>
      <c r="AA31" s="663"/>
      <c r="AB31" s="663"/>
      <c r="AC31" s="663"/>
      <c r="AD31" s="664" t="s">
        <v>231</v>
      </c>
      <c r="AE31" s="664"/>
      <c r="AF31" s="664"/>
      <c r="AG31" s="664"/>
      <c r="AH31" s="664"/>
      <c r="AI31" s="664"/>
      <c r="AJ31" s="664"/>
      <c r="AK31" s="664"/>
      <c r="AL31" s="635" t="s">
        <v>231</v>
      </c>
      <c r="AM31" s="636"/>
      <c r="AN31" s="636"/>
      <c r="AO31" s="665"/>
      <c r="AP31" s="699" t="s">
        <v>308</v>
      </c>
      <c r="AQ31" s="700"/>
      <c r="AR31" s="700"/>
      <c r="AS31" s="700"/>
      <c r="AT31" s="701" t="s">
        <v>309</v>
      </c>
      <c r="AU31" s="219"/>
      <c r="AV31" s="219"/>
      <c r="AW31" s="219"/>
      <c r="AX31" s="685" t="s">
        <v>185</v>
      </c>
      <c r="AY31" s="686"/>
      <c r="AZ31" s="686"/>
      <c r="BA31" s="686"/>
      <c r="BB31" s="686"/>
      <c r="BC31" s="686"/>
      <c r="BD31" s="686"/>
      <c r="BE31" s="686"/>
      <c r="BF31" s="687"/>
      <c r="BG31" s="692">
        <v>96.8</v>
      </c>
      <c r="BH31" s="693"/>
      <c r="BI31" s="693"/>
      <c r="BJ31" s="693"/>
      <c r="BK31" s="693"/>
      <c r="BL31" s="693"/>
      <c r="BM31" s="694">
        <v>92.7</v>
      </c>
      <c r="BN31" s="693"/>
      <c r="BO31" s="693"/>
      <c r="BP31" s="693"/>
      <c r="BQ31" s="695"/>
      <c r="BR31" s="692">
        <v>98.8</v>
      </c>
      <c r="BS31" s="693"/>
      <c r="BT31" s="693"/>
      <c r="BU31" s="693"/>
      <c r="BV31" s="693"/>
      <c r="BW31" s="693"/>
      <c r="BX31" s="694">
        <v>94.7</v>
      </c>
      <c r="BY31" s="693"/>
      <c r="BZ31" s="693"/>
      <c r="CA31" s="693"/>
      <c r="CB31" s="695"/>
      <c r="CD31" s="647"/>
      <c r="CE31" s="648"/>
      <c r="CF31" s="629" t="s">
        <v>310</v>
      </c>
      <c r="CG31" s="630"/>
      <c r="CH31" s="630"/>
      <c r="CI31" s="630"/>
      <c r="CJ31" s="630"/>
      <c r="CK31" s="630"/>
      <c r="CL31" s="630"/>
      <c r="CM31" s="630"/>
      <c r="CN31" s="630"/>
      <c r="CO31" s="630"/>
      <c r="CP31" s="630"/>
      <c r="CQ31" s="631"/>
      <c r="CR31" s="632">
        <v>115546</v>
      </c>
      <c r="CS31" s="651"/>
      <c r="CT31" s="651"/>
      <c r="CU31" s="651"/>
      <c r="CV31" s="651"/>
      <c r="CW31" s="651"/>
      <c r="CX31" s="651"/>
      <c r="CY31" s="652"/>
      <c r="CZ31" s="635">
        <v>0.5</v>
      </c>
      <c r="DA31" s="653"/>
      <c r="DB31" s="653"/>
      <c r="DC31" s="654"/>
      <c r="DD31" s="638">
        <v>111593</v>
      </c>
      <c r="DE31" s="651"/>
      <c r="DF31" s="651"/>
      <c r="DG31" s="651"/>
      <c r="DH31" s="651"/>
      <c r="DI31" s="651"/>
      <c r="DJ31" s="651"/>
      <c r="DK31" s="652"/>
      <c r="DL31" s="638">
        <v>111593</v>
      </c>
      <c r="DM31" s="651"/>
      <c r="DN31" s="651"/>
      <c r="DO31" s="651"/>
      <c r="DP31" s="651"/>
      <c r="DQ31" s="651"/>
      <c r="DR31" s="651"/>
      <c r="DS31" s="651"/>
      <c r="DT31" s="651"/>
      <c r="DU31" s="651"/>
      <c r="DV31" s="652"/>
      <c r="DW31" s="635">
        <v>0.9</v>
      </c>
      <c r="DX31" s="653"/>
      <c r="DY31" s="653"/>
      <c r="DZ31" s="653"/>
      <c r="EA31" s="653"/>
      <c r="EB31" s="653"/>
      <c r="EC31" s="669"/>
    </row>
    <row r="32" spans="2:133" ht="11.25" customHeight="1" x14ac:dyDescent="0.2">
      <c r="B32" s="704" t="s">
        <v>311</v>
      </c>
      <c r="C32" s="705"/>
      <c r="D32" s="705"/>
      <c r="E32" s="705"/>
      <c r="F32" s="705"/>
      <c r="G32" s="705"/>
      <c r="H32" s="705"/>
      <c r="I32" s="705"/>
      <c r="J32" s="705"/>
      <c r="K32" s="705"/>
      <c r="L32" s="705"/>
      <c r="M32" s="705"/>
      <c r="N32" s="705"/>
      <c r="O32" s="705"/>
      <c r="P32" s="705"/>
      <c r="Q32" s="706"/>
      <c r="R32" s="632" t="s">
        <v>231</v>
      </c>
      <c r="S32" s="633"/>
      <c r="T32" s="633"/>
      <c r="U32" s="633"/>
      <c r="V32" s="633"/>
      <c r="W32" s="633"/>
      <c r="X32" s="633"/>
      <c r="Y32" s="634"/>
      <c r="Z32" s="663" t="s">
        <v>231</v>
      </c>
      <c r="AA32" s="663"/>
      <c r="AB32" s="663"/>
      <c r="AC32" s="663"/>
      <c r="AD32" s="664" t="s">
        <v>128</v>
      </c>
      <c r="AE32" s="664"/>
      <c r="AF32" s="664"/>
      <c r="AG32" s="664"/>
      <c r="AH32" s="664"/>
      <c r="AI32" s="664"/>
      <c r="AJ32" s="664"/>
      <c r="AK32" s="664"/>
      <c r="AL32" s="635" t="s">
        <v>231</v>
      </c>
      <c r="AM32" s="636"/>
      <c r="AN32" s="636"/>
      <c r="AO32" s="665"/>
      <c r="AP32" s="675"/>
      <c r="AQ32" s="676"/>
      <c r="AR32" s="676"/>
      <c r="AS32" s="676"/>
      <c r="AT32" s="702"/>
      <c r="AU32" s="215" t="s">
        <v>312</v>
      </c>
      <c r="AX32" s="629" t="s">
        <v>313</v>
      </c>
      <c r="AY32" s="630"/>
      <c r="AZ32" s="630"/>
      <c r="BA32" s="630"/>
      <c r="BB32" s="630"/>
      <c r="BC32" s="630"/>
      <c r="BD32" s="630"/>
      <c r="BE32" s="630"/>
      <c r="BF32" s="631"/>
      <c r="BG32" s="696">
        <v>98.9</v>
      </c>
      <c r="BH32" s="651"/>
      <c r="BI32" s="651"/>
      <c r="BJ32" s="651"/>
      <c r="BK32" s="651"/>
      <c r="BL32" s="651"/>
      <c r="BM32" s="636">
        <v>98</v>
      </c>
      <c r="BN32" s="651"/>
      <c r="BO32" s="651"/>
      <c r="BP32" s="651"/>
      <c r="BQ32" s="673"/>
      <c r="BR32" s="696">
        <v>99.3</v>
      </c>
      <c r="BS32" s="651"/>
      <c r="BT32" s="651"/>
      <c r="BU32" s="651"/>
      <c r="BV32" s="651"/>
      <c r="BW32" s="651"/>
      <c r="BX32" s="636">
        <v>98.3</v>
      </c>
      <c r="BY32" s="651"/>
      <c r="BZ32" s="651"/>
      <c r="CA32" s="651"/>
      <c r="CB32" s="673"/>
      <c r="CD32" s="649"/>
      <c r="CE32" s="650"/>
      <c r="CF32" s="629" t="s">
        <v>314</v>
      </c>
      <c r="CG32" s="630"/>
      <c r="CH32" s="630"/>
      <c r="CI32" s="630"/>
      <c r="CJ32" s="630"/>
      <c r="CK32" s="630"/>
      <c r="CL32" s="630"/>
      <c r="CM32" s="630"/>
      <c r="CN32" s="630"/>
      <c r="CO32" s="630"/>
      <c r="CP32" s="630"/>
      <c r="CQ32" s="631"/>
      <c r="CR32" s="632">
        <v>4</v>
      </c>
      <c r="CS32" s="633"/>
      <c r="CT32" s="633"/>
      <c r="CU32" s="633"/>
      <c r="CV32" s="633"/>
      <c r="CW32" s="633"/>
      <c r="CX32" s="633"/>
      <c r="CY32" s="634"/>
      <c r="CZ32" s="635">
        <v>0</v>
      </c>
      <c r="DA32" s="653"/>
      <c r="DB32" s="653"/>
      <c r="DC32" s="654"/>
      <c r="DD32" s="638">
        <v>4</v>
      </c>
      <c r="DE32" s="633"/>
      <c r="DF32" s="633"/>
      <c r="DG32" s="633"/>
      <c r="DH32" s="633"/>
      <c r="DI32" s="633"/>
      <c r="DJ32" s="633"/>
      <c r="DK32" s="634"/>
      <c r="DL32" s="638">
        <v>4</v>
      </c>
      <c r="DM32" s="633"/>
      <c r="DN32" s="633"/>
      <c r="DO32" s="633"/>
      <c r="DP32" s="633"/>
      <c r="DQ32" s="633"/>
      <c r="DR32" s="633"/>
      <c r="DS32" s="633"/>
      <c r="DT32" s="633"/>
      <c r="DU32" s="633"/>
      <c r="DV32" s="634"/>
      <c r="DW32" s="635">
        <v>0</v>
      </c>
      <c r="DX32" s="653"/>
      <c r="DY32" s="653"/>
      <c r="DZ32" s="653"/>
      <c r="EA32" s="653"/>
      <c r="EB32" s="653"/>
      <c r="EC32" s="669"/>
    </row>
    <row r="33" spans="2:133" ht="11.25" customHeight="1" x14ac:dyDescent="0.2">
      <c r="B33" s="629" t="s">
        <v>315</v>
      </c>
      <c r="C33" s="630"/>
      <c r="D33" s="630"/>
      <c r="E33" s="630"/>
      <c r="F33" s="630"/>
      <c r="G33" s="630"/>
      <c r="H33" s="630"/>
      <c r="I33" s="630"/>
      <c r="J33" s="630"/>
      <c r="K33" s="630"/>
      <c r="L33" s="630"/>
      <c r="M33" s="630"/>
      <c r="N33" s="630"/>
      <c r="O33" s="630"/>
      <c r="P33" s="630"/>
      <c r="Q33" s="631"/>
      <c r="R33" s="632">
        <v>1616840</v>
      </c>
      <c r="S33" s="633"/>
      <c r="T33" s="633"/>
      <c r="U33" s="633"/>
      <c r="V33" s="633"/>
      <c r="W33" s="633"/>
      <c r="X33" s="633"/>
      <c r="Y33" s="634"/>
      <c r="Z33" s="663">
        <v>6.4</v>
      </c>
      <c r="AA33" s="663"/>
      <c r="AB33" s="663"/>
      <c r="AC33" s="663"/>
      <c r="AD33" s="664" t="s">
        <v>231</v>
      </c>
      <c r="AE33" s="664"/>
      <c r="AF33" s="664"/>
      <c r="AG33" s="664"/>
      <c r="AH33" s="664"/>
      <c r="AI33" s="664"/>
      <c r="AJ33" s="664"/>
      <c r="AK33" s="664"/>
      <c r="AL33" s="635" t="s">
        <v>128</v>
      </c>
      <c r="AM33" s="636"/>
      <c r="AN33" s="636"/>
      <c r="AO33" s="665"/>
      <c r="AP33" s="677"/>
      <c r="AQ33" s="678"/>
      <c r="AR33" s="678"/>
      <c r="AS33" s="678"/>
      <c r="AT33" s="703"/>
      <c r="AU33" s="220"/>
      <c r="AV33" s="220"/>
      <c r="AW33" s="220"/>
      <c r="AX33" s="613" t="s">
        <v>316</v>
      </c>
      <c r="AY33" s="614"/>
      <c r="AZ33" s="614"/>
      <c r="BA33" s="614"/>
      <c r="BB33" s="614"/>
      <c r="BC33" s="614"/>
      <c r="BD33" s="614"/>
      <c r="BE33" s="614"/>
      <c r="BF33" s="615"/>
      <c r="BG33" s="691">
        <v>94.2</v>
      </c>
      <c r="BH33" s="617"/>
      <c r="BI33" s="617"/>
      <c r="BJ33" s="617"/>
      <c r="BK33" s="617"/>
      <c r="BL33" s="617"/>
      <c r="BM33" s="659">
        <v>87</v>
      </c>
      <c r="BN33" s="617"/>
      <c r="BO33" s="617"/>
      <c r="BP33" s="617"/>
      <c r="BQ33" s="661"/>
      <c r="BR33" s="691">
        <v>98.1</v>
      </c>
      <c r="BS33" s="617"/>
      <c r="BT33" s="617"/>
      <c r="BU33" s="617"/>
      <c r="BV33" s="617"/>
      <c r="BW33" s="617"/>
      <c r="BX33" s="659">
        <v>90.7</v>
      </c>
      <c r="BY33" s="617"/>
      <c r="BZ33" s="617"/>
      <c r="CA33" s="617"/>
      <c r="CB33" s="661"/>
      <c r="CD33" s="629" t="s">
        <v>317</v>
      </c>
      <c r="CE33" s="630"/>
      <c r="CF33" s="630"/>
      <c r="CG33" s="630"/>
      <c r="CH33" s="630"/>
      <c r="CI33" s="630"/>
      <c r="CJ33" s="630"/>
      <c r="CK33" s="630"/>
      <c r="CL33" s="630"/>
      <c r="CM33" s="630"/>
      <c r="CN33" s="630"/>
      <c r="CO33" s="630"/>
      <c r="CP33" s="630"/>
      <c r="CQ33" s="631"/>
      <c r="CR33" s="632">
        <v>11565236</v>
      </c>
      <c r="CS33" s="651"/>
      <c r="CT33" s="651"/>
      <c r="CU33" s="651"/>
      <c r="CV33" s="651"/>
      <c r="CW33" s="651"/>
      <c r="CX33" s="651"/>
      <c r="CY33" s="652"/>
      <c r="CZ33" s="635">
        <v>47.3</v>
      </c>
      <c r="DA33" s="653"/>
      <c r="DB33" s="653"/>
      <c r="DC33" s="654"/>
      <c r="DD33" s="638">
        <v>6082296</v>
      </c>
      <c r="DE33" s="651"/>
      <c r="DF33" s="651"/>
      <c r="DG33" s="651"/>
      <c r="DH33" s="651"/>
      <c r="DI33" s="651"/>
      <c r="DJ33" s="651"/>
      <c r="DK33" s="652"/>
      <c r="DL33" s="638">
        <v>4645152</v>
      </c>
      <c r="DM33" s="651"/>
      <c r="DN33" s="651"/>
      <c r="DO33" s="651"/>
      <c r="DP33" s="651"/>
      <c r="DQ33" s="651"/>
      <c r="DR33" s="651"/>
      <c r="DS33" s="651"/>
      <c r="DT33" s="651"/>
      <c r="DU33" s="651"/>
      <c r="DV33" s="652"/>
      <c r="DW33" s="635">
        <v>38.700000000000003</v>
      </c>
      <c r="DX33" s="653"/>
      <c r="DY33" s="653"/>
      <c r="DZ33" s="653"/>
      <c r="EA33" s="653"/>
      <c r="EB33" s="653"/>
      <c r="EC33" s="669"/>
    </row>
    <row r="34" spans="2:133" ht="11.25" customHeight="1" x14ac:dyDescent="0.2">
      <c r="B34" s="629" t="s">
        <v>318</v>
      </c>
      <c r="C34" s="630"/>
      <c r="D34" s="630"/>
      <c r="E34" s="630"/>
      <c r="F34" s="630"/>
      <c r="G34" s="630"/>
      <c r="H34" s="630"/>
      <c r="I34" s="630"/>
      <c r="J34" s="630"/>
      <c r="K34" s="630"/>
      <c r="L34" s="630"/>
      <c r="M34" s="630"/>
      <c r="N34" s="630"/>
      <c r="O34" s="630"/>
      <c r="P34" s="630"/>
      <c r="Q34" s="631"/>
      <c r="R34" s="632">
        <v>113406</v>
      </c>
      <c r="S34" s="633"/>
      <c r="T34" s="633"/>
      <c r="U34" s="633"/>
      <c r="V34" s="633"/>
      <c r="W34" s="633"/>
      <c r="X34" s="633"/>
      <c r="Y34" s="634"/>
      <c r="Z34" s="663">
        <v>0.4</v>
      </c>
      <c r="AA34" s="663"/>
      <c r="AB34" s="663"/>
      <c r="AC34" s="663"/>
      <c r="AD34" s="664">
        <v>25509</v>
      </c>
      <c r="AE34" s="664"/>
      <c r="AF34" s="664"/>
      <c r="AG34" s="664"/>
      <c r="AH34" s="664"/>
      <c r="AI34" s="664"/>
      <c r="AJ34" s="664"/>
      <c r="AK34" s="664"/>
      <c r="AL34" s="635">
        <v>0.2</v>
      </c>
      <c r="AM34" s="636"/>
      <c r="AN34" s="636"/>
      <c r="AO34" s="665"/>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29" t="s">
        <v>319</v>
      </c>
      <c r="CE34" s="630"/>
      <c r="CF34" s="630"/>
      <c r="CG34" s="630"/>
      <c r="CH34" s="630"/>
      <c r="CI34" s="630"/>
      <c r="CJ34" s="630"/>
      <c r="CK34" s="630"/>
      <c r="CL34" s="630"/>
      <c r="CM34" s="630"/>
      <c r="CN34" s="630"/>
      <c r="CO34" s="630"/>
      <c r="CP34" s="630"/>
      <c r="CQ34" s="631"/>
      <c r="CR34" s="632">
        <v>2614910</v>
      </c>
      <c r="CS34" s="633"/>
      <c r="CT34" s="633"/>
      <c r="CU34" s="633"/>
      <c r="CV34" s="633"/>
      <c r="CW34" s="633"/>
      <c r="CX34" s="633"/>
      <c r="CY34" s="634"/>
      <c r="CZ34" s="635">
        <v>10.7</v>
      </c>
      <c r="DA34" s="653"/>
      <c r="DB34" s="653"/>
      <c r="DC34" s="654"/>
      <c r="DD34" s="638">
        <v>1919677</v>
      </c>
      <c r="DE34" s="633"/>
      <c r="DF34" s="633"/>
      <c r="DG34" s="633"/>
      <c r="DH34" s="633"/>
      <c r="DI34" s="633"/>
      <c r="DJ34" s="633"/>
      <c r="DK34" s="634"/>
      <c r="DL34" s="638">
        <v>1665151</v>
      </c>
      <c r="DM34" s="633"/>
      <c r="DN34" s="633"/>
      <c r="DO34" s="633"/>
      <c r="DP34" s="633"/>
      <c r="DQ34" s="633"/>
      <c r="DR34" s="633"/>
      <c r="DS34" s="633"/>
      <c r="DT34" s="633"/>
      <c r="DU34" s="633"/>
      <c r="DV34" s="634"/>
      <c r="DW34" s="635">
        <v>13.9</v>
      </c>
      <c r="DX34" s="653"/>
      <c r="DY34" s="653"/>
      <c r="DZ34" s="653"/>
      <c r="EA34" s="653"/>
      <c r="EB34" s="653"/>
      <c r="EC34" s="669"/>
    </row>
    <row r="35" spans="2:133" ht="11.25" customHeight="1" x14ac:dyDescent="0.2">
      <c r="B35" s="629" t="s">
        <v>320</v>
      </c>
      <c r="C35" s="630"/>
      <c r="D35" s="630"/>
      <c r="E35" s="630"/>
      <c r="F35" s="630"/>
      <c r="G35" s="630"/>
      <c r="H35" s="630"/>
      <c r="I35" s="630"/>
      <c r="J35" s="630"/>
      <c r="K35" s="630"/>
      <c r="L35" s="630"/>
      <c r="M35" s="630"/>
      <c r="N35" s="630"/>
      <c r="O35" s="630"/>
      <c r="P35" s="630"/>
      <c r="Q35" s="631"/>
      <c r="R35" s="632">
        <v>262745</v>
      </c>
      <c r="S35" s="633"/>
      <c r="T35" s="633"/>
      <c r="U35" s="633"/>
      <c r="V35" s="633"/>
      <c r="W35" s="633"/>
      <c r="X35" s="633"/>
      <c r="Y35" s="634"/>
      <c r="Z35" s="663">
        <v>1</v>
      </c>
      <c r="AA35" s="663"/>
      <c r="AB35" s="663"/>
      <c r="AC35" s="663"/>
      <c r="AD35" s="664" t="s">
        <v>128</v>
      </c>
      <c r="AE35" s="664"/>
      <c r="AF35" s="664"/>
      <c r="AG35" s="664"/>
      <c r="AH35" s="664"/>
      <c r="AI35" s="664"/>
      <c r="AJ35" s="664"/>
      <c r="AK35" s="664"/>
      <c r="AL35" s="635" t="s">
        <v>128</v>
      </c>
      <c r="AM35" s="636"/>
      <c r="AN35" s="636"/>
      <c r="AO35" s="665"/>
      <c r="AP35" s="223"/>
      <c r="AQ35" s="688" t="s">
        <v>321</v>
      </c>
      <c r="AR35" s="689"/>
      <c r="AS35" s="689"/>
      <c r="AT35" s="689"/>
      <c r="AU35" s="689"/>
      <c r="AV35" s="689"/>
      <c r="AW35" s="689"/>
      <c r="AX35" s="689"/>
      <c r="AY35" s="689"/>
      <c r="AZ35" s="689"/>
      <c r="BA35" s="689"/>
      <c r="BB35" s="689"/>
      <c r="BC35" s="689"/>
      <c r="BD35" s="689"/>
      <c r="BE35" s="689"/>
      <c r="BF35" s="690"/>
      <c r="BG35" s="688" t="s">
        <v>322</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29" t="s">
        <v>323</v>
      </c>
      <c r="CE35" s="630"/>
      <c r="CF35" s="630"/>
      <c r="CG35" s="630"/>
      <c r="CH35" s="630"/>
      <c r="CI35" s="630"/>
      <c r="CJ35" s="630"/>
      <c r="CK35" s="630"/>
      <c r="CL35" s="630"/>
      <c r="CM35" s="630"/>
      <c r="CN35" s="630"/>
      <c r="CO35" s="630"/>
      <c r="CP35" s="630"/>
      <c r="CQ35" s="631"/>
      <c r="CR35" s="632">
        <v>249096</v>
      </c>
      <c r="CS35" s="651"/>
      <c r="CT35" s="651"/>
      <c r="CU35" s="651"/>
      <c r="CV35" s="651"/>
      <c r="CW35" s="651"/>
      <c r="CX35" s="651"/>
      <c r="CY35" s="652"/>
      <c r="CZ35" s="635">
        <v>1</v>
      </c>
      <c r="DA35" s="653"/>
      <c r="DB35" s="653"/>
      <c r="DC35" s="654"/>
      <c r="DD35" s="638">
        <v>201251</v>
      </c>
      <c r="DE35" s="651"/>
      <c r="DF35" s="651"/>
      <c r="DG35" s="651"/>
      <c r="DH35" s="651"/>
      <c r="DI35" s="651"/>
      <c r="DJ35" s="651"/>
      <c r="DK35" s="652"/>
      <c r="DL35" s="638">
        <v>199745</v>
      </c>
      <c r="DM35" s="651"/>
      <c r="DN35" s="651"/>
      <c r="DO35" s="651"/>
      <c r="DP35" s="651"/>
      <c r="DQ35" s="651"/>
      <c r="DR35" s="651"/>
      <c r="DS35" s="651"/>
      <c r="DT35" s="651"/>
      <c r="DU35" s="651"/>
      <c r="DV35" s="652"/>
      <c r="DW35" s="635">
        <v>1.7</v>
      </c>
      <c r="DX35" s="653"/>
      <c r="DY35" s="653"/>
      <c r="DZ35" s="653"/>
      <c r="EA35" s="653"/>
      <c r="EB35" s="653"/>
      <c r="EC35" s="669"/>
    </row>
    <row r="36" spans="2:133" ht="11.25" customHeight="1" x14ac:dyDescent="0.2">
      <c r="B36" s="629" t="s">
        <v>324</v>
      </c>
      <c r="C36" s="630"/>
      <c r="D36" s="630"/>
      <c r="E36" s="630"/>
      <c r="F36" s="630"/>
      <c r="G36" s="630"/>
      <c r="H36" s="630"/>
      <c r="I36" s="630"/>
      <c r="J36" s="630"/>
      <c r="K36" s="630"/>
      <c r="L36" s="630"/>
      <c r="M36" s="630"/>
      <c r="N36" s="630"/>
      <c r="O36" s="630"/>
      <c r="P36" s="630"/>
      <c r="Q36" s="631"/>
      <c r="R36" s="632">
        <v>232448</v>
      </c>
      <c r="S36" s="633"/>
      <c r="T36" s="633"/>
      <c r="U36" s="633"/>
      <c r="V36" s="633"/>
      <c r="W36" s="633"/>
      <c r="X36" s="633"/>
      <c r="Y36" s="634"/>
      <c r="Z36" s="663">
        <v>0.9</v>
      </c>
      <c r="AA36" s="663"/>
      <c r="AB36" s="663"/>
      <c r="AC36" s="663"/>
      <c r="AD36" s="664" t="s">
        <v>128</v>
      </c>
      <c r="AE36" s="664"/>
      <c r="AF36" s="664"/>
      <c r="AG36" s="664"/>
      <c r="AH36" s="664"/>
      <c r="AI36" s="664"/>
      <c r="AJ36" s="664"/>
      <c r="AK36" s="664"/>
      <c r="AL36" s="635" t="s">
        <v>128</v>
      </c>
      <c r="AM36" s="636"/>
      <c r="AN36" s="636"/>
      <c r="AO36" s="665"/>
      <c r="AP36" s="223"/>
      <c r="AQ36" s="679" t="s">
        <v>325</v>
      </c>
      <c r="AR36" s="680"/>
      <c r="AS36" s="680"/>
      <c r="AT36" s="680"/>
      <c r="AU36" s="680"/>
      <c r="AV36" s="680"/>
      <c r="AW36" s="680"/>
      <c r="AX36" s="680"/>
      <c r="AY36" s="681"/>
      <c r="AZ36" s="682">
        <v>2905900</v>
      </c>
      <c r="BA36" s="683"/>
      <c r="BB36" s="683"/>
      <c r="BC36" s="683"/>
      <c r="BD36" s="683"/>
      <c r="BE36" s="683"/>
      <c r="BF36" s="684"/>
      <c r="BG36" s="685" t="s">
        <v>326</v>
      </c>
      <c r="BH36" s="686"/>
      <c r="BI36" s="686"/>
      <c r="BJ36" s="686"/>
      <c r="BK36" s="686"/>
      <c r="BL36" s="686"/>
      <c r="BM36" s="686"/>
      <c r="BN36" s="686"/>
      <c r="BO36" s="686"/>
      <c r="BP36" s="686"/>
      <c r="BQ36" s="686"/>
      <c r="BR36" s="686"/>
      <c r="BS36" s="686"/>
      <c r="BT36" s="686"/>
      <c r="BU36" s="687"/>
      <c r="BV36" s="682">
        <v>384743</v>
      </c>
      <c r="BW36" s="683"/>
      <c r="BX36" s="683"/>
      <c r="BY36" s="683"/>
      <c r="BZ36" s="683"/>
      <c r="CA36" s="683"/>
      <c r="CB36" s="684"/>
      <c r="CD36" s="629" t="s">
        <v>327</v>
      </c>
      <c r="CE36" s="630"/>
      <c r="CF36" s="630"/>
      <c r="CG36" s="630"/>
      <c r="CH36" s="630"/>
      <c r="CI36" s="630"/>
      <c r="CJ36" s="630"/>
      <c r="CK36" s="630"/>
      <c r="CL36" s="630"/>
      <c r="CM36" s="630"/>
      <c r="CN36" s="630"/>
      <c r="CO36" s="630"/>
      <c r="CP36" s="630"/>
      <c r="CQ36" s="631"/>
      <c r="CR36" s="632">
        <v>6108234</v>
      </c>
      <c r="CS36" s="633"/>
      <c r="CT36" s="633"/>
      <c r="CU36" s="633"/>
      <c r="CV36" s="633"/>
      <c r="CW36" s="633"/>
      <c r="CX36" s="633"/>
      <c r="CY36" s="634"/>
      <c r="CZ36" s="635">
        <v>25</v>
      </c>
      <c r="DA36" s="653"/>
      <c r="DB36" s="653"/>
      <c r="DC36" s="654"/>
      <c r="DD36" s="638">
        <v>1816541</v>
      </c>
      <c r="DE36" s="633"/>
      <c r="DF36" s="633"/>
      <c r="DG36" s="633"/>
      <c r="DH36" s="633"/>
      <c r="DI36" s="633"/>
      <c r="DJ36" s="633"/>
      <c r="DK36" s="634"/>
      <c r="DL36" s="638">
        <v>1284453</v>
      </c>
      <c r="DM36" s="633"/>
      <c r="DN36" s="633"/>
      <c r="DO36" s="633"/>
      <c r="DP36" s="633"/>
      <c r="DQ36" s="633"/>
      <c r="DR36" s="633"/>
      <c r="DS36" s="633"/>
      <c r="DT36" s="633"/>
      <c r="DU36" s="633"/>
      <c r="DV36" s="634"/>
      <c r="DW36" s="635">
        <v>10.7</v>
      </c>
      <c r="DX36" s="653"/>
      <c r="DY36" s="653"/>
      <c r="DZ36" s="653"/>
      <c r="EA36" s="653"/>
      <c r="EB36" s="653"/>
      <c r="EC36" s="669"/>
    </row>
    <row r="37" spans="2:133" ht="11.25" customHeight="1" x14ac:dyDescent="0.2">
      <c r="B37" s="629" t="s">
        <v>328</v>
      </c>
      <c r="C37" s="630"/>
      <c r="D37" s="630"/>
      <c r="E37" s="630"/>
      <c r="F37" s="630"/>
      <c r="G37" s="630"/>
      <c r="H37" s="630"/>
      <c r="I37" s="630"/>
      <c r="J37" s="630"/>
      <c r="K37" s="630"/>
      <c r="L37" s="630"/>
      <c r="M37" s="630"/>
      <c r="N37" s="630"/>
      <c r="O37" s="630"/>
      <c r="P37" s="630"/>
      <c r="Q37" s="631"/>
      <c r="R37" s="632">
        <v>1043094</v>
      </c>
      <c r="S37" s="633"/>
      <c r="T37" s="633"/>
      <c r="U37" s="633"/>
      <c r="V37" s="633"/>
      <c r="W37" s="633"/>
      <c r="X37" s="633"/>
      <c r="Y37" s="634"/>
      <c r="Z37" s="663">
        <v>4.0999999999999996</v>
      </c>
      <c r="AA37" s="663"/>
      <c r="AB37" s="663"/>
      <c r="AC37" s="663"/>
      <c r="AD37" s="664" t="s">
        <v>128</v>
      </c>
      <c r="AE37" s="664"/>
      <c r="AF37" s="664"/>
      <c r="AG37" s="664"/>
      <c r="AH37" s="664"/>
      <c r="AI37" s="664"/>
      <c r="AJ37" s="664"/>
      <c r="AK37" s="664"/>
      <c r="AL37" s="635" t="s">
        <v>128</v>
      </c>
      <c r="AM37" s="636"/>
      <c r="AN37" s="636"/>
      <c r="AO37" s="665"/>
      <c r="AQ37" s="670" t="s">
        <v>329</v>
      </c>
      <c r="AR37" s="671"/>
      <c r="AS37" s="671"/>
      <c r="AT37" s="671"/>
      <c r="AU37" s="671"/>
      <c r="AV37" s="671"/>
      <c r="AW37" s="671"/>
      <c r="AX37" s="671"/>
      <c r="AY37" s="672"/>
      <c r="AZ37" s="632">
        <v>784908</v>
      </c>
      <c r="BA37" s="633"/>
      <c r="BB37" s="633"/>
      <c r="BC37" s="633"/>
      <c r="BD37" s="651"/>
      <c r="BE37" s="651"/>
      <c r="BF37" s="673"/>
      <c r="BG37" s="629" t="s">
        <v>330</v>
      </c>
      <c r="BH37" s="630"/>
      <c r="BI37" s="630"/>
      <c r="BJ37" s="630"/>
      <c r="BK37" s="630"/>
      <c r="BL37" s="630"/>
      <c r="BM37" s="630"/>
      <c r="BN37" s="630"/>
      <c r="BO37" s="630"/>
      <c r="BP37" s="630"/>
      <c r="BQ37" s="630"/>
      <c r="BR37" s="630"/>
      <c r="BS37" s="630"/>
      <c r="BT37" s="630"/>
      <c r="BU37" s="631"/>
      <c r="BV37" s="632">
        <v>277917</v>
      </c>
      <c r="BW37" s="633"/>
      <c r="BX37" s="633"/>
      <c r="BY37" s="633"/>
      <c r="BZ37" s="633"/>
      <c r="CA37" s="633"/>
      <c r="CB37" s="674"/>
      <c r="CD37" s="629" t="s">
        <v>331</v>
      </c>
      <c r="CE37" s="630"/>
      <c r="CF37" s="630"/>
      <c r="CG37" s="630"/>
      <c r="CH37" s="630"/>
      <c r="CI37" s="630"/>
      <c r="CJ37" s="630"/>
      <c r="CK37" s="630"/>
      <c r="CL37" s="630"/>
      <c r="CM37" s="630"/>
      <c r="CN37" s="630"/>
      <c r="CO37" s="630"/>
      <c r="CP37" s="630"/>
      <c r="CQ37" s="631"/>
      <c r="CR37" s="632">
        <v>129429</v>
      </c>
      <c r="CS37" s="651"/>
      <c r="CT37" s="651"/>
      <c r="CU37" s="651"/>
      <c r="CV37" s="651"/>
      <c r="CW37" s="651"/>
      <c r="CX37" s="651"/>
      <c r="CY37" s="652"/>
      <c r="CZ37" s="635">
        <v>0.5</v>
      </c>
      <c r="DA37" s="653"/>
      <c r="DB37" s="653"/>
      <c r="DC37" s="654"/>
      <c r="DD37" s="638">
        <v>129429</v>
      </c>
      <c r="DE37" s="651"/>
      <c r="DF37" s="651"/>
      <c r="DG37" s="651"/>
      <c r="DH37" s="651"/>
      <c r="DI37" s="651"/>
      <c r="DJ37" s="651"/>
      <c r="DK37" s="652"/>
      <c r="DL37" s="638">
        <v>129429</v>
      </c>
      <c r="DM37" s="651"/>
      <c r="DN37" s="651"/>
      <c r="DO37" s="651"/>
      <c r="DP37" s="651"/>
      <c r="DQ37" s="651"/>
      <c r="DR37" s="651"/>
      <c r="DS37" s="651"/>
      <c r="DT37" s="651"/>
      <c r="DU37" s="651"/>
      <c r="DV37" s="652"/>
      <c r="DW37" s="635">
        <v>1.1000000000000001</v>
      </c>
      <c r="DX37" s="653"/>
      <c r="DY37" s="653"/>
      <c r="DZ37" s="653"/>
      <c r="EA37" s="653"/>
      <c r="EB37" s="653"/>
      <c r="EC37" s="669"/>
    </row>
    <row r="38" spans="2:133" ht="11.25" customHeight="1" x14ac:dyDescent="0.2">
      <c r="B38" s="629" t="s">
        <v>332</v>
      </c>
      <c r="C38" s="630"/>
      <c r="D38" s="630"/>
      <c r="E38" s="630"/>
      <c r="F38" s="630"/>
      <c r="G38" s="630"/>
      <c r="H38" s="630"/>
      <c r="I38" s="630"/>
      <c r="J38" s="630"/>
      <c r="K38" s="630"/>
      <c r="L38" s="630"/>
      <c r="M38" s="630"/>
      <c r="N38" s="630"/>
      <c r="O38" s="630"/>
      <c r="P38" s="630"/>
      <c r="Q38" s="631"/>
      <c r="R38" s="632">
        <v>605066</v>
      </c>
      <c r="S38" s="633"/>
      <c r="T38" s="633"/>
      <c r="U38" s="633"/>
      <c r="V38" s="633"/>
      <c r="W38" s="633"/>
      <c r="X38" s="633"/>
      <c r="Y38" s="634"/>
      <c r="Z38" s="663">
        <v>2.4</v>
      </c>
      <c r="AA38" s="663"/>
      <c r="AB38" s="663"/>
      <c r="AC38" s="663"/>
      <c r="AD38" s="664">
        <v>553</v>
      </c>
      <c r="AE38" s="664"/>
      <c r="AF38" s="664"/>
      <c r="AG38" s="664"/>
      <c r="AH38" s="664"/>
      <c r="AI38" s="664"/>
      <c r="AJ38" s="664"/>
      <c r="AK38" s="664"/>
      <c r="AL38" s="635">
        <v>0</v>
      </c>
      <c r="AM38" s="636"/>
      <c r="AN38" s="636"/>
      <c r="AO38" s="665"/>
      <c r="AQ38" s="670" t="s">
        <v>333</v>
      </c>
      <c r="AR38" s="671"/>
      <c r="AS38" s="671"/>
      <c r="AT38" s="671"/>
      <c r="AU38" s="671"/>
      <c r="AV38" s="671"/>
      <c r="AW38" s="671"/>
      <c r="AX38" s="671"/>
      <c r="AY38" s="672"/>
      <c r="AZ38" s="632">
        <v>150373</v>
      </c>
      <c r="BA38" s="633"/>
      <c r="BB38" s="633"/>
      <c r="BC38" s="633"/>
      <c r="BD38" s="651"/>
      <c r="BE38" s="651"/>
      <c r="BF38" s="673"/>
      <c r="BG38" s="629" t="s">
        <v>334</v>
      </c>
      <c r="BH38" s="630"/>
      <c r="BI38" s="630"/>
      <c r="BJ38" s="630"/>
      <c r="BK38" s="630"/>
      <c r="BL38" s="630"/>
      <c r="BM38" s="630"/>
      <c r="BN38" s="630"/>
      <c r="BO38" s="630"/>
      <c r="BP38" s="630"/>
      <c r="BQ38" s="630"/>
      <c r="BR38" s="630"/>
      <c r="BS38" s="630"/>
      <c r="BT38" s="630"/>
      <c r="BU38" s="631"/>
      <c r="BV38" s="632">
        <v>5437</v>
      </c>
      <c r="BW38" s="633"/>
      <c r="BX38" s="633"/>
      <c r="BY38" s="633"/>
      <c r="BZ38" s="633"/>
      <c r="CA38" s="633"/>
      <c r="CB38" s="674"/>
      <c r="CD38" s="629" t="s">
        <v>335</v>
      </c>
      <c r="CE38" s="630"/>
      <c r="CF38" s="630"/>
      <c r="CG38" s="630"/>
      <c r="CH38" s="630"/>
      <c r="CI38" s="630"/>
      <c r="CJ38" s="630"/>
      <c r="CK38" s="630"/>
      <c r="CL38" s="630"/>
      <c r="CM38" s="630"/>
      <c r="CN38" s="630"/>
      <c r="CO38" s="630"/>
      <c r="CP38" s="630"/>
      <c r="CQ38" s="631"/>
      <c r="CR38" s="632">
        <v>1970619</v>
      </c>
      <c r="CS38" s="633"/>
      <c r="CT38" s="633"/>
      <c r="CU38" s="633"/>
      <c r="CV38" s="633"/>
      <c r="CW38" s="633"/>
      <c r="CX38" s="633"/>
      <c r="CY38" s="634"/>
      <c r="CZ38" s="635">
        <v>8.1</v>
      </c>
      <c r="DA38" s="653"/>
      <c r="DB38" s="653"/>
      <c r="DC38" s="654"/>
      <c r="DD38" s="638">
        <v>1603692</v>
      </c>
      <c r="DE38" s="633"/>
      <c r="DF38" s="633"/>
      <c r="DG38" s="633"/>
      <c r="DH38" s="633"/>
      <c r="DI38" s="633"/>
      <c r="DJ38" s="633"/>
      <c r="DK38" s="634"/>
      <c r="DL38" s="638">
        <v>1495803</v>
      </c>
      <c r="DM38" s="633"/>
      <c r="DN38" s="633"/>
      <c r="DO38" s="633"/>
      <c r="DP38" s="633"/>
      <c r="DQ38" s="633"/>
      <c r="DR38" s="633"/>
      <c r="DS38" s="633"/>
      <c r="DT38" s="633"/>
      <c r="DU38" s="633"/>
      <c r="DV38" s="634"/>
      <c r="DW38" s="635">
        <v>12.5</v>
      </c>
      <c r="DX38" s="653"/>
      <c r="DY38" s="653"/>
      <c r="DZ38" s="653"/>
      <c r="EA38" s="653"/>
      <c r="EB38" s="653"/>
      <c r="EC38" s="669"/>
    </row>
    <row r="39" spans="2:133" ht="11.25" customHeight="1" x14ac:dyDescent="0.2">
      <c r="B39" s="629" t="s">
        <v>336</v>
      </c>
      <c r="C39" s="630"/>
      <c r="D39" s="630"/>
      <c r="E39" s="630"/>
      <c r="F39" s="630"/>
      <c r="G39" s="630"/>
      <c r="H39" s="630"/>
      <c r="I39" s="630"/>
      <c r="J39" s="630"/>
      <c r="K39" s="630"/>
      <c r="L39" s="630"/>
      <c r="M39" s="630"/>
      <c r="N39" s="630"/>
      <c r="O39" s="630"/>
      <c r="P39" s="630"/>
      <c r="Q39" s="631"/>
      <c r="R39" s="632">
        <v>1800610</v>
      </c>
      <c r="S39" s="633"/>
      <c r="T39" s="633"/>
      <c r="U39" s="633"/>
      <c r="V39" s="633"/>
      <c r="W39" s="633"/>
      <c r="X39" s="633"/>
      <c r="Y39" s="634"/>
      <c r="Z39" s="663">
        <v>7.1</v>
      </c>
      <c r="AA39" s="663"/>
      <c r="AB39" s="663"/>
      <c r="AC39" s="663"/>
      <c r="AD39" s="664" t="s">
        <v>231</v>
      </c>
      <c r="AE39" s="664"/>
      <c r="AF39" s="664"/>
      <c r="AG39" s="664"/>
      <c r="AH39" s="664"/>
      <c r="AI39" s="664"/>
      <c r="AJ39" s="664"/>
      <c r="AK39" s="664"/>
      <c r="AL39" s="635" t="s">
        <v>231</v>
      </c>
      <c r="AM39" s="636"/>
      <c r="AN39" s="636"/>
      <c r="AO39" s="665"/>
      <c r="AQ39" s="670" t="s">
        <v>337</v>
      </c>
      <c r="AR39" s="671"/>
      <c r="AS39" s="671"/>
      <c r="AT39" s="671"/>
      <c r="AU39" s="671"/>
      <c r="AV39" s="671"/>
      <c r="AW39" s="671"/>
      <c r="AX39" s="671"/>
      <c r="AY39" s="672"/>
      <c r="AZ39" s="632">
        <v>7865</v>
      </c>
      <c r="BA39" s="633"/>
      <c r="BB39" s="633"/>
      <c r="BC39" s="633"/>
      <c r="BD39" s="651"/>
      <c r="BE39" s="651"/>
      <c r="BF39" s="673"/>
      <c r="BG39" s="629" t="s">
        <v>338</v>
      </c>
      <c r="BH39" s="630"/>
      <c r="BI39" s="630"/>
      <c r="BJ39" s="630"/>
      <c r="BK39" s="630"/>
      <c r="BL39" s="630"/>
      <c r="BM39" s="630"/>
      <c r="BN39" s="630"/>
      <c r="BO39" s="630"/>
      <c r="BP39" s="630"/>
      <c r="BQ39" s="630"/>
      <c r="BR39" s="630"/>
      <c r="BS39" s="630"/>
      <c r="BT39" s="630"/>
      <c r="BU39" s="631"/>
      <c r="BV39" s="632">
        <v>8131</v>
      </c>
      <c r="BW39" s="633"/>
      <c r="BX39" s="633"/>
      <c r="BY39" s="633"/>
      <c r="BZ39" s="633"/>
      <c r="CA39" s="633"/>
      <c r="CB39" s="674"/>
      <c r="CD39" s="629" t="s">
        <v>339</v>
      </c>
      <c r="CE39" s="630"/>
      <c r="CF39" s="630"/>
      <c r="CG39" s="630"/>
      <c r="CH39" s="630"/>
      <c r="CI39" s="630"/>
      <c r="CJ39" s="630"/>
      <c r="CK39" s="630"/>
      <c r="CL39" s="630"/>
      <c r="CM39" s="630"/>
      <c r="CN39" s="630"/>
      <c r="CO39" s="630"/>
      <c r="CP39" s="630"/>
      <c r="CQ39" s="631"/>
      <c r="CR39" s="632">
        <v>380547</v>
      </c>
      <c r="CS39" s="651"/>
      <c r="CT39" s="651"/>
      <c r="CU39" s="651"/>
      <c r="CV39" s="651"/>
      <c r="CW39" s="651"/>
      <c r="CX39" s="651"/>
      <c r="CY39" s="652"/>
      <c r="CZ39" s="635">
        <v>1.6</v>
      </c>
      <c r="DA39" s="653"/>
      <c r="DB39" s="653"/>
      <c r="DC39" s="654"/>
      <c r="DD39" s="638">
        <v>374017</v>
      </c>
      <c r="DE39" s="651"/>
      <c r="DF39" s="651"/>
      <c r="DG39" s="651"/>
      <c r="DH39" s="651"/>
      <c r="DI39" s="651"/>
      <c r="DJ39" s="651"/>
      <c r="DK39" s="652"/>
      <c r="DL39" s="638" t="s">
        <v>231</v>
      </c>
      <c r="DM39" s="651"/>
      <c r="DN39" s="651"/>
      <c r="DO39" s="651"/>
      <c r="DP39" s="651"/>
      <c r="DQ39" s="651"/>
      <c r="DR39" s="651"/>
      <c r="DS39" s="651"/>
      <c r="DT39" s="651"/>
      <c r="DU39" s="651"/>
      <c r="DV39" s="652"/>
      <c r="DW39" s="635" t="s">
        <v>231</v>
      </c>
      <c r="DX39" s="653"/>
      <c r="DY39" s="653"/>
      <c r="DZ39" s="653"/>
      <c r="EA39" s="653"/>
      <c r="EB39" s="653"/>
      <c r="EC39" s="669"/>
    </row>
    <row r="40" spans="2:133" ht="11.25" customHeight="1" x14ac:dyDescent="0.2">
      <c r="B40" s="629" t="s">
        <v>340</v>
      </c>
      <c r="C40" s="630"/>
      <c r="D40" s="630"/>
      <c r="E40" s="630"/>
      <c r="F40" s="630"/>
      <c r="G40" s="630"/>
      <c r="H40" s="630"/>
      <c r="I40" s="630"/>
      <c r="J40" s="630"/>
      <c r="K40" s="630"/>
      <c r="L40" s="630"/>
      <c r="M40" s="630"/>
      <c r="N40" s="630"/>
      <c r="O40" s="630"/>
      <c r="P40" s="630"/>
      <c r="Q40" s="631"/>
      <c r="R40" s="632">
        <v>33410</v>
      </c>
      <c r="S40" s="633"/>
      <c r="T40" s="633"/>
      <c r="U40" s="633"/>
      <c r="V40" s="633"/>
      <c r="W40" s="633"/>
      <c r="X40" s="633"/>
      <c r="Y40" s="634"/>
      <c r="Z40" s="663">
        <v>0.1</v>
      </c>
      <c r="AA40" s="663"/>
      <c r="AB40" s="663"/>
      <c r="AC40" s="663"/>
      <c r="AD40" s="664" t="s">
        <v>231</v>
      </c>
      <c r="AE40" s="664"/>
      <c r="AF40" s="664"/>
      <c r="AG40" s="664"/>
      <c r="AH40" s="664"/>
      <c r="AI40" s="664"/>
      <c r="AJ40" s="664"/>
      <c r="AK40" s="664"/>
      <c r="AL40" s="635" t="s">
        <v>231</v>
      </c>
      <c r="AM40" s="636"/>
      <c r="AN40" s="636"/>
      <c r="AO40" s="665"/>
      <c r="AQ40" s="670" t="s">
        <v>341</v>
      </c>
      <c r="AR40" s="671"/>
      <c r="AS40" s="671"/>
      <c r="AT40" s="671"/>
      <c r="AU40" s="671"/>
      <c r="AV40" s="671"/>
      <c r="AW40" s="671"/>
      <c r="AX40" s="671"/>
      <c r="AY40" s="672"/>
      <c r="AZ40" s="632">
        <v>398</v>
      </c>
      <c r="BA40" s="633"/>
      <c r="BB40" s="633"/>
      <c r="BC40" s="633"/>
      <c r="BD40" s="651"/>
      <c r="BE40" s="651"/>
      <c r="BF40" s="673"/>
      <c r="BG40" s="675" t="s">
        <v>342</v>
      </c>
      <c r="BH40" s="676"/>
      <c r="BI40" s="676"/>
      <c r="BJ40" s="676"/>
      <c r="BK40" s="676"/>
      <c r="BL40" s="224"/>
      <c r="BM40" s="630" t="s">
        <v>343</v>
      </c>
      <c r="BN40" s="630"/>
      <c r="BO40" s="630"/>
      <c r="BP40" s="630"/>
      <c r="BQ40" s="630"/>
      <c r="BR40" s="630"/>
      <c r="BS40" s="630"/>
      <c r="BT40" s="630"/>
      <c r="BU40" s="631"/>
      <c r="BV40" s="632">
        <v>96</v>
      </c>
      <c r="BW40" s="633"/>
      <c r="BX40" s="633"/>
      <c r="BY40" s="633"/>
      <c r="BZ40" s="633"/>
      <c r="CA40" s="633"/>
      <c r="CB40" s="674"/>
      <c r="CD40" s="629" t="s">
        <v>344</v>
      </c>
      <c r="CE40" s="630"/>
      <c r="CF40" s="630"/>
      <c r="CG40" s="630"/>
      <c r="CH40" s="630"/>
      <c r="CI40" s="630"/>
      <c r="CJ40" s="630"/>
      <c r="CK40" s="630"/>
      <c r="CL40" s="630"/>
      <c r="CM40" s="630"/>
      <c r="CN40" s="630"/>
      <c r="CO40" s="630"/>
      <c r="CP40" s="630"/>
      <c r="CQ40" s="631"/>
      <c r="CR40" s="632">
        <v>241830</v>
      </c>
      <c r="CS40" s="633"/>
      <c r="CT40" s="633"/>
      <c r="CU40" s="633"/>
      <c r="CV40" s="633"/>
      <c r="CW40" s="633"/>
      <c r="CX40" s="633"/>
      <c r="CY40" s="634"/>
      <c r="CZ40" s="635">
        <v>1</v>
      </c>
      <c r="DA40" s="653"/>
      <c r="DB40" s="653"/>
      <c r="DC40" s="654"/>
      <c r="DD40" s="638">
        <v>167118</v>
      </c>
      <c r="DE40" s="633"/>
      <c r="DF40" s="633"/>
      <c r="DG40" s="633"/>
      <c r="DH40" s="633"/>
      <c r="DI40" s="633"/>
      <c r="DJ40" s="633"/>
      <c r="DK40" s="634"/>
      <c r="DL40" s="638" t="s">
        <v>128</v>
      </c>
      <c r="DM40" s="633"/>
      <c r="DN40" s="633"/>
      <c r="DO40" s="633"/>
      <c r="DP40" s="633"/>
      <c r="DQ40" s="633"/>
      <c r="DR40" s="633"/>
      <c r="DS40" s="633"/>
      <c r="DT40" s="633"/>
      <c r="DU40" s="633"/>
      <c r="DV40" s="634"/>
      <c r="DW40" s="635" t="s">
        <v>231</v>
      </c>
      <c r="DX40" s="653"/>
      <c r="DY40" s="653"/>
      <c r="DZ40" s="653"/>
      <c r="EA40" s="653"/>
      <c r="EB40" s="653"/>
      <c r="EC40" s="669"/>
    </row>
    <row r="41" spans="2:133" ht="11.25" customHeight="1" x14ac:dyDescent="0.2">
      <c r="B41" s="629" t="s">
        <v>345</v>
      </c>
      <c r="C41" s="630"/>
      <c r="D41" s="630"/>
      <c r="E41" s="630"/>
      <c r="F41" s="630"/>
      <c r="G41" s="630"/>
      <c r="H41" s="630"/>
      <c r="I41" s="630"/>
      <c r="J41" s="630"/>
      <c r="K41" s="630"/>
      <c r="L41" s="630"/>
      <c r="M41" s="630"/>
      <c r="N41" s="630"/>
      <c r="O41" s="630"/>
      <c r="P41" s="630"/>
      <c r="Q41" s="631"/>
      <c r="R41" s="632" t="s">
        <v>231</v>
      </c>
      <c r="S41" s="633"/>
      <c r="T41" s="633"/>
      <c r="U41" s="633"/>
      <c r="V41" s="633"/>
      <c r="W41" s="633"/>
      <c r="X41" s="633"/>
      <c r="Y41" s="634"/>
      <c r="Z41" s="663" t="s">
        <v>231</v>
      </c>
      <c r="AA41" s="663"/>
      <c r="AB41" s="663"/>
      <c r="AC41" s="663"/>
      <c r="AD41" s="664" t="s">
        <v>128</v>
      </c>
      <c r="AE41" s="664"/>
      <c r="AF41" s="664"/>
      <c r="AG41" s="664"/>
      <c r="AH41" s="664"/>
      <c r="AI41" s="664"/>
      <c r="AJ41" s="664"/>
      <c r="AK41" s="664"/>
      <c r="AL41" s="635" t="s">
        <v>128</v>
      </c>
      <c r="AM41" s="636"/>
      <c r="AN41" s="636"/>
      <c r="AO41" s="665"/>
      <c r="AQ41" s="670" t="s">
        <v>346</v>
      </c>
      <c r="AR41" s="671"/>
      <c r="AS41" s="671"/>
      <c r="AT41" s="671"/>
      <c r="AU41" s="671"/>
      <c r="AV41" s="671"/>
      <c r="AW41" s="671"/>
      <c r="AX41" s="671"/>
      <c r="AY41" s="672"/>
      <c r="AZ41" s="632">
        <v>429095</v>
      </c>
      <c r="BA41" s="633"/>
      <c r="BB41" s="633"/>
      <c r="BC41" s="633"/>
      <c r="BD41" s="651"/>
      <c r="BE41" s="651"/>
      <c r="BF41" s="673"/>
      <c r="BG41" s="675"/>
      <c r="BH41" s="676"/>
      <c r="BI41" s="676"/>
      <c r="BJ41" s="676"/>
      <c r="BK41" s="676"/>
      <c r="BL41" s="224"/>
      <c r="BM41" s="630" t="s">
        <v>347</v>
      </c>
      <c r="BN41" s="630"/>
      <c r="BO41" s="630"/>
      <c r="BP41" s="630"/>
      <c r="BQ41" s="630"/>
      <c r="BR41" s="630"/>
      <c r="BS41" s="630"/>
      <c r="BT41" s="630"/>
      <c r="BU41" s="631"/>
      <c r="BV41" s="632">
        <v>1</v>
      </c>
      <c r="BW41" s="633"/>
      <c r="BX41" s="633"/>
      <c r="BY41" s="633"/>
      <c r="BZ41" s="633"/>
      <c r="CA41" s="633"/>
      <c r="CB41" s="674"/>
      <c r="CD41" s="629" t="s">
        <v>348</v>
      </c>
      <c r="CE41" s="630"/>
      <c r="CF41" s="630"/>
      <c r="CG41" s="630"/>
      <c r="CH41" s="630"/>
      <c r="CI41" s="630"/>
      <c r="CJ41" s="630"/>
      <c r="CK41" s="630"/>
      <c r="CL41" s="630"/>
      <c r="CM41" s="630"/>
      <c r="CN41" s="630"/>
      <c r="CO41" s="630"/>
      <c r="CP41" s="630"/>
      <c r="CQ41" s="631"/>
      <c r="CR41" s="632" t="s">
        <v>128</v>
      </c>
      <c r="CS41" s="651"/>
      <c r="CT41" s="651"/>
      <c r="CU41" s="651"/>
      <c r="CV41" s="651"/>
      <c r="CW41" s="651"/>
      <c r="CX41" s="651"/>
      <c r="CY41" s="652"/>
      <c r="CZ41" s="635" t="s">
        <v>128</v>
      </c>
      <c r="DA41" s="653"/>
      <c r="DB41" s="653"/>
      <c r="DC41" s="654"/>
      <c r="DD41" s="638" t="s">
        <v>231</v>
      </c>
      <c r="DE41" s="651"/>
      <c r="DF41" s="651"/>
      <c r="DG41" s="651"/>
      <c r="DH41" s="651"/>
      <c r="DI41" s="651"/>
      <c r="DJ41" s="651"/>
      <c r="DK41" s="652"/>
      <c r="DL41" s="639"/>
      <c r="DM41" s="640"/>
      <c r="DN41" s="640"/>
      <c r="DO41" s="640"/>
      <c r="DP41" s="640"/>
      <c r="DQ41" s="640"/>
      <c r="DR41" s="640"/>
      <c r="DS41" s="640"/>
      <c r="DT41" s="640"/>
      <c r="DU41" s="640"/>
      <c r="DV41" s="641"/>
      <c r="DW41" s="642"/>
      <c r="DX41" s="643"/>
      <c r="DY41" s="643"/>
      <c r="DZ41" s="643"/>
      <c r="EA41" s="643"/>
      <c r="EB41" s="643"/>
      <c r="EC41" s="644"/>
    </row>
    <row r="42" spans="2:133" ht="11.25" customHeight="1" x14ac:dyDescent="0.2">
      <c r="B42" s="629" t="s">
        <v>349</v>
      </c>
      <c r="C42" s="630"/>
      <c r="D42" s="630"/>
      <c r="E42" s="630"/>
      <c r="F42" s="630"/>
      <c r="G42" s="630"/>
      <c r="H42" s="630"/>
      <c r="I42" s="630"/>
      <c r="J42" s="630"/>
      <c r="K42" s="630"/>
      <c r="L42" s="630"/>
      <c r="M42" s="630"/>
      <c r="N42" s="630"/>
      <c r="O42" s="630"/>
      <c r="P42" s="630"/>
      <c r="Q42" s="631"/>
      <c r="R42" s="632" t="s">
        <v>128</v>
      </c>
      <c r="S42" s="633"/>
      <c r="T42" s="633"/>
      <c r="U42" s="633"/>
      <c r="V42" s="633"/>
      <c r="W42" s="633"/>
      <c r="X42" s="633"/>
      <c r="Y42" s="634"/>
      <c r="Z42" s="663" t="s">
        <v>231</v>
      </c>
      <c r="AA42" s="663"/>
      <c r="AB42" s="663"/>
      <c r="AC42" s="663"/>
      <c r="AD42" s="664" t="s">
        <v>128</v>
      </c>
      <c r="AE42" s="664"/>
      <c r="AF42" s="664"/>
      <c r="AG42" s="664"/>
      <c r="AH42" s="664"/>
      <c r="AI42" s="664"/>
      <c r="AJ42" s="664"/>
      <c r="AK42" s="664"/>
      <c r="AL42" s="635" t="s">
        <v>128</v>
      </c>
      <c r="AM42" s="636"/>
      <c r="AN42" s="636"/>
      <c r="AO42" s="665"/>
      <c r="AQ42" s="666" t="s">
        <v>350</v>
      </c>
      <c r="AR42" s="667"/>
      <c r="AS42" s="667"/>
      <c r="AT42" s="667"/>
      <c r="AU42" s="667"/>
      <c r="AV42" s="667"/>
      <c r="AW42" s="667"/>
      <c r="AX42" s="667"/>
      <c r="AY42" s="668"/>
      <c r="AZ42" s="616">
        <v>1533261</v>
      </c>
      <c r="BA42" s="655"/>
      <c r="BB42" s="655"/>
      <c r="BC42" s="655"/>
      <c r="BD42" s="617"/>
      <c r="BE42" s="617"/>
      <c r="BF42" s="661"/>
      <c r="BG42" s="677"/>
      <c r="BH42" s="678"/>
      <c r="BI42" s="678"/>
      <c r="BJ42" s="678"/>
      <c r="BK42" s="678"/>
      <c r="BL42" s="225"/>
      <c r="BM42" s="614" t="s">
        <v>351</v>
      </c>
      <c r="BN42" s="614"/>
      <c r="BO42" s="614"/>
      <c r="BP42" s="614"/>
      <c r="BQ42" s="614"/>
      <c r="BR42" s="614"/>
      <c r="BS42" s="614"/>
      <c r="BT42" s="614"/>
      <c r="BU42" s="615"/>
      <c r="BV42" s="616">
        <v>429</v>
      </c>
      <c r="BW42" s="655"/>
      <c r="BX42" s="655"/>
      <c r="BY42" s="655"/>
      <c r="BZ42" s="655"/>
      <c r="CA42" s="655"/>
      <c r="CB42" s="662"/>
      <c r="CD42" s="629" t="s">
        <v>352</v>
      </c>
      <c r="CE42" s="630"/>
      <c r="CF42" s="630"/>
      <c r="CG42" s="630"/>
      <c r="CH42" s="630"/>
      <c r="CI42" s="630"/>
      <c r="CJ42" s="630"/>
      <c r="CK42" s="630"/>
      <c r="CL42" s="630"/>
      <c r="CM42" s="630"/>
      <c r="CN42" s="630"/>
      <c r="CO42" s="630"/>
      <c r="CP42" s="630"/>
      <c r="CQ42" s="631"/>
      <c r="CR42" s="632">
        <v>3311177</v>
      </c>
      <c r="CS42" s="633"/>
      <c r="CT42" s="633"/>
      <c r="CU42" s="633"/>
      <c r="CV42" s="633"/>
      <c r="CW42" s="633"/>
      <c r="CX42" s="633"/>
      <c r="CY42" s="634"/>
      <c r="CZ42" s="635">
        <v>13.5</v>
      </c>
      <c r="DA42" s="636"/>
      <c r="DB42" s="636"/>
      <c r="DC42" s="637"/>
      <c r="DD42" s="638">
        <v>306051</v>
      </c>
      <c r="DE42" s="633"/>
      <c r="DF42" s="633"/>
      <c r="DG42" s="633"/>
      <c r="DH42" s="633"/>
      <c r="DI42" s="633"/>
      <c r="DJ42" s="633"/>
      <c r="DK42" s="634"/>
      <c r="DL42" s="639"/>
      <c r="DM42" s="640"/>
      <c r="DN42" s="640"/>
      <c r="DO42" s="640"/>
      <c r="DP42" s="640"/>
      <c r="DQ42" s="640"/>
      <c r="DR42" s="640"/>
      <c r="DS42" s="640"/>
      <c r="DT42" s="640"/>
      <c r="DU42" s="640"/>
      <c r="DV42" s="641"/>
      <c r="DW42" s="642"/>
      <c r="DX42" s="643"/>
      <c r="DY42" s="643"/>
      <c r="DZ42" s="643"/>
      <c r="EA42" s="643"/>
      <c r="EB42" s="643"/>
      <c r="EC42" s="644"/>
    </row>
    <row r="43" spans="2:133" ht="11.25" customHeight="1" x14ac:dyDescent="0.2">
      <c r="B43" s="613" t="s">
        <v>353</v>
      </c>
      <c r="C43" s="614"/>
      <c r="D43" s="614"/>
      <c r="E43" s="614"/>
      <c r="F43" s="614"/>
      <c r="G43" s="614"/>
      <c r="H43" s="614"/>
      <c r="I43" s="614"/>
      <c r="J43" s="614"/>
      <c r="K43" s="614"/>
      <c r="L43" s="614"/>
      <c r="M43" s="614"/>
      <c r="N43" s="614"/>
      <c r="O43" s="614"/>
      <c r="P43" s="614"/>
      <c r="Q43" s="615"/>
      <c r="R43" s="616">
        <v>25376991</v>
      </c>
      <c r="S43" s="655"/>
      <c r="T43" s="655"/>
      <c r="U43" s="655"/>
      <c r="V43" s="655"/>
      <c r="W43" s="655"/>
      <c r="X43" s="655"/>
      <c r="Y43" s="656"/>
      <c r="Z43" s="657">
        <v>100</v>
      </c>
      <c r="AA43" s="657"/>
      <c r="AB43" s="657"/>
      <c r="AC43" s="657"/>
      <c r="AD43" s="658">
        <v>11964109</v>
      </c>
      <c r="AE43" s="658"/>
      <c r="AF43" s="658"/>
      <c r="AG43" s="658"/>
      <c r="AH43" s="658"/>
      <c r="AI43" s="658"/>
      <c r="AJ43" s="658"/>
      <c r="AK43" s="658"/>
      <c r="AL43" s="619">
        <v>100</v>
      </c>
      <c r="AM43" s="659"/>
      <c r="AN43" s="659"/>
      <c r="AO43" s="660"/>
      <c r="CD43" s="629" t="s">
        <v>354</v>
      </c>
      <c r="CE43" s="630"/>
      <c r="CF43" s="630"/>
      <c r="CG43" s="630"/>
      <c r="CH43" s="630"/>
      <c r="CI43" s="630"/>
      <c r="CJ43" s="630"/>
      <c r="CK43" s="630"/>
      <c r="CL43" s="630"/>
      <c r="CM43" s="630"/>
      <c r="CN43" s="630"/>
      <c r="CO43" s="630"/>
      <c r="CP43" s="630"/>
      <c r="CQ43" s="631"/>
      <c r="CR43" s="632">
        <v>61018</v>
      </c>
      <c r="CS43" s="651"/>
      <c r="CT43" s="651"/>
      <c r="CU43" s="651"/>
      <c r="CV43" s="651"/>
      <c r="CW43" s="651"/>
      <c r="CX43" s="651"/>
      <c r="CY43" s="652"/>
      <c r="CZ43" s="635">
        <v>0.2</v>
      </c>
      <c r="DA43" s="653"/>
      <c r="DB43" s="653"/>
      <c r="DC43" s="654"/>
      <c r="DD43" s="638">
        <v>61018</v>
      </c>
      <c r="DE43" s="651"/>
      <c r="DF43" s="651"/>
      <c r="DG43" s="651"/>
      <c r="DH43" s="651"/>
      <c r="DI43" s="651"/>
      <c r="DJ43" s="651"/>
      <c r="DK43" s="652"/>
      <c r="DL43" s="639"/>
      <c r="DM43" s="640"/>
      <c r="DN43" s="640"/>
      <c r="DO43" s="640"/>
      <c r="DP43" s="640"/>
      <c r="DQ43" s="640"/>
      <c r="DR43" s="640"/>
      <c r="DS43" s="640"/>
      <c r="DT43" s="640"/>
      <c r="DU43" s="640"/>
      <c r="DV43" s="641"/>
      <c r="DW43" s="642"/>
      <c r="DX43" s="643"/>
      <c r="DY43" s="643"/>
      <c r="DZ43" s="643"/>
      <c r="EA43" s="643"/>
      <c r="EB43" s="643"/>
      <c r="EC43" s="644"/>
    </row>
    <row r="44" spans="2:133" ht="11.25" customHeight="1" x14ac:dyDescent="0.2">
      <c r="CD44" s="645" t="s">
        <v>301</v>
      </c>
      <c r="CE44" s="646"/>
      <c r="CF44" s="629" t="s">
        <v>355</v>
      </c>
      <c r="CG44" s="630"/>
      <c r="CH44" s="630"/>
      <c r="CI44" s="630"/>
      <c r="CJ44" s="630"/>
      <c r="CK44" s="630"/>
      <c r="CL44" s="630"/>
      <c r="CM44" s="630"/>
      <c r="CN44" s="630"/>
      <c r="CO44" s="630"/>
      <c r="CP44" s="630"/>
      <c r="CQ44" s="631"/>
      <c r="CR44" s="632">
        <v>3202471</v>
      </c>
      <c r="CS44" s="633"/>
      <c r="CT44" s="633"/>
      <c r="CU44" s="633"/>
      <c r="CV44" s="633"/>
      <c r="CW44" s="633"/>
      <c r="CX44" s="633"/>
      <c r="CY44" s="634"/>
      <c r="CZ44" s="635">
        <v>13.1</v>
      </c>
      <c r="DA44" s="636"/>
      <c r="DB44" s="636"/>
      <c r="DC44" s="637"/>
      <c r="DD44" s="638">
        <v>301753</v>
      </c>
      <c r="DE44" s="633"/>
      <c r="DF44" s="633"/>
      <c r="DG44" s="633"/>
      <c r="DH44" s="633"/>
      <c r="DI44" s="633"/>
      <c r="DJ44" s="633"/>
      <c r="DK44" s="634"/>
      <c r="DL44" s="639"/>
      <c r="DM44" s="640"/>
      <c r="DN44" s="640"/>
      <c r="DO44" s="640"/>
      <c r="DP44" s="640"/>
      <c r="DQ44" s="640"/>
      <c r="DR44" s="640"/>
      <c r="DS44" s="640"/>
      <c r="DT44" s="640"/>
      <c r="DU44" s="640"/>
      <c r="DV44" s="641"/>
      <c r="DW44" s="642"/>
      <c r="DX44" s="643"/>
      <c r="DY44" s="643"/>
      <c r="DZ44" s="643"/>
      <c r="EA44" s="643"/>
      <c r="EB44" s="643"/>
      <c r="EC44" s="644"/>
    </row>
    <row r="45" spans="2:133" ht="11.25" customHeight="1" x14ac:dyDescent="0.2">
      <c r="B45" s="215" t="s">
        <v>356</v>
      </c>
      <c r="CD45" s="647"/>
      <c r="CE45" s="648"/>
      <c r="CF45" s="629" t="s">
        <v>357</v>
      </c>
      <c r="CG45" s="630"/>
      <c r="CH45" s="630"/>
      <c r="CI45" s="630"/>
      <c r="CJ45" s="630"/>
      <c r="CK45" s="630"/>
      <c r="CL45" s="630"/>
      <c r="CM45" s="630"/>
      <c r="CN45" s="630"/>
      <c r="CO45" s="630"/>
      <c r="CP45" s="630"/>
      <c r="CQ45" s="631"/>
      <c r="CR45" s="632">
        <v>1616371</v>
      </c>
      <c r="CS45" s="651"/>
      <c r="CT45" s="651"/>
      <c r="CU45" s="651"/>
      <c r="CV45" s="651"/>
      <c r="CW45" s="651"/>
      <c r="CX45" s="651"/>
      <c r="CY45" s="652"/>
      <c r="CZ45" s="635">
        <v>6.6</v>
      </c>
      <c r="DA45" s="653"/>
      <c r="DB45" s="653"/>
      <c r="DC45" s="654"/>
      <c r="DD45" s="638">
        <v>63175</v>
      </c>
      <c r="DE45" s="651"/>
      <c r="DF45" s="651"/>
      <c r="DG45" s="651"/>
      <c r="DH45" s="651"/>
      <c r="DI45" s="651"/>
      <c r="DJ45" s="651"/>
      <c r="DK45" s="652"/>
      <c r="DL45" s="639"/>
      <c r="DM45" s="640"/>
      <c r="DN45" s="640"/>
      <c r="DO45" s="640"/>
      <c r="DP45" s="640"/>
      <c r="DQ45" s="640"/>
      <c r="DR45" s="640"/>
      <c r="DS45" s="640"/>
      <c r="DT45" s="640"/>
      <c r="DU45" s="640"/>
      <c r="DV45" s="641"/>
      <c r="DW45" s="642"/>
      <c r="DX45" s="643"/>
      <c r="DY45" s="643"/>
      <c r="DZ45" s="643"/>
      <c r="EA45" s="643"/>
      <c r="EB45" s="643"/>
      <c r="EC45" s="644"/>
    </row>
    <row r="46" spans="2:133" ht="11.25" customHeight="1" x14ac:dyDescent="0.2">
      <c r="B46" s="226" t="s">
        <v>358</v>
      </c>
      <c r="CD46" s="647"/>
      <c r="CE46" s="648"/>
      <c r="CF46" s="629" t="s">
        <v>359</v>
      </c>
      <c r="CG46" s="630"/>
      <c r="CH46" s="630"/>
      <c r="CI46" s="630"/>
      <c r="CJ46" s="630"/>
      <c r="CK46" s="630"/>
      <c r="CL46" s="630"/>
      <c r="CM46" s="630"/>
      <c r="CN46" s="630"/>
      <c r="CO46" s="630"/>
      <c r="CP46" s="630"/>
      <c r="CQ46" s="631"/>
      <c r="CR46" s="632">
        <v>1418461</v>
      </c>
      <c r="CS46" s="633"/>
      <c r="CT46" s="633"/>
      <c r="CU46" s="633"/>
      <c r="CV46" s="633"/>
      <c r="CW46" s="633"/>
      <c r="CX46" s="633"/>
      <c r="CY46" s="634"/>
      <c r="CZ46" s="635">
        <v>5.8</v>
      </c>
      <c r="DA46" s="636"/>
      <c r="DB46" s="636"/>
      <c r="DC46" s="637"/>
      <c r="DD46" s="638">
        <v>215029</v>
      </c>
      <c r="DE46" s="633"/>
      <c r="DF46" s="633"/>
      <c r="DG46" s="633"/>
      <c r="DH46" s="633"/>
      <c r="DI46" s="633"/>
      <c r="DJ46" s="633"/>
      <c r="DK46" s="634"/>
      <c r="DL46" s="639"/>
      <c r="DM46" s="640"/>
      <c r="DN46" s="640"/>
      <c r="DO46" s="640"/>
      <c r="DP46" s="640"/>
      <c r="DQ46" s="640"/>
      <c r="DR46" s="640"/>
      <c r="DS46" s="640"/>
      <c r="DT46" s="640"/>
      <c r="DU46" s="640"/>
      <c r="DV46" s="641"/>
      <c r="DW46" s="642"/>
      <c r="DX46" s="643"/>
      <c r="DY46" s="643"/>
      <c r="DZ46" s="643"/>
      <c r="EA46" s="643"/>
      <c r="EB46" s="643"/>
      <c r="EC46" s="644"/>
    </row>
    <row r="47" spans="2:133" ht="11.25" customHeight="1" x14ac:dyDescent="0.2">
      <c r="B47" s="226" t="s">
        <v>360</v>
      </c>
      <c r="CD47" s="647"/>
      <c r="CE47" s="648"/>
      <c r="CF47" s="629" t="s">
        <v>361</v>
      </c>
      <c r="CG47" s="630"/>
      <c r="CH47" s="630"/>
      <c r="CI47" s="630"/>
      <c r="CJ47" s="630"/>
      <c r="CK47" s="630"/>
      <c r="CL47" s="630"/>
      <c r="CM47" s="630"/>
      <c r="CN47" s="630"/>
      <c r="CO47" s="630"/>
      <c r="CP47" s="630"/>
      <c r="CQ47" s="631"/>
      <c r="CR47" s="632">
        <v>108706</v>
      </c>
      <c r="CS47" s="651"/>
      <c r="CT47" s="651"/>
      <c r="CU47" s="651"/>
      <c r="CV47" s="651"/>
      <c r="CW47" s="651"/>
      <c r="CX47" s="651"/>
      <c r="CY47" s="652"/>
      <c r="CZ47" s="635">
        <v>0.4</v>
      </c>
      <c r="DA47" s="653"/>
      <c r="DB47" s="653"/>
      <c r="DC47" s="654"/>
      <c r="DD47" s="638">
        <v>4298</v>
      </c>
      <c r="DE47" s="651"/>
      <c r="DF47" s="651"/>
      <c r="DG47" s="651"/>
      <c r="DH47" s="651"/>
      <c r="DI47" s="651"/>
      <c r="DJ47" s="651"/>
      <c r="DK47" s="652"/>
      <c r="DL47" s="639"/>
      <c r="DM47" s="640"/>
      <c r="DN47" s="640"/>
      <c r="DO47" s="640"/>
      <c r="DP47" s="640"/>
      <c r="DQ47" s="640"/>
      <c r="DR47" s="640"/>
      <c r="DS47" s="640"/>
      <c r="DT47" s="640"/>
      <c r="DU47" s="640"/>
      <c r="DV47" s="641"/>
      <c r="DW47" s="642"/>
      <c r="DX47" s="643"/>
      <c r="DY47" s="643"/>
      <c r="DZ47" s="643"/>
      <c r="EA47" s="643"/>
      <c r="EB47" s="643"/>
      <c r="EC47" s="644"/>
    </row>
    <row r="48" spans="2:133" ht="10.8" x14ac:dyDescent="0.2">
      <c r="B48" s="226"/>
      <c r="CD48" s="649"/>
      <c r="CE48" s="650"/>
      <c r="CF48" s="629" t="s">
        <v>362</v>
      </c>
      <c r="CG48" s="630"/>
      <c r="CH48" s="630"/>
      <c r="CI48" s="630"/>
      <c r="CJ48" s="630"/>
      <c r="CK48" s="630"/>
      <c r="CL48" s="630"/>
      <c r="CM48" s="630"/>
      <c r="CN48" s="630"/>
      <c r="CO48" s="630"/>
      <c r="CP48" s="630"/>
      <c r="CQ48" s="631"/>
      <c r="CR48" s="632" t="s">
        <v>231</v>
      </c>
      <c r="CS48" s="633"/>
      <c r="CT48" s="633"/>
      <c r="CU48" s="633"/>
      <c r="CV48" s="633"/>
      <c r="CW48" s="633"/>
      <c r="CX48" s="633"/>
      <c r="CY48" s="634"/>
      <c r="CZ48" s="635" t="s">
        <v>231</v>
      </c>
      <c r="DA48" s="636"/>
      <c r="DB48" s="636"/>
      <c r="DC48" s="637"/>
      <c r="DD48" s="638" t="s">
        <v>231</v>
      </c>
      <c r="DE48" s="633"/>
      <c r="DF48" s="633"/>
      <c r="DG48" s="633"/>
      <c r="DH48" s="633"/>
      <c r="DI48" s="633"/>
      <c r="DJ48" s="633"/>
      <c r="DK48" s="634"/>
      <c r="DL48" s="639"/>
      <c r="DM48" s="640"/>
      <c r="DN48" s="640"/>
      <c r="DO48" s="640"/>
      <c r="DP48" s="640"/>
      <c r="DQ48" s="640"/>
      <c r="DR48" s="640"/>
      <c r="DS48" s="640"/>
      <c r="DT48" s="640"/>
      <c r="DU48" s="640"/>
      <c r="DV48" s="641"/>
      <c r="DW48" s="642"/>
      <c r="DX48" s="643"/>
      <c r="DY48" s="643"/>
      <c r="DZ48" s="643"/>
      <c r="EA48" s="643"/>
      <c r="EB48" s="643"/>
      <c r="EC48" s="644"/>
    </row>
    <row r="49" spans="2:133" ht="11.25" customHeight="1" x14ac:dyDescent="0.2">
      <c r="B49" s="226"/>
      <c r="CD49" s="613" t="s">
        <v>363</v>
      </c>
      <c r="CE49" s="614"/>
      <c r="CF49" s="614"/>
      <c r="CG49" s="614"/>
      <c r="CH49" s="614"/>
      <c r="CI49" s="614"/>
      <c r="CJ49" s="614"/>
      <c r="CK49" s="614"/>
      <c r="CL49" s="614"/>
      <c r="CM49" s="614"/>
      <c r="CN49" s="614"/>
      <c r="CO49" s="614"/>
      <c r="CP49" s="614"/>
      <c r="CQ49" s="615"/>
      <c r="CR49" s="616">
        <v>24447047</v>
      </c>
      <c r="CS49" s="617"/>
      <c r="CT49" s="617"/>
      <c r="CU49" s="617"/>
      <c r="CV49" s="617"/>
      <c r="CW49" s="617"/>
      <c r="CX49" s="617"/>
      <c r="CY49" s="618"/>
      <c r="CZ49" s="619">
        <v>100</v>
      </c>
      <c r="DA49" s="620"/>
      <c r="DB49" s="620"/>
      <c r="DC49" s="621"/>
      <c r="DD49" s="622">
        <v>13548986</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sheetData>
  <sheetProtection algorithmName="SHA-512" hashValue="A5E55NkGmGGZf7pd3cAML0pG22ubfrRdeSsZ5ub+cBJIxf+Qfigfvog0EpD7aL3TMcwRmCkE/VDjA6JZKncpZA==" saltValue="D8imK4dxTAlUWWlXqiaFF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2" customWidth="1"/>
    <col min="131" max="131" width="1.6640625" style="232" customWidth="1"/>
    <col min="132" max="16384" width="9" style="232" hidden="1"/>
  </cols>
  <sheetData>
    <row r="1" spans="1:131" ht="11.25" customHeight="1" thickBot="1" x14ac:dyDescent="0.25">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5">
      <c r="A2" s="233" t="s">
        <v>364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12" t="s">
        <v>365</v>
      </c>
      <c r="DK2" s="1113"/>
      <c r="DL2" s="1113"/>
      <c r="DM2" s="1113"/>
      <c r="DN2" s="1113"/>
      <c r="DO2" s="1114"/>
      <c r="DP2" s="229"/>
      <c r="DQ2" s="1112" t="s">
        <v>366</v>
      </c>
      <c r="DR2" s="1113"/>
      <c r="DS2" s="1113"/>
      <c r="DT2" s="1113"/>
      <c r="DU2" s="1113"/>
      <c r="DV2" s="1113"/>
      <c r="DW2" s="1113"/>
      <c r="DX2" s="1113"/>
      <c r="DY2" s="1113"/>
      <c r="DZ2" s="1114"/>
      <c r="EA2" s="231"/>
    </row>
    <row r="3" spans="1:131" ht="11.25" customHeight="1" x14ac:dyDescent="0.2">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5">
      <c r="A4" s="1065" t="s">
        <v>367</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34"/>
      <c r="BA4" s="234"/>
      <c r="BB4" s="234"/>
      <c r="BC4" s="234"/>
      <c r="BD4" s="234"/>
      <c r="BE4" s="235"/>
      <c r="BF4" s="235"/>
      <c r="BG4" s="235"/>
      <c r="BH4" s="235"/>
      <c r="BI4" s="235"/>
      <c r="BJ4" s="235"/>
      <c r="BK4" s="235"/>
      <c r="BL4" s="235"/>
      <c r="BM4" s="235"/>
      <c r="BN4" s="235"/>
      <c r="BO4" s="235"/>
      <c r="BP4" s="235"/>
      <c r="BQ4" s="234" t="s">
        <v>368</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2">
      <c r="A5" s="1001" t="s">
        <v>369</v>
      </c>
      <c r="B5" s="1002"/>
      <c r="C5" s="1002"/>
      <c r="D5" s="1002"/>
      <c r="E5" s="1002"/>
      <c r="F5" s="1002"/>
      <c r="G5" s="1002"/>
      <c r="H5" s="1002"/>
      <c r="I5" s="1002"/>
      <c r="J5" s="1002"/>
      <c r="K5" s="1002"/>
      <c r="L5" s="1002"/>
      <c r="M5" s="1002"/>
      <c r="N5" s="1002"/>
      <c r="O5" s="1002"/>
      <c r="P5" s="1003"/>
      <c r="Q5" s="1007" t="s">
        <v>370</v>
      </c>
      <c r="R5" s="1008"/>
      <c r="S5" s="1008"/>
      <c r="T5" s="1008"/>
      <c r="U5" s="1009"/>
      <c r="V5" s="1007" t="s">
        <v>371</v>
      </c>
      <c r="W5" s="1008"/>
      <c r="X5" s="1008"/>
      <c r="Y5" s="1008"/>
      <c r="Z5" s="1009"/>
      <c r="AA5" s="1007" t="s">
        <v>372</v>
      </c>
      <c r="AB5" s="1008"/>
      <c r="AC5" s="1008"/>
      <c r="AD5" s="1008"/>
      <c r="AE5" s="1008"/>
      <c r="AF5" s="1115" t="s">
        <v>373</v>
      </c>
      <c r="AG5" s="1008"/>
      <c r="AH5" s="1008"/>
      <c r="AI5" s="1008"/>
      <c r="AJ5" s="1021"/>
      <c r="AK5" s="1008" t="s">
        <v>374</v>
      </c>
      <c r="AL5" s="1008"/>
      <c r="AM5" s="1008"/>
      <c r="AN5" s="1008"/>
      <c r="AO5" s="1009"/>
      <c r="AP5" s="1007" t="s">
        <v>375</v>
      </c>
      <c r="AQ5" s="1008"/>
      <c r="AR5" s="1008"/>
      <c r="AS5" s="1008"/>
      <c r="AT5" s="1009"/>
      <c r="AU5" s="1007" t="s">
        <v>376</v>
      </c>
      <c r="AV5" s="1008"/>
      <c r="AW5" s="1008"/>
      <c r="AX5" s="1008"/>
      <c r="AY5" s="1021"/>
      <c r="AZ5" s="234"/>
      <c r="BA5" s="234"/>
      <c r="BB5" s="234"/>
      <c r="BC5" s="234"/>
      <c r="BD5" s="234"/>
      <c r="BE5" s="235"/>
      <c r="BF5" s="235"/>
      <c r="BG5" s="235"/>
      <c r="BH5" s="235"/>
      <c r="BI5" s="235"/>
      <c r="BJ5" s="235"/>
      <c r="BK5" s="235"/>
      <c r="BL5" s="235"/>
      <c r="BM5" s="235"/>
      <c r="BN5" s="235"/>
      <c r="BO5" s="235"/>
      <c r="BP5" s="235"/>
      <c r="BQ5" s="1001" t="s">
        <v>377</v>
      </c>
      <c r="BR5" s="1002"/>
      <c r="BS5" s="1002"/>
      <c r="BT5" s="1002"/>
      <c r="BU5" s="1002"/>
      <c r="BV5" s="1002"/>
      <c r="BW5" s="1002"/>
      <c r="BX5" s="1002"/>
      <c r="BY5" s="1002"/>
      <c r="BZ5" s="1002"/>
      <c r="CA5" s="1002"/>
      <c r="CB5" s="1002"/>
      <c r="CC5" s="1002"/>
      <c r="CD5" s="1002"/>
      <c r="CE5" s="1002"/>
      <c r="CF5" s="1002"/>
      <c r="CG5" s="1003"/>
      <c r="CH5" s="1007" t="s">
        <v>378</v>
      </c>
      <c r="CI5" s="1008"/>
      <c r="CJ5" s="1008"/>
      <c r="CK5" s="1008"/>
      <c r="CL5" s="1009"/>
      <c r="CM5" s="1007" t="s">
        <v>379</v>
      </c>
      <c r="CN5" s="1008"/>
      <c r="CO5" s="1008"/>
      <c r="CP5" s="1008"/>
      <c r="CQ5" s="1009"/>
      <c r="CR5" s="1007" t="s">
        <v>380</v>
      </c>
      <c r="CS5" s="1008"/>
      <c r="CT5" s="1008"/>
      <c r="CU5" s="1008"/>
      <c r="CV5" s="1009"/>
      <c r="CW5" s="1007" t="s">
        <v>381</v>
      </c>
      <c r="CX5" s="1008"/>
      <c r="CY5" s="1008"/>
      <c r="CZ5" s="1008"/>
      <c r="DA5" s="1009"/>
      <c r="DB5" s="1007" t="s">
        <v>382</v>
      </c>
      <c r="DC5" s="1008"/>
      <c r="DD5" s="1008"/>
      <c r="DE5" s="1008"/>
      <c r="DF5" s="1009"/>
      <c r="DG5" s="1100" t="s">
        <v>383</v>
      </c>
      <c r="DH5" s="1101"/>
      <c r="DI5" s="1101"/>
      <c r="DJ5" s="1101"/>
      <c r="DK5" s="1102"/>
      <c r="DL5" s="1100" t="s">
        <v>384</v>
      </c>
      <c r="DM5" s="1101"/>
      <c r="DN5" s="1101"/>
      <c r="DO5" s="1101"/>
      <c r="DP5" s="1102"/>
      <c r="DQ5" s="1007" t="s">
        <v>385</v>
      </c>
      <c r="DR5" s="1008"/>
      <c r="DS5" s="1008"/>
      <c r="DT5" s="1008"/>
      <c r="DU5" s="1009"/>
      <c r="DV5" s="1007" t="s">
        <v>376</v>
      </c>
      <c r="DW5" s="1008"/>
      <c r="DX5" s="1008"/>
      <c r="DY5" s="1008"/>
      <c r="DZ5" s="1021"/>
      <c r="EA5" s="236"/>
    </row>
    <row r="6" spans="1:131" s="237" customFormat="1" ht="26.25" customHeight="1" thickBot="1" x14ac:dyDescent="0.25">
      <c r="A6" s="1004"/>
      <c r="B6" s="1005"/>
      <c r="C6" s="1005"/>
      <c r="D6" s="1005"/>
      <c r="E6" s="1005"/>
      <c r="F6" s="1005"/>
      <c r="G6" s="1005"/>
      <c r="H6" s="1005"/>
      <c r="I6" s="1005"/>
      <c r="J6" s="1005"/>
      <c r="K6" s="1005"/>
      <c r="L6" s="1005"/>
      <c r="M6" s="1005"/>
      <c r="N6" s="1005"/>
      <c r="O6" s="1005"/>
      <c r="P6" s="1006"/>
      <c r="Q6" s="1010"/>
      <c r="R6" s="1011"/>
      <c r="S6" s="1011"/>
      <c r="T6" s="1011"/>
      <c r="U6" s="1012"/>
      <c r="V6" s="1010"/>
      <c r="W6" s="1011"/>
      <c r="X6" s="1011"/>
      <c r="Y6" s="1011"/>
      <c r="Z6" s="1012"/>
      <c r="AA6" s="1010"/>
      <c r="AB6" s="1011"/>
      <c r="AC6" s="1011"/>
      <c r="AD6" s="1011"/>
      <c r="AE6" s="1011"/>
      <c r="AF6" s="1116"/>
      <c r="AG6" s="1011"/>
      <c r="AH6" s="1011"/>
      <c r="AI6" s="1011"/>
      <c r="AJ6" s="1022"/>
      <c r="AK6" s="1011"/>
      <c r="AL6" s="1011"/>
      <c r="AM6" s="1011"/>
      <c r="AN6" s="1011"/>
      <c r="AO6" s="1012"/>
      <c r="AP6" s="1010"/>
      <c r="AQ6" s="1011"/>
      <c r="AR6" s="1011"/>
      <c r="AS6" s="1011"/>
      <c r="AT6" s="1012"/>
      <c r="AU6" s="1010"/>
      <c r="AV6" s="1011"/>
      <c r="AW6" s="1011"/>
      <c r="AX6" s="1011"/>
      <c r="AY6" s="1022"/>
      <c r="AZ6" s="234"/>
      <c r="BA6" s="234"/>
      <c r="BB6" s="234"/>
      <c r="BC6" s="234"/>
      <c r="BD6" s="234"/>
      <c r="BE6" s="235"/>
      <c r="BF6" s="235"/>
      <c r="BG6" s="235"/>
      <c r="BH6" s="235"/>
      <c r="BI6" s="235"/>
      <c r="BJ6" s="235"/>
      <c r="BK6" s="235"/>
      <c r="BL6" s="235"/>
      <c r="BM6" s="235"/>
      <c r="BN6" s="235"/>
      <c r="BO6" s="235"/>
      <c r="BP6" s="235"/>
      <c r="BQ6" s="1004"/>
      <c r="BR6" s="1005"/>
      <c r="BS6" s="1005"/>
      <c r="BT6" s="1005"/>
      <c r="BU6" s="1005"/>
      <c r="BV6" s="1005"/>
      <c r="BW6" s="1005"/>
      <c r="BX6" s="1005"/>
      <c r="BY6" s="1005"/>
      <c r="BZ6" s="1005"/>
      <c r="CA6" s="1005"/>
      <c r="CB6" s="1005"/>
      <c r="CC6" s="1005"/>
      <c r="CD6" s="1005"/>
      <c r="CE6" s="1005"/>
      <c r="CF6" s="1005"/>
      <c r="CG6" s="1006"/>
      <c r="CH6" s="1010"/>
      <c r="CI6" s="1011"/>
      <c r="CJ6" s="1011"/>
      <c r="CK6" s="1011"/>
      <c r="CL6" s="1012"/>
      <c r="CM6" s="1010"/>
      <c r="CN6" s="1011"/>
      <c r="CO6" s="1011"/>
      <c r="CP6" s="1011"/>
      <c r="CQ6" s="1012"/>
      <c r="CR6" s="1010"/>
      <c r="CS6" s="1011"/>
      <c r="CT6" s="1011"/>
      <c r="CU6" s="1011"/>
      <c r="CV6" s="1012"/>
      <c r="CW6" s="1010"/>
      <c r="CX6" s="1011"/>
      <c r="CY6" s="1011"/>
      <c r="CZ6" s="1011"/>
      <c r="DA6" s="1012"/>
      <c r="DB6" s="1010"/>
      <c r="DC6" s="1011"/>
      <c r="DD6" s="1011"/>
      <c r="DE6" s="1011"/>
      <c r="DF6" s="1012"/>
      <c r="DG6" s="1103"/>
      <c r="DH6" s="1104"/>
      <c r="DI6" s="1104"/>
      <c r="DJ6" s="1104"/>
      <c r="DK6" s="1105"/>
      <c r="DL6" s="1103"/>
      <c r="DM6" s="1104"/>
      <c r="DN6" s="1104"/>
      <c r="DO6" s="1104"/>
      <c r="DP6" s="1105"/>
      <c r="DQ6" s="1010"/>
      <c r="DR6" s="1011"/>
      <c r="DS6" s="1011"/>
      <c r="DT6" s="1011"/>
      <c r="DU6" s="1012"/>
      <c r="DV6" s="1010"/>
      <c r="DW6" s="1011"/>
      <c r="DX6" s="1011"/>
      <c r="DY6" s="1011"/>
      <c r="DZ6" s="1022"/>
      <c r="EA6" s="236"/>
    </row>
    <row r="7" spans="1:131" s="237" customFormat="1" ht="26.25" customHeight="1" thickTop="1" x14ac:dyDescent="0.2">
      <c r="A7" s="238">
        <v>1</v>
      </c>
      <c r="B7" s="1052" t="s">
        <v>386</v>
      </c>
      <c r="C7" s="1053"/>
      <c r="D7" s="1053"/>
      <c r="E7" s="1053"/>
      <c r="F7" s="1053"/>
      <c r="G7" s="1053"/>
      <c r="H7" s="1053"/>
      <c r="I7" s="1053"/>
      <c r="J7" s="1053"/>
      <c r="K7" s="1053"/>
      <c r="L7" s="1053"/>
      <c r="M7" s="1053"/>
      <c r="N7" s="1053"/>
      <c r="O7" s="1053"/>
      <c r="P7" s="1054"/>
      <c r="Q7" s="1106">
        <v>25377</v>
      </c>
      <c r="R7" s="1107"/>
      <c r="S7" s="1107"/>
      <c r="T7" s="1107"/>
      <c r="U7" s="1107"/>
      <c r="V7" s="1107">
        <v>24447</v>
      </c>
      <c r="W7" s="1107"/>
      <c r="X7" s="1107"/>
      <c r="Y7" s="1107"/>
      <c r="Z7" s="1107"/>
      <c r="AA7" s="1107">
        <v>930</v>
      </c>
      <c r="AB7" s="1107"/>
      <c r="AC7" s="1107"/>
      <c r="AD7" s="1107"/>
      <c r="AE7" s="1108"/>
      <c r="AF7" s="1109">
        <v>805</v>
      </c>
      <c r="AG7" s="1110"/>
      <c r="AH7" s="1110"/>
      <c r="AI7" s="1110"/>
      <c r="AJ7" s="1111"/>
      <c r="AK7" s="1093">
        <v>232</v>
      </c>
      <c r="AL7" s="1094"/>
      <c r="AM7" s="1094"/>
      <c r="AN7" s="1094"/>
      <c r="AO7" s="1094"/>
      <c r="AP7" s="1094">
        <v>23191</v>
      </c>
      <c r="AQ7" s="1094"/>
      <c r="AR7" s="1094"/>
      <c r="AS7" s="1094"/>
      <c r="AT7" s="1094"/>
      <c r="AU7" s="1095"/>
      <c r="AV7" s="1095"/>
      <c r="AW7" s="1095"/>
      <c r="AX7" s="1095"/>
      <c r="AY7" s="1096"/>
      <c r="AZ7" s="234"/>
      <c r="BA7" s="234"/>
      <c r="BB7" s="234"/>
      <c r="BC7" s="234"/>
      <c r="BD7" s="234"/>
      <c r="BE7" s="235"/>
      <c r="BF7" s="235"/>
      <c r="BG7" s="235"/>
      <c r="BH7" s="235"/>
      <c r="BI7" s="235"/>
      <c r="BJ7" s="235"/>
      <c r="BK7" s="235"/>
      <c r="BL7" s="235"/>
      <c r="BM7" s="235"/>
      <c r="BN7" s="235"/>
      <c r="BO7" s="235"/>
      <c r="BP7" s="235"/>
      <c r="BQ7" s="238">
        <v>1</v>
      </c>
      <c r="BR7" s="239"/>
      <c r="BS7" s="1097" t="s">
        <v>578</v>
      </c>
      <c r="BT7" s="1098"/>
      <c r="BU7" s="1098"/>
      <c r="BV7" s="1098"/>
      <c r="BW7" s="1098"/>
      <c r="BX7" s="1098"/>
      <c r="BY7" s="1098"/>
      <c r="BZ7" s="1098"/>
      <c r="CA7" s="1098"/>
      <c r="CB7" s="1098"/>
      <c r="CC7" s="1098"/>
      <c r="CD7" s="1098"/>
      <c r="CE7" s="1098"/>
      <c r="CF7" s="1098"/>
      <c r="CG7" s="1099"/>
      <c r="CH7" s="1090">
        <v>3</v>
      </c>
      <c r="CI7" s="1091"/>
      <c r="CJ7" s="1091"/>
      <c r="CK7" s="1091"/>
      <c r="CL7" s="1092"/>
      <c r="CM7" s="1090">
        <v>37</v>
      </c>
      <c r="CN7" s="1091"/>
      <c r="CO7" s="1091"/>
      <c r="CP7" s="1091"/>
      <c r="CQ7" s="1092"/>
      <c r="CR7" s="1090">
        <v>20</v>
      </c>
      <c r="CS7" s="1091"/>
      <c r="CT7" s="1091"/>
      <c r="CU7" s="1091"/>
      <c r="CV7" s="1092"/>
      <c r="CW7" s="1090">
        <v>0</v>
      </c>
      <c r="CX7" s="1091"/>
      <c r="CY7" s="1091"/>
      <c r="CZ7" s="1091"/>
      <c r="DA7" s="1092"/>
      <c r="DB7" s="1090" t="s">
        <v>517</v>
      </c>
      <c r="DC7" s="1091"/>
      <c r="DD7" s="1091"/>
      <c r="DE7" s="1091"/>
      <c r="DF7" s="1092"/>
      <c r="DG7" s="1090" t="s">
        <v>517</v>
      </c>
      <c r="DH7" s="1091"/>
      <c r="DI7" s="1091"/>
      <c r="DJ7" s="1091"/>
      <c r="DK7" s="1092"/>
      <c r="DL7" s="1090" t="s">
        <v>517</v>
      </c>
      <c r="DM7" s="1091"/>
      <c r="DN7" s="1091"/>
      <c r="DO7" s="1091"/>
      <c r="DP7" s="1092"/>
      <c r="DQ7" s="1090"/>
      <c r="DR7" s="1091"/>
      <c r="DS7" s="1091"/>
      <c r="DT7" s="1091"/>
      <c r="DU7" s="1092"/>
      <c r="DV7" s="1097"/>
      <c r="DW7" s="1098"/>
      <c r="DX7" s="1098"/>
      <c r="DY7" s="1098"/>
      <c r="DZ7" s="1117"/>
      <c r="EA7" s="236"/>
    </row>
    <row r="8" spans="1:131" s="237" customFormat="1" ht="26.25" customHeight="1" x14ac:dyDescent="0.2">
      <c r="A8" s="240">
        <v>2</v>
      </c>
      <c r="B8" s="1039"/>
      <c r="C8" s="1040"/>
      <c r="D8" s="1040"/>
      <c r="E8" s="1040"/>
      <c r="F8" s="1040"/>
      <c r="G8" s="1040"/>
      <c r="H8" s="1040"/>
      <c r="I8" s="1040"/>
      <c r="J8" s="1040"/>
      <c r="K8" s="1040"/>
      <c r="L8" s="1040"/>
      <c r="M8" s="1040"/>
      <c r="N8" s="1040"/>
      <c r="O8" s="1040"/>
      <c r="P8" s="1041"/>
      <c r="Q8" s="1045"/>
      <c r="R8" s="1046"/>
      <c r="S8" s="1046"/>
      <c r="T8" s="1046"/>
      <c r="U8" s="1046"/>
      <c r="V8" s="1046"/>
      <c r="W8" s="1046"/>
      <c r="X8" s="1046"/>
      <c r="Y8" s="1046"/>
      <c r="Z8" s="1046"/>
      <c r="AA8" s="1046"/>
      <c r="AB8" s="1046"/>
      <c r="AC8" s="1046"/>
      <c r="AD8" s="1046"/>
      <c r="AE8" s="1047"/>
      <c r="AF8" s="1023"/>
      <c r="AG8" s="1024"/>
      <c r="AH8" s="1024"/>
      <c r="AI8" s="1024"/>
      <c r="AJ8" s="1025"/>
      <c r="AK8" s="1088"/>
      <c r="AL8" s="1089"/>
      <c r="AM8" s="1089"/>
      <c r="AN8" s="1089"/>
      <c r="AO8" s="1089"/>
      <c r="AP8" s="1089"/>
      <c r="AQ8" s="1089"/>
      <c r="AR8" s="1089"/>
      <c r="AS8" s="1089"/>
      <c r="AT8" s="1089"/>
      <c r="AU8" s="1086"/>
      <c r="AV8" s="1086"/>
      <c r="AW8" s="1086"/>
      <c r="AX8" s="1086"/>
      <c r="AY8" s="1087"/>
      <c r="AZ8" s="234"/>
      <c r="BA8" s="234"/>
      <c r="BB8" s="234"/>
      <c r="BC8" s="234"/>
      <c r="BD8" s="234"/>
      <c r="BE8" s="235"/>
      <c r="BF8" s="235"/>
      <c r="BG8" s="235"/>
      <c r="BH8" s="235"/>
      <c r="BI8" s="235"/>
      <c r="BJ8" s="235"/>
      <c r="BK8" s="235"/>
      <c r="BL8" s="235"/>
      <c r="BM8" s="235"/>
      <c r="BN8" s="235"/>
      <c r="BO8" s="235"/>
      <c r="BP8" s="235"/>
      <c r="BQ8" s="240">
        <v>2</v>
      </c>
      <c r="BR8" s="241"/>
      <c r="BS8" s="998" t="s">
        <v>580</v>
      </c>
      <c r="BT8" s="999"/>
      <c r="BU8" s="999"/>
      <c r="BV8" s="999"/>
      <c r="BW8" s="999"/>
      <c r="BX8" s="999"/>
      <c r="BY8" s="999"/>
      <c r="BZ8" s="999"/>
      <c r="CA8" s="999"/>
      <c r="CB8" s="999"/>
      <c r="CC8" s="999"/>
      <c r="CD8" s="999"/>
      <c r="CE8" s="999"/>
      <c r="CF8" s="999"/>
      <c r="CG8" s="1020"/>
      <c r="CH8" s="995">
        <v>4</v>
      </c>
      <c r="CI8" s="996"/>
      <c r="CJ8" s="996"/>
      <c r="CK8" s="996"/>
      <c r="CL8" s="997"/>
      <c r="CM8" s="995">
        <v>30</v>
      </c>
      <c r="CN8" s="996"/>
      <c r="CO8" s="996"/>
      <c r="CP8" s="996"/>
      <c r="CQ8" s="997"/>
      <c r="CR8" s="995">
        <v>2</v>
      </c>
      <c r="CS8" s="996"/>
      <c r="CT8" s="996"/>
      <c r="CU8" s="996"/>
      <c r="CV8" s="997"/>
      <c r="CW8" s="995" t="s">
        <v>517</v>
      </c>
      <c r="CX8" s="996"/>
      <c r="CY8" s="996"/>
      <c r="CZ8" s="996"/>
      <c r="DA8" s="997"/>
      <c r="DB8" s="995" t="s">
        <v>517</v>
      </c>
      <c r="DC8" s="996"/>
      <c r="DD8" s="996"/>
      <c r="DE8" s="996"/>
      <c r="DF8" s="997"/>
      <c r="DG8" s="995" t="s">
        <v>517</v>
      </c>
      <c r="DH8" s="996"/>
      <c r="DI8" s="996"/>
      <c r="DJ8" s="996"/>
      <c r="DK8" s="997"/>
      <c r="DL8" s="995" t="s">
        <v>517</v>
      </c>
      <c r="DM8" s="996"/>
      <c r="DN8" s="996"/>
      <c r="DO8" s="996"/>
      <c r="DP8" s="997"/>
      <c r="DQ8" s="995"/>
      <c r="DR8" s="996"/>
      <c r="DS8" s="996"/>
      <c r="DT8" s="996"/>
      <c r="DU8" s="997"/>
      <c r="DV8" s="998"/>
      <c r="DW8" s="999"/>
      <c r="DX8" s="999"/>
      <c r="DY8" s="999"/>
      <c r="DZ8" s="1000"/>
      <c r="EA8" s="236"/>
    </row>
    <row r="9" spans="1:131" s="237" customFormat="1" ht="26.25" customHeight="1" x14ac:dyDescent="0.2">
      <c r="A9" s="240">
        <v>3</v>
      </c>
      <c r="B9" s="1039"/>
      <c r="C9" s="1040"/>
      <c r="D9" s="1040"/>
      <c r="E9" s="1040"/>
      <c r="F9" s="1040"/>
      <c r="G9" s="1040"/>
      <c r="H9" s="1040"/>
      <c r="I9" s="1040"/>
      <c r="J9" s="1040"/>
      <c r="K9" s="1040"/>
      <c r="L9" s="1040"/>
      <c r="M9" s="1040"/>
      <c r="N9" s="1040"/>
      <c r="O9" s="1040"/>
      <c r="P9" s="1041"/>
      <c r="Q9" s="1045"/>
      <c r="R9" s="1046"/>
      <c r="S9" s="1046"/>
      <c r="T9" s="1046"/>
      <c r="U9" s="1046"/>
      <c r="V9" s="1046"/>
      <c r="W9" s="1046"/>
      <c r="X9" s="1046"/>
      <c r="Y9" s="1046"/>
      <c r="Z9" s="1046"/>
      <c r="AA9" s="1046"/>
      <c r="AB9" s="1046"/>
      <c r="AC9" s="1046"/>
      <c r="AD9" s="1046"/>
      <c r="AE9" s="1047"/>
      <c r="AF9" s="1023"/>
      <c r="AG9" s="1024"/>
      <c r="AH9" s="1024"/>
      <c r="AI9" s="1024"/>
      <c r="AJ9" s="1025"/>
      <c r="AK9" s="1088"/>
      <c r="AL9" s="1089"/>
      <c r="AM9" s="1089"/>
      <c r="AN9" s="1089"/>
      <c r="AO9" s="1089"/>
      <c r="AP9" s="1089"/>
      <c r="AQ9" s="1089"/>
      <c r="AR9" s="1089"/>
      <c r="AS9" s="1089"/>
      <c r="AT9" s="1089"/>
      <c r="AU9" s="1086"/>
      <c r="AV9" s="1086"/>
      <c r="AW9" s="1086"/>
      <c r="AX9" s="1086"/>
      <c r="AY9" s="1087"/>
      <c r="AZ9" s="234"/>
      <c r="BA9" s="234"/>
      <c r="BB9" s="234"/>
      <c r="BC9" s="234"/>
      <c r="BD9" s="234"/>
      <c r="BE9" s="235"/>
      <c r="BF9" s="235"/>
      <c r="BG9" s="235"/>
      <c r="BH9" s="235"/>
      <c r="BI9" s="235"/>
      <c r="BJ9" s="235"/>
      <c r="BK9" s="235"/>
      <c r="BL9" s="235"/>
      <c r="BM9" s="235"/>
      <c r="BN9" s="235"/>
      <c r="BO9" s="235"/>
      <c r="BP9" s="235"/>
      <c r="BQ9" s="240">
        <v>3</v>
      </c>
      <c r="BR9" s="241"/>
      <c r="BS9" s="998" t="s">
        <v>581</v>
      </c>
      <c r="BT9" s="999"/>
      <c r="BU9" s="999"/>
      <c r="BV9" s="999"/>
      <c r="BW9" s="999"/>
      <c r="BX9" s="999"/>
      <c r="BY9" s="999"/>
      <c r="BZ9" s="999"/>
      <c r="CA9" s="999"/>
      <c r="CB9" s="999"/>
      <c r="CC9" s="999"/>
      <c r="CD9" s="999"/>
      <c r="CE9" s="999"/>
      <c r="CF9" s="999"/>
      <c r="CG9" s="1020"/>
      <c r="CH9" s="995">
        <v>-2</v>
      </c>
      <c r="CI9" s="996"/>
      <c r="CJ9" s="996"/>
      <c r="CK9" s="996"/>
      <c r="CL9" s="997"/>
      <c r="CM9" s="995">
        <v>11</v>
      </c>
      <c r="CN9" s="996"/>
      <c r="CO9" s="996"/>
      <c r="CP9" s="996"/>
      <c r="CQ9" s="997"/>
      <c r="CR9" s="995">
        <v>3</v>
      </c>
      <c r="CS9" s="996"/>
      <c r="CT9" s="996"/>
      <c r="CU9" s="996"/>
      <c r="CV9" s="997"/>
      <c r="CW9" s="995">
        <v>9</v>
      </c>
      <c r="CX9" s="996"/>
      <c r="CY9" s="996"/>
      <c r="CZ9" s="996"/>
      <c r="DA9" s="997"/>
      <c r="DB9" s="995" t="s">
        <v>517</v>
      </c>
      <c r="DC9" s="996"/>
      <c r="DD9" s="996"/>
      <c r="DE9" s="996"/>
      <c r="DF9" s="997"/>
      <c r="DG9" s="995" t="s">
        <v>517</v>
      </c>
      <c r="DH9" s="996"/>
      <c r="DI9" s="996"/>
      <c r="DJ9" s="996"/>
      <c r="DK9" s="997"/>
      <c r="DL9" s="995" t="s">
        <v>517</v>
      </c>
      <c r="DM9" s="996"/>
      <c r="DN9" s="996"/>
      <c r="DO9" s="996"/>
      <c r="DP9" s="997"/>
      <c r="DQ9" s="995"/>
      <c r="DR9" s="996"/>
      <c r="DS9" s="996"/>
      <c r="DT9" s="996"/>
      <c r="DU9" s="997"/>
      <c r="DV9" s="998"/>
      <c r="DW9" s="999"/>
      <c r="DX9" s="999"/>
      <c r="DY9" s="999"/>
      <c r="DZ9" s="1000"/>
      <c r="EA9" s="236"/>
    </row>
    <row r="10" spans="1:131" s="237" customFormat="1" ht="26.25" customHeight="1" x14ac:dyDescent="0.2">
      <c r="A10" s="240">
        <v>4</v>
      </c>
      <c r="B10" s="1039"/>
      <c r="C10" s="1040"/>
      <c r="D10" s="1040"/>
      <c r="E10" s="1040"/>
      <c r="F10" s="1040"/>
      <c r="G10" s="1040"/>
      <c r="H10" s="1040"/>
      <c r="I10" s="1040"/>
      <c r="J10" s="1040"/>
      <c r="K10" s="1040"/>
      <c r="L10" s="1040"/>
      <c r="M10" s="1040"/>
      <c r="N10" s="1040"/>
      <c r="O10" s="1040"/>
      <c r="P10" s="1041"/>
      <c r="Q10" s="1045"/>
      <c r="R10" s="1046"/>
      <c r="S10" s="1046"/>
      <c r="T10" s="1046"/>
      <c r="U10" s="1046"/>
      <c r="V10" s="1046"/>
      <c r="W10" s="1046"/>
      <c r="X10" s="1046"/>
      <c r="Y10" s="1046"/>
      <c r="Z10" s="1046"/>
      <c r="AA10" s="1046"/>
      <c r="AB10" s="1046"/>
      <c r="AC10" s="1046"/>
      <c r="AD10" s="1046"/>
      <c r="AE10" s="1047"/>
      <c r="AF10" s="1023"/>
      <c r="AG10" s="1024"/>
      <c r="AH10" s="1024"/>
      <c r="AI10" s="1024"/>
      <c r="AJ10" s="1025"/>
      <c r="AK10" s="1088"/>
      <c r="AL10" s="1089"/>
      <c r="AM10" s="1089"/>
      <c r="AN10" s="1089"/>
      <c r="AO10" s="1089"/>
      <c r="AP10" s="1089"/>
      <c r="AQ10" s="1089"/>
      <c r="AR10" s="1089"/>
      <c r="AS10" s="1089"/>
      <c r="AT10" s="1089"/>
      <c r="AU10" s="1086"/>
      <c r="AV10" s="1086"/>
      <c r="AW10" s="1086"/>
      <c r="AX10" s="1086"/>
      <c r="AY10" s="1087"/>
      <c r="AZ10" s="234"/>
      <c r="BA10" s="234"/>
      <c r="BB10" s="234"/>
      <c r="BC10" s="234"/>
      <c r="BD10" s="234"/>
      <c r="BE10" s="235"/>
      <c r="BF10" s="235"/>
      <c r="BG10" s="235"/>
      <c r="BH10" s="235"/>
      <c r="BI10" s="235"/>
      <c r="BJ10" s="235"/>
      <c r="BK10" s="235"/>
      <c r="BL10" s="235"/>
      <c r="BM10" s="235"/>
      <c r="BN10" s="235"/>
      <c r="BO10" s="235"/>
      <c r="BP10" s="235"/>
      <c r="BQ10" s="240">
        <v>4</v>
      </c>
      <c r="BR10" s="241"/>
      <c r="BS10" s="998" t="s">
        <v>582</v>
      </c>
      <c r="BT10" s="999"/>
      <c r="BU10" s="999"/>
      <c r="BV10" s="999"/>
      <c r="BW10" s="999"/>
      <c r="BX10" s="999"/>
      <c r="BY10" s="999"/>
      <c r="BZ10" s="999"/>
      <c r="CA10" s="999"/>
      <c r="CB10" s="999"/>
      <c r="CC10" s="999"/>
      <c r="CD10" s="999"/>
      <c r="CE10" s="999"/>
      <c r="CF10" s="999"/>
      <c r="CG10" s="1020"/>
      <c r="CH10" s="995">
        <v>3</v>
      </c>
      <c r="CI10" s="996"/>
      <c r="CJ10" s="996"/>
      <c r="CK10" s="996"/>
      <c r="CL10" s="997"/>
      <c r="CM10" s="995">
        <v>5</v>
      </c>
      <c r="CN10" s="996"/>
      <c r="CO10" s="996"/>
      <c r="CP10" s="996"/>
      <c r="CQ10" s="997"/>
      <c r="CR10" s="995">
        <v>0.5</v>
      </c>
      <c r="CS10" s="996"/>
      <c r="CT10" s="996"/>
      <c r="CU10" s="996"/>
      <c r="CV10" s="997"/>
      <c r="CW10" s="995">
        <v>12</v>
      </c>
      <c r="CX10" s="996"/>
      <c r="CY10" s="996"/>
      <c r="CZ10" s="996"/>
      <c r="DA10" s="997"/>
      <c r="DB10" s="995" t="s">
        <v>517</v>
      </c>
      <c r="DC10" s="996"/>
      <c r="DD10" s="996"/>
      <c r="DE10" s="996"/>
      <c r="DF10" s="997"/>
      <c r="DG10" s="995" t="s">
        <v>517</v>
      </c>
      <c r="DH10" s="996"/>
      <c r="DI10" s="996"/>
      <c r="DJ10" s="996"/>
      <c r="DK10" s="997"/>
      <c r="DL10" s="995" t="s">
        <v>517</v>
      </c>
      <c r="DM10" s="996"/>
      <c r="DN10" s="996"/>
      <c r="DO10" s="996"/>
      <c r="DP10" s="997"/>
      <c r="DQ10" s="995"/>
      <c r="DR10" s="996"/>
      <c r="DS10" s="996"/>
      <c r="DT10" s="996"/>
      <c r="DU10" s="997"/>
      <c r="DV10" s="998"/>
      <c r="DW10" s="999"/>
      <c r="DX10" s="999"/>
      <c r="DY10" s="999"/>
      <c r="DZ10" s="1000"/>
      <c r="EA10" s="236"/>
    </row>
    <row r="11" spans="1:131" s="237" customFormat="1" ht="26.25" customHeight="1" x14ac:dyDescent="0.2">
      <c r="A11" s="240">
        <v>5</v>
      </c>
      <c r="B11" s="1039"/>
      <c r="C11" s="1040"/>
      <c r="D11" s="1040"/>
      <c r="E11" s="1040"/>
      <c r="F11" s="1040"/>
      <c r="G11" s="1040"/>
      <c r="H11" s="1040"/>
      <c r="I11" s="1040"/>
      <c r="J11" s="1040"/>
      <c r="K11" s="1040"/>
      <c r="L11" s="1040"/>
      <c r="M11" s="1040"/>
      <c r="N11" s="1040"/>
      <c r="O11" s="1040"/>
      <c r="P11" s="1041"/>
      <c r="Q11" s="1045"/>
      <c r="R11" s="1046"/>
      <c r="S11" s="1046"/>
      <c r="T11" s="1046"/>
      <c r="U11" s="1046"/>
      <c r="V11" s="1046"/>
      <c r="W11" s="1046"/>
      <c r="X11" s="1046"/>
      <c r="Y11" s="1046"/>
      <c r="Z11" s="1046"/>
      <c r="AA11" s="1046"/>
      <c r="AB11" s="1046"/>
      <c r="AC11" s="1046"/>
      <c r="AD11" s="1046"/>
      <c r="AE11" s="1047"/>
      <c r="AF11" s="1023"/>
      <c r="AG11" s="1024"/>
      <c r="AH11" s="1024"/>
      <c r="AI11" s="1024"/>
      <c r="AJ11" s="1025"/>
      <c r="AK11" s="1088"/>
      <c r="AL11" s="1089"/>
      <c r="AM11" s="1089"/>
      <c r="AN11" s="1089"/>
      <c r="AO11" s="1089"/>
      <c r="AP11" s="1089"/>
      <c r="AQ11" s="1089"/>
      <c r="AR11" s="1089"/>
      <c r="AS11" s="1089"/>
      <c r="AT11" s="1089"/>
      <c r="AU11" s="1086"/>
      <c r="AV11" s="1086"/>
      <c r="AW11" s="1086"/>
      <c r="AX11" s="1086"/>
      <c r="AY11" s="1087"/>
      <c r="AZ11" s="234"/>
      <c r="BA11" s="234"/>
      <c r="BB11" s="234"/>
      <c r="BC11" s="234"/>
      <c r="BD11" s="234"/>
      <c r="BE11" s="235"/>
      <c r="BF11" s="235"/>
      <c r="BG11" s="235"/>
      <c r="BH11" s="235"/>
      <c r="BI11" s="235"/>
      <c r="BJ11" s="235"/>
      <c r="BK11" s="235"/>
      <c r="BL11" s="235"/>
      <c r="BM11" s="235"/>
      <c r="BN11" s="235"/>
      <c r="BO11" s="235"/>
      <c r="BP11" s="235"/>
      <c r="BQ11" s="240">
        <v>5</v>
      </c>
      <c r="BR11" s="241"/>
      <c r="BS11" s="998" t="s">
        <v>579</v>
      </c>
      <c r="BT11" s="999"/>
      <c r="BU11" s="999"/>
      <c r="BV11" s="999"/>
      <c r="BW11" s="999"/>
      <c r="BX11" s="999"/>
      <c r="BY11" s="999"/>
      <c r="BZ11" s="999"/>
      <c r="CA11" s="999"/>
      <c r="CB11" s="999"/>
      <c r="CC11" s="999"/>
      <c r="CD11" s="999"/>
      <c r="CE11" s="999"/>
      <c r="CF11" s="999"/>
      <c r="CG11" s="1020"/>
      <c r="CH11" s="995">
        <v>1</v>
      </c>
      <c r="CI11" s="996"/>
      <c r="CJ11" s="996"/>
      <c r="CK11" s="996"/>
      <c r="CL11" s="997"/>
      <c r="CM11" s="995">
        <v>11880</v>
      </c>
      <c r="CN11" s="996"/>
      <c r="CO11" s="996"/>
      <c r="CP11" s="996"/>
      <c r="CQ11" s="997"/>
      <c r="CR11" s="995" t="s">
        <v>517</v>
      </c>
      <c r="CS11" s="996"/>
      <c r="CT11" s="996"/>
      <c r="CU11" s="996"/>
      <c r="CV11" s="997"/>
      <c r="CW11" s="995" t="s">
        <v>517</v>
      </c>
      <c r="CX11" s="996"/>
      <c r="CY11" s="996"/>
      <c r="CZ11" s="996"/>
      <c r="DA11" s="997"/>
      <c r="DB11" s="995" t="s">
        <v>517</v>
      </c>
      <c r="DC11" s="996"/>
      <c r="DD11" s="996"/>
      <c r="DE11" s="996"/>
      <c r="DF11" s="997"/>
      <c r="DG11" s="995" t="s">
        <v>517</v>
      </c>
      <c r="DH11" s="996"/>
      <c r="DI11" s="996"/>
      <c r="DJ11" s="996"/>
      <c r="DK11" s="997"/>
      <c r="DL11" s="995" t="s">
        <v>517</v>
      </c>
      <c r="DM11" s="996"/>
      <c r="DN11" s="996"/>
      <c r="DO11" s="996"/>
      <c r="DP11" s="997"/>
      <c r="DQ11" s="995"/>
      <c r="DR11" s="996"/>
      <c r="DS11" s="996"/>
      <c r="DT11" s="996"/>
      <c r="DU11" s="997"/>
      <c r="DV11" s="998"/>
      <c r="DW11" s="999"/>
      <c r="DX11" s="999"/>
      <c r="DY11" s="999"/>
      <c r="DZ11" s="1000"/>
      <c r="EA11" s="236"/>
    </row>
    <row r="12" spans="1:131" s="237" customFormat="1" ht="26.25" customHeight="1" x14ac:dyDescent="0.2">
      <c r="A12" s="240">
        <v>6</v>
      </c>
      <c r="B12" s="1039"/>
      <c r="C12" s="1040"/>
      <c r="D12" s="1040"/>
      <c r="E12" s="1040"/>
      <c r="F12" s="1040"/>
      <c r="G12" s="1040"/>
      <c r="H12" s="1040"/>
      <c r="I12" s="1040"/>
      <c r="J12" s="1040"/>
      <c r="K12" s="1040"/>
      <c r="L12" s="1040"/>
      <c r="M12" s="1040"/>
      <c r="N12" s="1040"/>
      <c r="O12" s="1040"/>
      <c r="P12" s="1041"/>
      <c r="Q12" s="1045"/>
      <c r="R12" s="1046"/>
      <c r="S12" s="1046"/>
      <c r="T12" s="1046"/>
      <c r="U12" s="1046"/>
      <c r="V12" s="1046"/>
      <c r="W12" s="1046"/>
      <c r="X12" s="1046"/>
      <c r="Y12" s="1046"/>
      <c r="Z12" s="1046"/>
      <c r="AA12" s="1046"/>
      <c r="AB12" s="1046"/>
      <c r="AC12" s="1046"/>
      <c r="AD12" s="1046"/>
      <c r="AE12" s="1047"/>
      <c r="AF12" s="1023"/>
      <c r="AG12" s="1024"/>
      <c r="AH12" s="1024"/>
      <c r="AI12" s="1024"/>
      <c r="AJ12" s="1025"/>
      <c r="AK12" s="1088"/>
      <c r="AL12" s="1089"/>
      <c r="AM12" s="1089"/>
      <c r="AN12" s="1089"/>
      <c r="AO12" s="1089"/>
      <c r="AP12" s="1089"/>
      <c r="AQ12" s="1089"/>
      <c r="AR12" s="1089"/>
      <c r="AS12" s="1089"/>
      <c r="AT12" s="1089"/>
      <c r="AU12" s="1086"/>
      <c r="AV12" s="1086"/>
      <c r="AW12" s="1086"/>
      <c r="AX12" s="1086"/>
      <c r="AY12" s="1087"/>
      <c r="AZ12" s="234"/>
      <c r="BA12" s="234"/>
      <c r="BB12" s="234"/>
      <c r="BC12" s="234"/>
      <c r="BD12" s="234"/>
      <c r="BE12" s="235"/>
      <c r="BF12" s="235"/>
      <c r="BG12" s="235"/>
      <c r="BH12" s="235"/>
      <c r="BI12" s="235"/>
      <c r="BJ12" s="235"/>
      <c r="BK12" s="235"/>
      <c r="BL12" s="235"/>
      <c r="BM12" s="235"/>
      <c r="BN12" s="235"/>
      <c r="BO12" s="235"/>
      <c r="BP12" s="235"/>
      <c r="BQ12" s="240">
        <v>6</v>
      </c>
      <c r="BR12" s="241"/>
      <c r="BS12" s="998"/>
      <c r="BT12" s="999"/>
      <c r="BU12" s="999"/>
      <c r="BV12" s="999"/>
      <c r="BW12" s="999"/>
      <c r="BX12" s="999"/>
      <c r="BY12" s="999"/>
      <c r="BZ12" s="999"/>
      <c r="CA12" s="999"/>
      <c r="CB12" s="999"/>
      <c r="CC12" s="999"/>
      <c r="CD12" s="999"/>
      <c r="CE12" s="999"/>
      <c r="CF12" s="999"/>
      <c r="CG12" s="1020"/>
      <c r="CH12" s="995"/>
      <c r="CI12" s="996"/>
      <c r="CJ12" s="996"/>
      <c r="CK12" s="996"/>
      <c r="CL12" s="997"/>
      <c r="CM12" s="995"/>
      <c r="CN12" s="996"/>
      <c r="CO12" s="996"/>
      <c r="CP12" s="996"/>
      <c r="CQ12" s="997"/>
      <c r="CR12" s="995"/>
      <c r="CS12" s="996"/>
      <c r="CT12" s="996"/>
      <c r="CU12" s="996"/>
      <c r="CV12" s="997"/>
      <c r="CW12" s="995"/>
      <c r="CX12" s="996"/>
      <c r="CY12" s="996"/>
      <c r="CZ12" s="996"/>
      <c r="DA12" s="997"/>
      <c r="DB12" s="995"/>
      <c r="DC12" s="996"/>
      <c r="DD12" s="996"/>
      <c r="DE12" s="996"/>
      <c r="DF12" s="997"/>
      <c r="DG12" s="995"/>
      <c r="DH12" s="996"/>
      <c r="DI12" s="996"/>
      <c r="DJ12" s="996"/>
      <c r="DK12" s="997"/>
      <c r="DL12" s="995"/>
      <c r="DM12" s="996"/>
      <c r="DN12" s="996"/>
      <c r="DO12" s="996"/>
      <c r="DP12" s="997"/>
      <c r="DQ12" s="995"/>
      <c r="DR12" s="996"/>
      <c r="DS12" s="996"/>
      <c r="DT12" s="996"/>
      <c r="DU12" s="997"/>
      <c r="DV12" s="998"/>
      <c r="DW12" s="999"/>
      <c r="DX12" s="999"/>
      <c r="DY12" s="999"/>
      <c r="DZ12" s="1000"/>
      <c r="EA12" s="236"/>
    </row>
    <row r="13" spans="1:131" s="237" customFormat="1" ht="26.25" customHeight="1" x14ac:dyDescent="0.2">
      <c r="A13" s="240">
        <v>7</v>
      </c>
      <c r="B13" s="1039"/>
      <c r="C13" s="1040"/>
      <c r="D13" s="1040"/>
      <c r="E13" s="1040"/>
      <c r="F13" s="1040"/>
      <c r="G13" s="1040"/>
      <c r="H13" s="1040"/>
      <c r="I13" s="1040"/>
      <c r="J13" s="1040"/>
      <c r="K13" s="1040"/>
      <c r="L13" s="1040"/>
      <c r="M13" s="1040"/>
      <c r="N13" s="1040"/>
      <c r="O13" s="1040"/>
      <c r="P13" s="1041"/>
      <c r="Q13" s="1045"/>
      <c r="R13" s="1046"/>
      <c r="S13" s="1046"/>
      <c r="T13" s="1046"/>
      <c r="U13" s="1046"/>
      <c r="V13" s="1046"/>
      <c r="W13" s="1046"/>
      <c r="X13" s="1046"/>
      <c r="Y13" s="1046"/>
      <c r="Z13" s="1046"/>
      <c r="AA13" s="1046"/>
      <c r="AB13" s="1046"/>
      <c r="AC13" s="1046"/>
      <c r="AD13" s="1046"/>
      <c r="AE13" s="1047"/>
      <c r="AF13" s="1023"/>
      <c r="AG13" s="1024"/>
      <c r="AH13" s="1024"/>
      <c r="AI13" s="1024"/>
      <c r="AJ13" s="1025"/>
      <c r="AK13" s="1088"/>
      <c r="AL13" s="1089"/>
      <c r="AM13" s="1089"/>
      <c r="AN13" s="1089"/>
      <c r="AO13" s="1089"/>
      <c r="AP13" s="1089"/>
      <c r="AQ13" s="1089"/>
      <c r="AR13" s="1089"/>
      <c r="AS13" s="1089"/>
      <c r="AT13" s="1089"/>
      <c r="AU13" s="1086"/>
      <c r="AV13" s="1086"/>
      <c r="AW13" s="1086"/>
      <c r="AX13" s="1086"/>
      <c r="AY13" s="1087"/>
      <c r="AZ13" s="234"/>
      <c r="BA13" s="234"/>
      <c r="BB13" s="234"/>
      <c r="BC13" s="234"/>
      <c r="BD13" s="234"/>
      <c r="BE13" s="235"/>
      <c r="BF13" s="235"/>
      <c r="BG13" s="235"/>
      <c r="BH13" s="235"/>
      <c r="BI13" s="235"/>
      <c r="BJ13" s="235"/>
      <c r="BK13" s="235"/>
      <c r="BL13" s="235"/>
      <c r="BM13" s="235"/>
      <c r="BN13" s="235"/>
      <c r="BO13" s="235"/>
      <c r="BP13" s="235"/>
      <c r="BQ13" s="240">
        <v>7</v>
      </c>
      <c r="BR13" s="241"/>
      <c r="BS13" s="998"/>
      <c r="BT13" s="999"/>
      <c r="BU13" s="999"/>
      <c r="BV13" s="999"/>
      <c r="BW13" s="999"/>
      <c r="BX13" s="999"/>
      <c r="BY13" s="999"/>
      <c r="BZ13" s="999"/>
      <c r="CA13" s="999"/>
      <c r="CB13" s="999"/>
      <c r="CC13" s="999"/>
      <c r="CD13" s="999"/>
      <c r="CE13" s="999"/>
      <c r="CF13" s="999"/>
      <c r="CG13" s="1020"/>
      <c r="CH13" s="995"/>
      <c r="CI13" s="996"/>
      <c r="CJ13" s="996"/>
      <c r="CK13" s="996"/>
      <c r="CL13" s="997"/>
      <c r="CM13" s="995"/>
      <c r="CN13" s="996"/>
      <c r="CO13" s="996"/>
      <c r="CP13" s="996"/>
      <c r="CQ13" s="997"/>
      <c r="CR13" s="995"/>
      <c r="CS13" s="996"/>
      <c r="CT13" s="996"/>
      <c r="CU13" s="996"/>
      <c r="CV13" s="997"/>
      <c r="CW13" s="995"/>
      <c r="CX13" s="996"/>
      <c r="CY13" s="996"/>
      <c r="CZ13" s="996"/>
      <c r="DA13" s="997"/>
      <c r="DB13" s="995"/>
      <c r="DC13" s="996"/>
      <c r="DD13" s="996"/>
      <c r="DE13" s="996"/>
      <c r="DF13" s="997"/>
      <c r="DG13" s="995"/>
      <c r="DH13" s="996"/>
      <c r="DI13" s="996"/>
      <c r="DJ13" s="996"/>
      <c r="DK13" s="997"/>
      <c r="DL13" s="995"/>
      <c r="DM13" s="996"/>
      <c r="DN13" s="996"/>
      <c r="DO13" s="996"/>
      <c r="DP13" s="997"/>
      <c r="DQ13" s="995"/>
      <c r="DR13" s="996"/>
      <c r="DS13" s="996"/>
      <c r="DT13" s="996"/>
      <c r="DU13" s="997"/>
      <c r="DV13" s="998"/>
      <c r="DW13" s="999"/>
      <c r="DX13" s="999"/>
      <c r="DY13" s="999"/>
      <c r="DZ13" s="1000"/>
      <c r="EA13" s="236"/>
    </row>
    <row r="14" spans="1:131" s="237" customFormat="1" ht="26.25" customHeight="1" x14ac:dyDescent="0.2">
      <c r="A14" s="240">
        <v>8</v>
      </c>
      <c r="B14" s="1039"/>
      <c r="C14" s="1040"/>
      <c r="D14" s="1040"/>
      <c r="E14" s="1040"/>
      <c r="F14" s="1040"/>
      <c r="G14" s="1040"/>
      <c r="H14" s="1040"/>
      <c r="I14" s="1040"/>
      <c r="J14" s="1040"/>
      <c r="K14" s="1040"/>
      <c r="L14" s="1040"/>
      <c r="M14" s="1040"/>
      <c r="N14" s="1040"/>
      <c r="O14" s="1040"/>
      <c r="P14" s="1041"/>
      <c r="Q14" s="1045"/>
      <c r="R14" s="1046"/>
      <c r="S14" s="1046"/>
      <c r="T14" s="1046"/>
      <c r="U14" s="1046"/>
      <c r="V14" s="1046"/>
      <c r="W14" s="1046"/>
      <c r="X14" s="1046"/>
      <c r="Y14" s="1046"/>
      <c r="Z14" s="1046"/>
      <c r="AA14" s="1046"/>
      <c r="AB14" s="1046"/>
      <c r="AC14" s="1046"/>
      <c r="AD14" s="1046"/>
      <c r="AE14" s="1047"/>
      <c r="AF14" s="1023"/>
      <c r="AG14" s="1024"/>
      <c r="AH14" s="1024"/>
      <c r="AI14" s="1024"/>
      <c r="AJ14" s="1025"/>
      <c r="AK14" s="1088"/>
      <c r="AL14" s="1089"/>
      <c r="AM14" s="1089"/>
      <c r="AN14" s="1089"/>
      <c r="AO14" s="1089"/>
      <c r="AP14" s="1089"/>
      <c r="AQ14" s="1089"/>
      <c r="AR14" s="1089"/>
      <c r="AS14" s="1089"/>
      <c r="AT14" s="1089"/>
      <c r="AU14" s="1086"/>
      <c r="AV14" s="1086"/>
      <c r="AW14" s="1086"/>
      <c r="AX14" s="1086"/>
      <c r="AY14" s="1087"/>
      <c r="AZ14" s="234"/>
      <c r="BA14" s="234"/>
      <c r="BB14" s="234"/>
      <c r="BC14" s="234"/>
      <c r="BD14" s="234"/>
      <c r="BE14" s="235"/>
      <c r="BF14" s="235"/>
      <c r="BG14" s="235"/>
      <c r="BH14" s="235"/>
      <c r="BI14" s="235"/>
      <c r="BJ14" s="235"/>
      <c r="BK14" s="235"/>
      <c r="BL14" s="235"/>
      <c r="BM14" s="235"/>
      <c r="BN14" s="235"/>
      <c r="BO14" s="235"/>
      <c r="BP14" s="235"/>
      <c r="BQ14" s="240">
        <v>8</v>
      </c>
      <c r="BR14" s="241"/>
      <c r="BS14" s="998"/>
      <c r="BT14" s="999"/>
      <c r="BU14" s="999"/>
      <c r="BV14" s="999"/>
      <c r="BW14" s="999"/>
      <c r="BX14" s="999"/>
      <c r="BY14" s="999"/>
      <c r="BZ14" s="999"/>
      <c r="CA14" s="999"/>
      <c r="CB14" s="999"/>
      <c r="CC14" s="999"/>
      <c r="CD14" s="999"/>
      <c r="CE14" s="999"/>
      <c r="CF14" s="999"/>
      <c r="CG14" s="1020"/>
      <c r="CH14" s="995"/>
      <c r="CI14" s="996"/>
      <c r="CJ14" s="996"/>
      <c r="CK14" s="996"/>
      <c r="CL14" s="997"/>
      <c r="CM14" s="995"/>
      <c r="CN14" s="996"/>
      <c r="CO14" s="996"/>
      <c r="CP14" s="996"/>
      <c r="CQ14" s="997"/>
      <c r="CR14" s="995"/>
      <c r="CS14" s="996"/>
      <c r="CT14" s="996"/>
      <c r="CU14" s="996"/>
      <c r="CV14" s="997"/>
      <c r="CW14" s="995"/>
      <c r="CX14" s="996"/>
      <c r="CY14" s="996"/>
      <c r="CZ14" s="996"/>
      <c r="DA14" s="997"/>
      <c r="DB14" s="995"/>
      <c r="DC14" s="996"/>
      <c r="DD14" s="996"/>
      <c r="DE14" s="996"/>
      <c r="DF14" s="997"/>
      <c r="DG14" s="995"/>
      <c r="DH14" s="996"/>
      <c r="DI14" s="996"/>
      <c r="DJ14" s="996"/>
      <c r="DK14" s="997"/>
      <c r="DL14" s="995"/>
      <c r="DM14" s="996"/>
      <c r="DN14" s="996"/>
      <c r="DO14" s="996"/>
      <c r="DP14" s="997"/>
      <c r="DQ14" s="995"/>
      <c r="DR14" s="996"/>
      <c r="DS14" s="996"/>
      <c r="DT14" s="996"/>
      <c r="DU14" s="997"/>
      <c r="DV14" s="998"/>
      <c r="DW14" s="999"/>
      <c r="DX14" s="999"/>
      <c r="DY14" s="999"/>
      <c r="DZ14" s="1000"/>
      <c r="EA14" s="236"/>
    </row>
    <row r="15" spans="1:131" s="237" customFormat="1" ht="26.25" customHeight="1" x14ac:dyDescent="0.2">
      <c r="A15" s="240">
        <v>9</v>
      </c>
      <c r="B15" s="1039"/>
      <c r="C15" s="1040"/>
      <c r="D15" s="1040"/>
      <c r="E15" s="1040"/>
      <c r="F15" s="1040"/>
      <c r="G15" s="1040"/>
      <c r="H15" s="1040"/>
      <c r="I15" s="1040"/>
      <c r="J15" s="1040"/>
      <c r="K15" s="1040"/>
      <c r="L15" s="1040"/>
      <c r="M15" s="1040"/>
      <c r="N15" s="1040"/>
      <c r="O15" s="1040"/>
      <c r="P15" s="1041"/>
      <c r="Q15" s="1045"/>
      <c r="R15" s="1046"/>
      <c r="S15" s="1046"/>
      <c r="T15" s="1046"/>
      <c r="U15" s="1046"/>
      <c r="V15" s="1046"/>
      <c r="W15" s="1046"/>
      <c r="X15" s="1046"/>
      <c r="Y15" s="1046"/>
      <c r="Z15" s="1046"/>
      <c r="AA15" s="1046"/>
      <c r="AB15" s="1046"/>
      <c r="AC15" s="1046"/>
      <c r="AD15" s="1046"/>
      <c r="AE15" s="1047"/>
      <c r="AF15" s="1023"/>
      <c r="AG15" s="1024"/>
      <c r="AH15" s="1024"/>
      <c r="AI15" s="1024"/>
      <c r="AJ15" s="1025"/>
      <c r="AK15" s="1088"/>
      <c r="AL15" s="1089"/>
      <c r="AM15" s="1089"/>
      <c r="AN15" s="1089"/>
      <c r="AO15" s="1089"/>
      <c r="AP15" s="1089"/>
      <c r="AQ15" s="1089"/>
      <c r="AR15" s="1089"/>
      <c r="AS15" s="1089"/>
      <c r="AT15" s="1089"/>
      <c r="AU15" s="1086"/>
      <c r="AV15" s="1086"/>
      <c r="AW15" s="1086"/>
      <c r="AX15" s="1086"/>
      <c r="AY15" s="1087"/>
      <c r="AZ15" s="234"/>
      <c r="BA15" s="234"/>
      <c r="BB15" s="234"/>
      <c r="BC15" s="234"/>
      <c r="BD15" s="234"/>
      <c r="BE15" s="235"/>
      <c r="BF15" s="235"/>
      <c r="BG15" s="235"/>
      <c r="BH15" s="235"/>
      <c r="BI15" s="235"/>
      <c r="BJ15" s="235"/>
      <c r="BK15" s="235"/>
      <c r="BL15" s="235"/>
      <c r="BM15" s="235"/>
      <c r="BN15" s="235"/>
      <c r="BO15" s="235"/>
      <c r="BP15" s="235"/>
      <c r="BQ15" s="240">
        <v>9</v>
      </c>
      <c r="BR15" s="241"/>
      <c r="BS15" s="998"/>
      <c r="BT15" s="999"/>
      <c r="BU15" s="999"/>
      <c r="BV15" s="999"/>
      <c r="BW15" s="999"/>
      <c r="BX15" s="999"/>
      <c r="BY15" s="999"/>
      <c r="BZ15" s="999"/>
      <c r="CA15" s="999"/>
      <c r="CB15" s="999"/>
      <c r="CC15" s="999"/>
      <c r="CD15" s="999"/>
      <c r="CE15" s="999"/>
      <c r="CF15" s="999"/>
      <c r="CG15" s="1020"/>
      <c r="CH15" s="995"/>
      <c r="CI15" s="996"/>
      <c r="CJ15" s="996"/>
      <c r="CK15" s="996"/>
      <c r="CL15" s="997"/>
      <c r="CM15" s="995"/>
      <c r="CN15" s="996"/>
      <c r="CO15" s="996"/>
      <c r="CP15" s="996"/>
      <c r="CQ15" s="997"/>
      <c r="CR15" s="995"/>
      <c r="CS15" s="996"/>
      <c r="CT15" s="996"/>
      <c r="CU15" s="996"/>
      <c r="CV15" s="997"/>
      <c r="CW15" s="995"/>
      <c r="CX15" s="996"/>
      <c r="CY15" s="996"/>
      <c r="CZ15" s="996"/>
      <c r="DA15" s="997"/>
      <c r="DB15" s="995"/>
      <c r="DC15" s="996"/>
      <c r="DD15" s="996"/>
      <c r="DE15" s="996"/>
      <c r="DF15" s="997"/>
      <c r="DG15" s="995"/>
      <c r="DH15" s="996"/>
      <c r="DI15" s="996"/>
      <c r="DJ15" s="996"/>
      <c r="DK15" s="997"/>
      <c r="DL15" s="995"/>
      <c r="DM15" s="996"/>
      <c r="DN15" s="996"/>
      <c r="DO15" s="996"/>
      <c r="DP15" s="997"/>
      <c r="DQ15" s="995"/>
      <c r="DR15" s="996"/>
      <c r="DS15" s="996"/>
      <c r="DT15" s="996"/>
      <c r="DU15" s="997"/>
      <c r="DV15" s="998"/>
      <c r="DW15" s="999"/>
      <c r="DX15" s="999"/>
      <c r="DY15" s="999"/>
      <c r="DZ15" s="1000"/>
      <c r="EA15" s="236"/>
    </row>
    <row r="16" spans="1:131" s="237" customFormat="1" ht="26.25" customHeight="1" x14ac:dyDescent="0.2">
      <c r="A16" s="240">
        <v>10</v>
      </c>
      <c r="B16" s="1039"/>
      <c r="C16" s="1040"/>
      <c r="D16" s="1040"/>
      <c r="E16" s="1040"/>
      <c r="F16" s="1040"/>
      <c r="G16" s="1040"/>
      <c r="H16" s="1040"/>
      <c r="I16" s="1040"/>
      <c r="J16" s="1040"/>
      <c r="K16" s="1040"/>
      <c r="L16" s="1040"/>
      <c r="M16" s="1040"/>
      <c r="N16" s="1040"/>
      <c r="O16" s="1040"/>
      <c r="P16" s="1041"/>
      <c r="Q16" s="1045"/>
      <c r="R16" s="1046"/>
      <c r="S16" s="1046"/>
      <c r="T16" s="1046"/>
      <c r="U16" s="1046"/>
      <c r="V16" s="1046"/>
      <c r="W16" s="1046"/>
      <c r="X16" s="1046"/>
      <c r="Y16" s="1046"/>
      <c r="Z16" s="1046"/>
      <c r="AA16" s="1046"/>
      <c r="AB16" s="1046"/>
      <c r="AC16" s="1046"/>
      <c r="AD16" s="1046"/>
      <c r="AE16" s="1047"/>
      <c r="AF16" s="1023"/>
      <c r="AG16" s="1024"/>
      <c r="AH16" s="1024"/>
      <c r="AI16" s="1024"/>
      <c r="AJ16" s="1025"/>
      <c r="AK16" s="1088"/>
      <c r="AL16" s="1089"/>
      <c r="AM16" s="1089"/>
      <c r="AN16" s="1089"/>
      <c r="AO16" s="1089"/>
      <c r="AP16" s="1089"/>
      <c r="AQ16" s="1089"/>
      <c r="AR16" s="1089"/>
      <c r="AS16" s="1089"/>
      <c r="AT16" s="1089"/>
      <c r="AU16" s="1086"/>
      <c r="AV16" s="1086"/>
      <c r="AW16" s="1086"/>
      <c r="AX16" s="1086"/>
      <c r="AY16" s="1087"/>
      <c r="AZ16" s="234"/>
      <c r="BA16" s="234"/>
      <c r="BB16" s="234"/>
      <c r="BC16" s="234"/>
      <c r="BD16" s="234"/>
      <c r="BE16" s="235"/>
      <c r="BF16" s="235"/>
      <c r="BG16" s="235"/>
      <c r="BH16" s="235"/>
      <c r="BI16" s="235"/>
      <c r="BJ16" s="235"/>
      <c r="BK16" s="235"/>
      <c r="BL16" s="235"/>
      <c r="BM16" s="235"/>
      <c r="BN16" s="235"/>
      <c r="BO16" s="235"/>
      <c r="BP16" s="235"/>
      <c r="BQ16" s="240">
        <v>10</v>
      </c>
      <c r="BR16" s="241"/>
      <c r="BS16" s="998"/>
      <c r="BT16" s="999"/>
      <c r="BU16" s="999"/>
      <c r="BV16" s="999"/>
      <c r="BW16" s="999"/>
      <c r="BX16" s="999"/>
      <c r="BY16" s="999"/>
      <c r="BZ16" s="999"/>
      <c r="CA16" s="999"/>
      <c r="CB16" s="999"/>
      <c r="CC16" s="999"/>
      <c r="CD16" s="999"/>
      <c r="CE16" s="999"/>
      <c r="CF16" s="999"/>
      <c r="CG16" s="1020"/>
      <c r="CH16" s="995"/>
      <c r="CI16" s="996"/>
      <c r="CJ16" s="996"/>
      <c r="CK16" s="996"/>
      <c r="CL16" s="997"/>
      <c r="CM16" s="995"/>
      <c r="CN16" s="996"/>
      <c r="CO16" s="996"/>
      <c r="CP16" s="996"/>
      <c r="CQ16" s="997"/>
      <c r="CR16" s="995"/>
      <c r="CS16" s="996"/>
      <c r="CT16" s="996"/>
      <c r="CU16" s="996"/>
      <c r="CV16" s="997"/>
      <c r="CW16" s="995"/>
      <c r="CX16" s="996"/>
      <c r="CY16" s="996"/>
      <c r="CZ16" s="996"/>
      <c r="DA16" s="997"/>
      <c r="DB16" s="995"/>
      <c r="DC16" s="996"/>
      <c r="DD16" s="996"/>
      <c r="DE16" s="996"/>
      <c r="DF16" s="997"/>
      <c r="DG16" s="995"/>
      <c r="DH16" s="996"/>
      <c r="DI16" s="996"/>
      <c r="DJ16" s="996"/>
      <c r="DK16" s="997"/>
      <c r="DL16" s="995"/>
      <c r="DM16" s="996"/>
      <c r="DN16" s="996"/>
      <c r="DO16" s="996"/>
      <c r="DP16" s="997"/>
      <c r="DQ16" s="995"/>
      <c r="DR16" s="996"/>
      <c r="DS16" s="996"/>
      <c r="DT16" s="996"/>
      <c r="DU16" s="997"/>
      <c r="DV16" s="998"/>
      <c r="DW16" s="999"/>
      <c r="DX16" s="999"/>
      <c r="DY16" s="999"/>
      <c r="DZ16" s="1000"/>
      <c r="EA16" s="236"/>
    </row>
    <row r="17" spans="1:131" s="237" customFormat="1" ht="26.25" customHeight="1" x14ac:dyDescent="0.2">
      <c r="A17" s="240">
        <v>11</v>
      </c>
      <c r="B17" s="1039"/>
      <c r="C17" s="1040"/>
      <c r="D17" s="1040"/>
      <c r="E17" s="1040"/>
      <c r="F17" s="1040"/>
      <c r="G17" s="1040"/>
      <c r="H17" s="1040"/>
      <c r="I17" s="1040"/>
      <c r="J17" s="1040"/>
      <c r="K17" s="1040"/>
      <c r="L17" s="1040"/>
      <c r="M17" s="1040"/>
      <c r="N17" s="1040"/>
      <c r="O17" s="1040"/>
      <c r="P17" s="1041"/>
      <c r="Q17" s="1045"/>
      <c r="R17" s="1046"/>
      <c r="S17" s="1046"/>
      <c r="T17" s="1046"/>
      <c r="U17" s="1046"/>
      <c r="V17" s="1046"/>
      <c r="W17" s="1046"/>
      <c r="X17" s="1046"/>
      <c r="Y17" s="1046"/>
      <c r="Z17" s="1046"/>
      <c r="AA17" s="1046"/>
      <c r="AB17" s="1046"/>
      <c r="AC17" s="1046"/>
      <c r="AD17" s="1046"/>
      <c r="AE17" s="1047"/>
      <c r="AF17" s="1023"/>
      <c r="AG17" s="1024"/>
      <c r="AH17" s="1024"/>
      <c r="AI17" s="1024"/>
      <c r="AJ17" s="1025"/>
      <c r="AK17" s="1088"/>
      <c r="AL17" s="1089"/>
      <c r="AM17" s="1089"/>
      <c r="AN17" s="1089"/>
      <c r="AO17" s="1089"/>
      <c r="AP17" s="1089"/>
      <c r="AQ17" s="1089"/>
      <c r="AR17" s="1089"/>
      <c r="AS17" s="1089"/>
      <c r="AT17" s="1089"/>
      <c r="AU17" s="1086"/>
      <c r="AV17" s="1086"/>
      <c r="AW17" s="1086"/>
      <c r="AX17" s="1086"/>
      <c r="AY17" s="1087"/>
      <c r="AZ17" s="234"/>
      <c r="BA17" s="234"/>
      <c r="BB17" s="234"/>
      <c r="BC17" s="234"/>
      <c r="BD17" s="234"/>
      <c r="BE17" s="235"/>
      <c r="BF17" s="235"/>
      <c r="BG17" s="235"/>
      <c r="BH17" s="235"/>
      <c r="BI17" s="235"/>
      <c r="BJ17" s="235"/>
      <c r="BK17" s="235"/>
      <c r="BL17" s="235"/>
      <c r="BM17" s="235"/>
      <c r="BN17" s="235"/>
      <c r="BO17" s="235"/>
      <c r="BP17" s="235"/>
      <c r="BQ17" s="240">
        <v>11</v>
      </c>
      <c r="BR17" s="241"/>
      <c r="BS17" s="998"/>
      <c r="BT17" s="999"/>
      <c r="BU17" s="999"/>
      <c r="BV17" s="999"/>
      <c r="BW17" s="999"/>
      <c r="BX17" s="999"/>
      <c r="BY17" s="999"/>
      <c r="BZ17" s="999"/>
      <c r="CA17" s="999"/>
      <c r="CB17" s="999"/>
      <c r="CC17" s="999"/>
      <c r="CD17" s="999"/>
      <c r="CE17" s="999"/>
      <c r="CF17" s="999"/>
      <c r="CG17" s="1020"/>
      <c r="CH17" s="995"/>
      <c r="CI17" s="996"/>
      <c r="CJ17" s="996"/>
      <c r="CK17" s="996"/>
      <c r="CL17" s="997"/>
      <c r="CM17" s="995"/>
      <c r="CN17" s="996"/>
      <c r="CO17" s="996"/>
      <c r="CP17" s="996"/>
      <c r="CQ17" s="997"/>
      <c r="CR17" s="995"/>
      <c r="CS17" s="996"/>
      <c r="CT17" s="996"/>
      <c r="CU17" s="996"/>
      <c r="CV17" s="997"/>
      <c r="CW17" s="995"/>
      <c r="CX17" s="996"/>
      <c r="CY17" s="996"/>
      <c r="CZ17" s="996"/>
      <c r="DA17" s="997"/>
      <c r="DB17" s="995"/>
      <c r="DC17" s="996"/>
      <c r="DD17" s="996"/>
      <c r="DE17" s="996"/>
      <c r="DF17" s="997"/>
      <c r="DG17" s="995"/>
      <c r="DH17" s="996"/>
      <c r="DI17" s="996"/>
      <c r="DJ17" s="996"/>
      <c r="DK17" s="997"/>
      <c r="DL17" s="995"/>
      <c r="DM17" s="996"/>
      <c r="DN17" s="996"/>
      <c r="DO17" s="996"/>
      <c r="DP17" s="997"/>
      <c r="DQ17" s="995"/>
      <c r="DR17" s="996"/>
      <c r="DS17" s="996"/>
      <c r="DT17" s="996"/>
      <c r="DU17" s="997"/>
      <c r="DV17" s="998"/>
      <c r="DW17" s="999"/>
      <c r="DX17" s="999"/>
      <c r="DY17" s="999"/>
      <c r="DZ17" s="1000"/>
      <c r="EA17" s="236"/>
    </row>
    <row r="18" spans="1:131" s="237" customFormat="1" ht="26.25" customHeight="1" x14ac:dyDescent="0.2">
      <c r="A18" s="240">
        <v>12</v>
      </c>
      <c r="B18" s="1039"/>
      <c r="C18" s="1040"/>
      <c r="D18" s="1040"/>
      <c r="E18" s="1040"/>
      <c r="F18" s="1040"/>
      <c r="G18" s="1040"/>
      <c r="H18" s="1040"/>
      <c r="I18" s="1040"/>
      <c r="J18" s="1040"/>
      <c r="K18" s="1040"/>
      <c r="L18" s="1040"/>
      <c r="M18" s="1040"/>
      <c r="N18" s="1040"/>
      <c r="O18" s="1040"/>
      <c r="P18" s="1041"/>
      <c r="Q18" s="1045"/>
      <c r="R18" s="1046"/>
      <c r="S18" s="1046"/>
      <c r="T18" s="1046"/>
      <c r="U18" s="1046"/>
      <c r="V18" s="1046"/>
      <c r="W18" s="1046"/>
      <c r="X18" s="1046"/>
      <c r="Y18" s="1046"/>
      <c r="Z18" s="1046"/>
      <c r="AA18" s="1046"/>
      <c r="AB18" s="1046"/>
      <c r="AC18" s="1046"/>
      <c r="AD18" s="1046"/>
      <c r="AE18" s="1047"/>
      <c r="AF18" s="1023"/>
      <c r="AG18" s="1024"/>
      <c r="AH18" s="1024"/>
      <c r="AI18" s="1024"/>
      <c r="AJ18" s="1025"/>
      <c r="AK18" s="1088"/>
      <c r="AL18" s="1089"/>
      <c r="AM18" s="1089"/>
      <c r="AN18" s="1089"/>
      <c r="AO18" s="1089"/>
      <c r="AP18" s="1089"/>
      <c r="AQ18" s="1089"/>
      <c r="AR18" s="1089"/>
      <c r="AS18" s="1089"/>
      <c r="AT18" s="1089"/>
      <c r="AU18" s="1086"/>
      <c r="AV18" s="1086"/>
      <c r="AW18" s="1086"/>
      <c r="AX18" s="1086"/>
      <c r="AY18" s="1087"/>
      <c r="AZ18" s="234"/>
      <c r="BA18" s="234"/>
      <c r="BB18" s="234"/>
      <c r="BC18" s="234"/>
      <c r="BD18" s="234"/>
      <c r="BE18" s="235"/>
      <c r="BF18" s="235"/>
      <c r="BG18" s="235"/>
      <c r="BH18" s="235"/>
      <c r="BI18" s="235"/>
      <c r="BJ18" s="235"/>
      <c r="BK18" s="235"/>
      <c r="BL18" s="235"/>
      <c r="BM18" s="235"/>
      <c r="BN18" s="235"/>
      <c r="BO18" s="235"/>
      <c r="BP18" s="235"/>
      <c r="BQ18" s="240">
        <v>12</v>
      </c>
      <c r="BR18" s="241"/>
      <c r="BS18" s="998"/>
      <c r="BT18" s="999"/>
      <c r="BU18" s="999"/>
      <c r="BV18" s="999"/>
      <c r="BW18" s="999"/>
      <c r="BX18" s="999"/>
      <c r="BY18" s="999"/>
      <c r="BZ18" s="999"/>
      <c r="CA18" s="999"/>
      <c r="CB18" s="999"/>
      <c r="CC18" s="999"/>
      <c r="CD18" s="999"/>
      <c r="CE18" s="999"/>
      <c r="CF18" s="999"/>
      <c r="CG18" s="1020"/>
      <c r="CH18" s="995"/>
      <c r="CI18" s="996"/>
      <c r="CJ18" s="996"/>
      <c r="CK18" s="996"/>
      <c r="CL18" s="997"/>
      <c r="CM18" s="995"/>
      <c r="CN18" s="996"/>
      <c r="CO18" s="996"/>
      <c r="CP18" s="996"/>
      <c r="CQ18" s="997"/>
      <c r="CR18" s="995"/>
      <c r="CS18" s="996"/>
      <c r="CT18" s="996"/>
      <c r="CU18" s="996"/>
      <c r="CV18" s="997"/>
      <c r="CW18" s="995"/>
      <c r="CX18" s="996"/>
      <c r="CY18" s="996"/>
      <c r="CZ18" s="996"/>
      <c r="DA18" s="997"/>
      <c r="DB18" s="995"/>
      <c r="DC18" s="996"/>
      <c r="DD18" s="996"/>
      <c r="DE18" s="996"/>
      <c r="DF18" s="997"/>
      <c r="DG18" s="995"/>
      <c r="DH18" s="996"/>
      <c r="DI18" s="996"/>
      <c r="DJ18" s="996"/>
      <c r="DK18" s="997"/>
      <c r="DL18" s="995"/>
      <c r="DM18" s="996"/>
      <c r="DN18" s="996"/>
      <c r="DO18" s="996"/>
      <c r="DP18" s="997"/>
      <c r="DQ18" s="995"/>
      <c r="DR18" s="996"/>
      <c r="DS18" s="996"/>
      <c r="DT18" s="996"/>
      <c r="DU18" s="997"/>
      <c r="DV18" s="998"/>
      <c r="DW18" s="999"/>
      <c r="DX18" s="999"/>
      <c r="DY18" s="999"/>
      <c r="DZ18" s="1000"/>
      <c r="EA18" s="236"/>
    </row>
    <row r="19" spans="1:131" s="237" customFormat="1" ht="26.25" customHeight="1" x14ac:dyDescent="0.2">
      <c r="A19" s="240">
        <v>13</v>
      </c>
      <c r="B19" s="1039"/>
      <c r="C19" s="1040"/>
      <c r="D19" s="1040"/>
      <c r="E19" s="1040"/>
      <c r="F19" s="1040"/>
      <c r="G19" s="1040"/>
      <c r="H19" s="1040"/>
      <c r="I19" s="1040"/>
      <c r="J19" s="1040"/>
      <c r="K19" s="1040"/>
      <c r="L19" s="1040"/>
      <c r="M19" s="1040"/>
      <c r="N19" s="1040"/>
      <c r="O19" s="1040"/>
      <c r="P19" s="1041"/>
      <c r="Q19" s="1045"/>
      <c r="R19" s="1046"/>
      <c r="S19" s="1046"/>
      <c r="T19" s="1046"/>
      <c r="U19" s="1046"/>
      <c r="V19" s="1046"/>
      <c r="W19" s="1046"/>
      <c r="X19" s="1046"/>
      <c r="Y19" s="1046"/>
      <c r="Z19" s="1046"/>
      <c r="AA19" s="1046"/>
      <c r="AB19" s="1046"/>
      <c r="AC19" s="1046"/>
      <c r="AD19" s="1046"/>
      <c r="AE19" s="1047"/>
      <c r="AF19" s="1023"/>
      <c r="AG19" s="1024"/>
      <c r="AH19" s="1024"/>
      <c r="AI19" s="1024"/>
      <c r="AJ19" s="1025"/>
      <c r="AK19" s="1088"/>
      <c r="AL19" s="1089"/>
      <c r="AM19" s="1089"/>
      <c r="AN19" s="1089"/>
      <c r="AO19" s="1089"/>
      <c r="AP19" s="1089"/>
      <c r="AQ19" s="1089"/>
      <c r="AR19" s="1089"/>
      <c r="AS19" s="1089"/>
      <c r="AT19" s="1089"/>
      <c r="AU19" s="1086"/>
      <c r="AV19" s="1086"/>
      <c r="AW19" s="1086"/>
      <c r="AX19" s="1086"/>
      <c r="AY19" s="1087"/>
      <c r="AZ19" s="234"/>
      <c r="BA19" s="234"/>
      <c r="BB19" s="234"/>
      <c r="BC19" s="234"/>
      <c r="BD19" s="234"/>
      <c r="BE19" s="235"/>
      <c r="BF19" s="235"/>
      <c r="BG19" s="235"/>
      <c r="BH19" s="235"/>
      <c r="BI19" s="235"/>
      <c r="BJ19" s="235"/>
      <c r="BK19" s="235"/>
      <c r="BL19" s="235"/>
      <c r="BM19" s="235"/>
      <c r="BN19" s="235"/>
      <c r="BO19" s="235"/>
      <c r="BP19" s="235"/>
      <c r="BQ19" s="240">
        <v>13</v>
      </c>
      <c r="BR19" s="241"/>
      <c r="BS19" s="998"/>
      <c r="BT19" s="999"/>
      <c r="BU19" s="999"/>
      <c r="BV19" s="999"/>
      <c r="BW19" s="999"/>
      <c r="BX19" s="999"/>
      <c r="BY19" s="999"/>
      <c r="BZ19" s="999"/>
      <c r="CA19" s="999"/>
      <c r="CB19" s="999"/>
      <c r="CC19" s="999"/>
      <c r="CD19" s="999"/>
      <c r="CE19" s="999"/>
      <c r="CF19" s="999"/>
      <c r="CG19" s="1020"/>
      <c r="CH19" s="995"/>
      <c r="CI19" s="996"/>
      <c r="CJ19" s="996"/>
      <c r="CK19" s="996"/>
      <c r="CL19" s="997"/>
      <c r="CM19" s="995"/>
      <c r="CN19" s="996"/>
      <c r="CO19" s="996"/>
      <c r="CP19" s="996"/>
      <c r="CQ19" s="997"/>
      <c r="CR19" s="995"/>
      <c r="CS19" s="996"/>
      <c r="CT19" s="996"/>
      <c r="CU19" s="996"/>
      <c r="CV19" s="997"/>
      <c r="CW19" s="995"/>
      <c r="CX19" s="996"/>
      <c r="CY19" s="996"/>
      <c r="CZ19" s="996"/>
      <c r="DA19" s="997"/>
      <c r="DB19" s="995"/>
      <c r="DC19" s="996"/>
      <c r="DD19" s="996"/>
      <c r="DE19" s="996"/>
      <c r="DF19" s="997"/>
      <c r="DG19" s="995"/>
      <c r="DH19" s="996"/>
      <c r="DI19" s="996"/>
      <c r="DJ19" s="996"/>
      <c r="DK19" s="997"/>
      <c r="DL19" s="995"/>
      <c r="DM19" s="996"/>
      <c r="DN19" s="996"/>
      <c r="DO19" s="996"/>
      <c r="DP19" s="997"/>
      <c r="DQ19" s="995"/>
      <c r="DR19" s="996"/>
      <c r="DS19" s="996"/>
      <c r="DT19" s="996"/>
      <c r="DU19" s="997"/>
      <c r="DV19" s="998"/>
      <c r="DW19" s="999"/>
      <c r="DX19" s="999"/>
      <c r="DY19" s="999"/>
      <c r="DZ19" s="1000"/>
      <c r="EA19" s="236"/>
    </row>
    <row r="20" spans="1:131" s="237" customFormat="1" ht="26.25" customHeight="1" x14ac:dyDescent="0.2">
      <c r="A20" s="240">
        <v>14</v>
      </c>
      <c r="B20" s="1039"/>
      <c r="C20" s="1040"/>
      <c r="D20" s="1040"/>
      <c r="E20" s="1040"/>
      <c r="F20" s="1040"/>
      <c r="G20" s="1040"/>
      <c r="H20" s="1040"/>
      <c r="I20" s="1040"/>
      <c r="J20" s="1040"/>
      <c r="K20" s="1040"/>
      <c r="L20" s="1040"/>
      <c r="M20" s="1040"/>
      <c r="N20" s="1040"/>
      <c r="O20" s="1040"/>
      <c r="P20" s="1041"/>
      <c r="Q20" s="1045"/>
      <c r="R20" s="1046"/>
      <c r="S20" s="1046"/>
      <c r="T20" s="1046"/>
      <c r="U20" s="1046"/>
      <c r="V20" s="1046"/>
      <c r="W20" s="1046"/>
      <c r="X20" s="1046"/>
      <c r="Y20" s="1046"/>
      <c r="Z20" s="1046"/>
      <c r="AA20" s="1046"/>
      <c r="AB20" s="1046"/>
      <c r="AC20" s="1046"/>
      <c r="AD20" s="1046"/>
      <c r="AE20" s="1047"/>
      <c r="AF20" s="1023"/>
      <c r="AG20" s="1024"/>
      <c r="AH20" s="1024"/>
      <c r="AI20" s="1024"/>
      <c r="AJ20" s="1025"/>
      <c r="AK20" s="1088"/>
      <c r="AL20" s="1089"/>
      <c r="AM20" s="1089"/>
      <c r="AN20" s="1089"/>
      <c r="AO20" s="1089"/>
      <c r="AP20" s="1089"/>
      <c r="AQ20" s="1089"/>
      <c r="AR20" s="1089"/>
      <c r="AS20" s="1089"/>
      <c r="AT20" s="1089"/>
      <c r="AU20" s="1086"/>
      <c r="AV20" s="1086"/>
      <c r="AW20" s="1086"/>
      <c r="AX20" s="1086"/>
      <c r="AY20" s="1087"/>
      <c r="AZ20" s="234"/>
      <c r="BA20" s="234"/>
      <c r="BB20" s="234"/>
      <c r="BC20" s="234"/>
      <c r="BD20" s="234"/>
      <c r="BE20" s="235"/>
      <c r="BF20" s="235"/>
      <c r="BG20" s="235"/>
      <c r="BH20" s="235"/>
      <c r="BI20" s="235"/>
      <c r="BJ20" s="235"/>
      <c r="BK20" s="235"/>
      <c r="BL20" s="235"/>
      <c r="BM20" s="235"/>
      <c r="BN20" s="235"/>
      <c r="BO20" s="235"/>
      <c r="BP20" s="235"/>
      <c r="BQ20" s="240">
        <v>14</v>
      </c>
      <c r="BR20" s="241"/>
      <c r="BS20" s="998"/>
      <c r="BT20" s="999"/>
      <c r="BU20" s="999"/>
      <c r="BV20" s="999"/>
      <c r="BW20" s="999"/>
      <c r="BX20" s="999"/>
      <c r="BY20" s="999"/>
      <c r="BZ20" s="999"/>
      <c r="CA20" s="999"/>
      <c r="CB20" s="999"/>
      <c r="CC20" s="999"/>
      <c r="CD20" s="999"/>
      <c r="CE20" s="999"/>
      <c r="CF20" s="999"/>
      <c r="CG20" s="1020"/>
      <c r="CH20" s="995"/>
      <c r="CI20" s="996"/>
      <c r="CJ20" s="996"/>
      <c r="CK20" s="996"/>
      <c r="CL20" s="997"/>
      <c r="CM20" s="995"/>
      <c r="CN20" s="996"/>
      <c r="CO20" s="996"/>
      <c r="CP20" s="996"/>
      <c r="CQ20" s="997"/>
      <c r="CR20" s="995"/>
      <c r="CS20" s="996"/>
      <c r="CT20" s="996"/>
      <c r="CU20" s="996"/>
      <c r="CV20" s="997"/>
      <c r="CW20" s="995"/>
      <c r="CX20" s="996"/>
      <c r="CY20" s="996"/>
      <c r="CZ20" s="996"/>
      <c r="DA20" s="997"/>
      <c r="DB20" s="995"/>
      <c r="DC20" s="996"/>
      <c r="DD20" s="996"/>
      <c r="DE20" s="996"/>
      <c r="DF20" s="997"/>
      <c r="DG20" s="995"/>
      <c r="DH20" s="996"/>
      <c r="DI20" s="996"/>
      <c r="DJ20" s="996"/>
      <c r="DK20" s="997"/>
      <c r="DL20" s="995"/>
      <c r="DM20" s="996"/>
      <c r="DN20" s="996"/>
      <c r="DO20" s="996"/>
      <c r="DP20" s="997"/>
      <c r="DQ20" s="995"/>
      <c r="DR20" s="996"/>
      <c r="DS20" s="996"/>
      <c r="DT20" s="996"/>
      <c r="DU20" s="997"/>
      <c r="DV20" s="998"/>
      <c r="DW20" s="999"/>
      <c r="DX20" s="999"/>
      <c r="DY20" s="999"/>
      <c r="DZ20" s="1000"/>
      <c r="EA20" s="236"/>
    </row>
    <row r="21" spans="1:131" s="237" customFormat="1" ht="26.25" customHeight="1" thickBot="1" x14ac:dyDescent="0.25">
      <c r="A21" s="240">
        <v>15</v>
      </c>
      <c r="B21" s="1039"/>
      <c r="C21" s="1040"/>
      <c r="D21" s="1040"/>
      <c r="E21" s="1040"/>
      <c r="F21" s="1040"/>
      <c r="G21" s="1040"/>
      <c r="H21" s="1040"/>
      <c r="I21" s="1040"/>
      <c r="J21" s="1040"/>
      <c r="K21" s="1040"/>
      <c r="L21" s="1040"/>
      <c r="M21" s="1040"/>
      <c r="N21" s="1040"/>
      <c r="O21" s="1040"/>
      <c r="P21" s="1041"/>
      <c r="Q21" s="1045"/>
      <c r="R21" s="1046"/>
      <c r="S21" s="1046"/>
      <c r="T21" s="1046"/>
      <c r="U21" s="1046"/>
      <c r="V21" s="1046"/>
      <c r="W21" s="1046"/>
      <c r="X21" s="1046"/>
      <c r="Y21" s="1046"/>
      <c r="Z21" s="1046"/>
      <c r="AA21" s="1046"/>
      <c r="AB21" s="1046"/>
      <c r="AC21" s="1046"/>
      <c r="AD21" s="1046"/>
      <c r="AE21" s="1047"/>
      <c r="AF21" s="1023"/>
      <c r="AG21" s="1024"/>
      <c r="AH21" s="1024"/>
      <c r="AI21" s="1024"/>
      <c r="AJ21" s="1025"/>
      <c r="AK21" s="1088"/>
      <c r="AL21" s="1089"/>
      <c r="AM21" s="1089"/>
      <c r="AN21" s="1089"/>
      <c r="AO21" s="1089"/>
      <c r="AP21" s="1089"/>
      <c r="AQ21" s="1089"/>
      <c r="AR21" s="1089"/>
      <c r="AS21" s="1089"/>
      <c r="AT21" s="1089"/>
      <c r="AU21" s="1086"/>
      <c r="AV21" s="1086"/>
      <c r="AW21" s="1086"/>
      <c r="AX21" s="1086"/>
      <c r="AY21" s="1087"/>
      <c r="AZ21" s="234"/>
      <c r="BA21" s="234"/>
      <c r="BB21" s="234"/>
      <c r="BC21" s="234"/>
      <c r="BD21" s="234"/>
      <c r="BE21" s="235"/>
      <c r="BF21" s="235"/>
      <c r="BG21" s="235"/>
      <c r="BH21" s="235"/>
      <c r="BI21" s="235"/>
      <c r="BJ21" s="235"/>
      <c r="BK21" s="235"/>
      <c r="BL21" s="235"/>
      <c r="BM21" s="235"/>
      <c r="BN21" s="235"/>
      <c r="BO21" s="235"/>
      <c r="BP21" s="235"/>
      <c r="BQ21" s="240">
        <v>15</v>
      </c>
      <c r="BR21" s="241"/>
      <c r="BS21" s="998"/>
      <c r="BT21" s="999"/>
      <c r="BU21" s="999"/>
      <c r="BV21" s="999"/>
      <c r="BW21" s="999"/>
      <c r="BX21" s="999"/>
      <c r="BY21" s="999"/>
      <c r="BZ21" s="999"/>
      <c r="CA21" s="999"/>
      <c r="CB21" s="999"/>
      <c r="CC21" s="999"/>
      <c r="CD21" s="999"/>
      <c r="CE21" s="999"/>
      <c r="CF21" s="999"/>
      <c r="CG21" s="1020"/>
      <c r="CH21" s="995"/>
      <c r="CI21" s="996"/>
      <c r="CJ21" s="996"/>
      <c r="CK21" s="996"/>
      <c r="CL21" s="997"/>
      <c r="CM21" s="995"/>
      <c r="CN21" s="996"/>
      <c r="CO21" s="996"/>
      <c r="CP21" s="996"/>
      <c r="CQ21" s="997"/>
      <c r="CR21" s="995"/>
      <c r="CS21" s="996"/>
      <c r="CT21" s="996"/>
      <c r="CU21" s="996"/>
      <c r="CV21" s="997"/>
      <c r="CW21" s="995"/>
      <c r="CX21" s="996"/>
      <c r="CY21" s="996"/>
      <c r="CZ21" s="996"/>
      <c r="DA21" s="997"/>
      <c r="DB21" s="995"/>
      <c r="DC21" s="996"/>
      <c r="DD21" s="996"/>
      <c r="DE21" s="996"/>
      <c r="DF21" s="997"/>
      <c r="DG21" s="995"/>
      <c r="DH21" s="996"/>
      <c r="DI21" s="996"/>
      <c r="DJ21" s="996"/>
      <c r="DK21" s="997"/>
      <c r="DL21" s="995"/>
      <c r="DM21" s="996"/>
      <c r="DN21" s="996"/>
      <c r="DO21" s="996"/>
      <c r="DP21" s="997"/>
      <c r="DQ21" s="995"/>
      <c r="DR21" s="996"/>
      <c r="DS21" s="996"/>
      <c r="DT21" s="996"/>
      <c r="DU21" s="997"/>
      <c r="DV21" s="998"/>
      <c r="DW21" s="999"/>
      <c r="DX21" s="999"/>
      <c r="DY21" s="999"/>
      <c r="DZ21" s="1000"/>
      <c r="EA21" s="236"/>
    </row>
    <row r="22" spans="1:131" s="237" customFormat="1" ht="26.25" customHeight="1" x14ac:dyDescent="0.2">
      <c r="A22" s="240">
        <v>16</v>
      </c>
      <c r="B22" s="1039"/>
      <c r="C22" s="1040"/>
      <c r="D22" s="1040"/>
      <c r="E22" s="1040"/>
      <c r="F22" s="1040"/>
      <c r="G22" s="1040"/>
      <c r="H22" s="1040"/>
      <c r="I22" s="1040"/>
      <c r="J22" s="1040"/>
      <c r="K22" s="1040"/>
      <c r="L22" s="1040"/>
      <c r="M22" s="1040"/>
      <c r="N22" s="1040"/>
      <c r="O22" s="1040"/>
      <c r="P22" s="1041"/>
      <c r="Q22" s="1083"/>
      <c r="R22" s="1084"/>
      <c r="S22" s="1084"/>
      <c r="T22" s="1084"/>
      <c r="U22" s="1084"/>
      <c r="V22" s="1084"/>
      <c r="W22" s="1084"/>
      <c r="X22" s="1084"/>
      <c r="Y22" s="1084"/>
      <c r="Z22" s="1084"/>
      <c r="AA22" s="1084"/>
      <c r="AB22" s="1084"/>
      <c r="AC22" s="1084"/>
      <c r="AD22" s="1084"/>
      <c r="AE22" s="1085"/>
      <c r="AF22" s="1023"/>
      <c r="AG22" s="1024"/>
      <c r="AH22" s="1024"/>
      <c r="AI22" s="1024"/>
      <c r="AJ22" s="1025"/>
      <c r="AK22" s="1079"/>
      <c r="AL22" s="1080"/>
      <c r="AM22" s="1080"/>
      <c r="AN22" s="1080"/>
      <c r="AO22" s="1080"/>
      <c r="AP22" s="1080"/>
      <c r="AQ22" s="1080"/>
      <c r="AR22" s="1080"/>
      <c r="AS22" s="1080"/>
      <c r="AT22" s="1080"/>
      <c r="AU22" s="1081"/>
      <c r="AV22" s="1081"/>
      <c r="AW22" s="1081"/>
      <c r="AX22" s="1081"/>
      <c r="AY22" s="1082"/>
      <c r="AZ22" s="1037" t="s">
        <v>387</v>
      </c>
      <c r="BA22" s="1037"/>
      <c r="BB22" s="1037"/>
      <c r="BC22" s="1037"/>
      <c r="BD22" s="1038"/>
      <c r="BE22" s="235"/>
      <c r="BF22" s="235"/>
      <c r="BG22" s="235"/>
      <c r="BH22" s="235"/>
      <c r="BI22" s="235"/>
      <c r="BJ22" s="235"/>
      <c r="BK22" s="235"/>
      <c r="BL22" s="235"/>
      <c r="BM22" s="235"/>
      <c r="BN22" s="235"/>
      <c r="BO22" s="235"/>
      <c r="BP22" s="235"/>
      <c r="BQ22" s="240">
        <v>16</v>
      </c>
      <c r="BR22" s="241"/>
      <c r="BS22" s="998"/>
      <c r="BT22" s="999"/>
      <c r="BU22" s="999"/>
      <c r="BV22" s="999"/>
      <c r="BW22" s="999"/>
      <c r="BX22" s="999"/>
      <c r="BY22" s="999"/>
      <c r="BZ22" s="999"/>
      <c r="CA22" s="999"/>
      <c r="CB22" s="999"/>
      <c r="CC22" s="999"/>
      <c r="CD22" s="999"/>
      <c r="CE22" s="999"/>
      <c r="CF22" s="999"/>
      <c r="CG22" s="1020"/>
      <c r="CH22" s="995"/>
      <c r="CI22" s="996"/>
      <c r="CJ22" s="996"/>
      <c r="CK22" s="996"/>
      <c r="CL22" s="997"/>
      <c r="CM22" s="995"/>
      <c r="CN22" s="996"/>
      <c r="CO22" s="996"/>
      <c r="CP22" s="996"/>
      <c r="CQ22" s="997"/>
      <c r="CR22" s="995"/>
      <c r="CS22" s="996"/>
      <c r="CT22" s="996"/>
      <c r="CU22" s="996"/>
      <c r="CV22" s="997"/>
      <c r="CW22" s="995"/>
      <c r="CX22" s="996"/>
      <c r="CY22" s="996"/>
      <c r="CZ22" s="996"/>
      <c r="DA22" s="997"/>
      <c r="DB22" s="995"/>
      <c r="DC22" s="996"/>
      <c r="DD22" s="996"/>
      <c r="DE22" s="996"/>
      <c r="DF22" s="997"/>
      <c r="DG22" s="995"/>
      <c r="DH22" s="996"/>
      <c r="DI22" s="996"/>
      <c r="DJ22" s="996"/>
      <c r="DK22" s="997"/>
      <c r="DL22" s="995"/>
      <c r="DM22" s="996"/>
      <c r="DN22" s="996"/>
      <c r="DO22" s="996"/>
      <c r="DP22" s="997"/>
      <c r="DQ22" s="995"/>
      <c r="DR22" s="996"/>
      <c r="DS22" s="996"/>
      <c r="DT22" s="996"/>
      <c r="DU22" s="997"/>
      <c r="DV22" s="998"/>
      <c r="DW22" s="999"/>
      <c r="DX22" s="999"/>
      <c r="DY22" s="999"/>
      <c r="DZ22" s="1000"/>
      <c r="EA22" s="236"/>
    </row>
    <row r="23" spans="1:131" s="237" customFormat="1" ht="26.25" customHeight="1" thickBot="1" x14ac:dyDescent="0.25">
      <c r="A23" s="242" t="s">
        <v>388</v>
      </c>
      <c r="B23" s="943" t="s">
        <v>389</v>
      </c>
      <c r="C23" s="944"/>
      <c r="D23" s="944"/>
      <c r="E23" s="944"/>
      <c r="F23" s="944"/>
      <c r="G23" s="944"/>
      <c r="H23" s="944"/>
      <c r="I23" s="944"/>
      <c r="J23" s="944"/>
      <c r="K23" s="944"/>
      <c r="L23" s="944"/>
      <c r="M23" s="944"/>
      <c r="N23" s="944"/>
      <c r="O23" s="944"/>
      <c r="P23" s="954"/>
      <c r="Q23" s="1070">
        <v>25377</v>
      </c>
      <c r="R23" s="1071"/>
      <c r="S23" s="1071"/>
      <c r="T23" s="1071"/>
      <c r="U23" s="1071"/>
      <c r="V23" s="1071">
        <v>24447</v>
      </c>
      <c r="W23" s="1071"/>
      <c r="X23" s="1071"/>
      <c r="Y23" s="1071"/>
      <c r="Z23" s="1071"/>
      <c r="AA23" s="1071">
        <v>930</v>
      </c>
      <c r="AB23" s="1071"/>
      <c r="AC23" s="1071"/>
      <c r="AD23" s="1071"/>
      <c r="AE23" s="1072"/>
      <c r="AF23" s="1073">
        <v>805</v>
      </c>
      <c r="AG23" s="1071"/>
      <c r="AH23" s="1071"/>
      <c r="AI23" s="1071"/>
      <c r="AJ23" s="1074"/>
      <c r="AK23" s="1075"/>
      <c r="AL23" s="1076"/>
      <c r="AM23" s="1076"/>
      <c r="AN23" s="1076"/>
      <c r="AO23" s="1076"/>
      <c r="AP23" s="1071">
        <v>23191</v>
      </c>
      <c r="AQ23" s="1071"/>
      <c r="AR23" s="1071"/>
      <c r="AS23" s="1071"/>
      <c r="AT23" s="1071"/>
      <c r="AU23" s="1077"/>
      <c r="AV23" s="1077"/>
      <c r="AW23" s="1077"/>
      <c r="AX23" s="1077"/>
      <c r="AY23" s="1078"/>
      <c r="AZ23" s="1067" t="s">
        <v>390</v>
      </c>
      <c r="BA23" s="1068"/>
      <c r="BB23" s="1068"/>
      <c r="BC23" s="1068"/>
      <c r="BD23" s="1069"/>
      <c r="BE23" s="235"/>
      <c r="BF23" s="235"/>
      <c r="BG23" s="235"/>
      <c r="BH23" s="235"/>
      <c r="BI23" s="235"/>
      <c r="BJ23" s="235"/>
      <c r="BK23" s="235"/>
      <c r="BL23" s="235"/>
      <c r="BM23" s="235"/>
      <c r="BN23" s="235"/>
      <c r="BO23" s="235"/>
      <c r="BP23" s="235"/>
      <c r="BQ23" s="240">
        <v>17</v>
      </c>
      <c r="BR23" s="241"/>
      <c r="BS23" s="998"/>
      <c r="BT23" s="999"/>
      <c r="BU23" s="999"/>
      <c r="BV23" s="999"/>
      <c r="BW23" s="999"/>
      <c r="BX23" s="999"/>
      <c r="BY23" s="999"/>
      <c r="BZ23" s="999"/>
      <c r="CA23" s="999"/>
      <c r="CB23" s="999"/>
      <c r="CC23" s="999"/>
      <c r="CD23" s="999"/>
      <c r="CE23" s="999"/>
      <c r="CF23" s="999"/>
      <c r="CG23" s="1020"/>
      <c r="CH23" s="995"/>
      <c r="CI23" s="996"/>
      <c r="CJ23" s="996"/>
      <c r="CK23" s="996"/>
      <c r="CL23" s="997"/>
      <c r="CM23" s="995"/>
      <c r="CN23" s="996"/>
      <c r="CO23" s="996"/>
      <c r="CP23" s="996"/>
      <c r="CQ23" s="997"/>
      <c r="CR23" s="995"/>
      <c r="CS23" s="996"/>
      <c r="CT23" s="996"/>
      <c r="CU23" s="996"/>
      <c r="CV23" s="997"/>
      <c r="CW23" s="995"/>
      <c r="CX23" s="996"/>
      <c r="CY23" s="996"/>
      <c r="CZ23" s="996"/>
      <c r="DA23" s="997"/>
      <c r="DB23" s="995"/>
      <c r="DC23" s="996"/>
      <c r="DD23" s="996"/>
      <c r="DE23" s="996"/>
      <c r="DF23" s="997"/>
      <c r="DG23" s="995"/>
      <c r="DH23" s="996"/>
      <c r="DI23" s="996"/>
      <c r="DJ23" s="996"/>
      <c r="DK23" s="997"/>
      <c r="DL23" s="995"/>
      <c r="DM23" s="996"/>
      <c r="DN23" s="996"/>
      <c r="DO23" s="996"/>
      <c r="DP23" s="997"/>
      <c r="DQ23" s="995"/>
      <c r="DR23" s="996"/>
      <c r="DS23" s="996"/>
      <c r="DT23" s="996"/>
      <c r="DU23" s="997"/>
      <c r="DV23" s="998"/>
      <c r="DW23" s="999"/>
      <c r="DX23" s="999"/>
      <c r="DY23" s="999"/>
      <c r="DZ23" s="1000"/>
      <c r="EA23" s="236"/>
    </row>
    <row r="24" spans="1:131" s="237" customFormat="1" ht="26.25" customHeight="1" x14ac:dyDescent="0.2">
      <c r="A24" s="1066" t="s">
        <v>391</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34"/>
      <c r="BA24" s="234"/>
      <c r="BB24" s="234"/>
      <c r="BC24" s="234"/>
      <c r="BD24" s="234"/>
      <c r="BE24" s="235"/>
      <c r="BF24" s="235"/>
      <c r="BG24" s="235"/>
      <c r="BH24" s="235"/>
      <c r="BI24" s="235"/>
      <c r="BJ24" s="235"/>
      <c r="BK24" s="235"/>
      <c r="BL24" s="235"/>
      <c r="BM24" s="235"/>
      <c r="BN24" s="235"/>
      <c r="BO24" s="235"/>
      <c r="BP24" s="235"/>
      <c r="BQ24" s="240">
        <v>18</v>
      </c>
      <c r="BR24" s="241"/>
      <c r="BS24" s="998"/>
      <c r="BT24" s="999"/>
      <c r="BU24" s="999"/>
      <c r="BV24" s="999"/>
      <c r="BW24" s="999"/>
      <c r="BX24" s="999"/>
      <c r="BY24" s="999"/>
      <c r="BZ24" s="999"/>
      <c r="CA24" s="999"/>
      <c r="CB24" s="999"/>
      <c r="CC24" s="999"/>
      <c r="CD24" s="999"/>
      <c r="CE24" s="999"/>
      <c r="CF24" s="999"/>
      <c r="CG24" s="1020"/>
      <c r="CH24" s="995"/>
      <c r="CI24" s="996"/>
      <c r="CJ24" s="996"/>
      <c r="CK24" s="996"/>
      <c r="CL24" s="997"/>
      <c r="CM24" s="995"/>
      <c r="CN24" s="996"/>
      <c r="CO24" s="996"/>
      <c r="CP24" s="996"/>
      <c r="CQ24" s="997"/>
      <c r="CR24" s="995"/>
      <c r="CS24" s="996"/>
      <c r="CT24" s="996"/>
      <c r="CU24" s="996"/>
      <c r="CV24" s="997"/>
      <c r="CW24" s="995"/>
      <c r="CX24" s="996"/>
      <c r="CY24" s="996"/>
      <c r="CZ24" s="996"/>
      <c r="DA24" s="997"/>
      <c r="DB24" s="995"/>
      <c r="DC24" s="996"/>
      <c r="DD24" s="996"/>
      <c r="DE24" s="996"/>
      <c r="DF24" s="997"/>
      <c r="DG24" s="995"/>
      <c r="DH24" s="996"/>
      <c r="DI24" s="996"/>
      <c r="DJ24" s="996"/>
      <c r="DK24" s="997"/>
      <c r="DL24" s="995"/>
      <c r="DM24" s="996"/>
      <c r="DN24" s="996"/>
      <c r="DO24" s="996"/>
      <c r="DP24" s="997"/>
      <c r="DQ24" s="995"/>
      <c r="DR24" s="996"/>
      <c r="DS24" s="996"/>
      <c r="DT24" s="996"/>
      <c r="DU24" s="997"/>
      <c r="DV24" s="998"/>
      <c r="DW24" s="999"/>
      <c r="DX24" s="999"/>
      <c r="DY24" s="999"/>
      <c r="DZ24" s="1000"/>
      <c r="EA24" s="236"/>
    </row>
    <row r="25" spans="1:131" ht="26.25" customHeight="1" thickBot="1" x14ac:dyDescent="0.25">
      <c r="A25" s="1065" t="s">
        <v>392</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34"/>
      <c r="BK25" s="234"/>
      <c r="BL25" s="234"/>
      <c r="BM25" s="234"/>
      <c r="BN25" s="234"/>
      <c r="BO25" s="243"/>
      <c r="BP25" s="243"/>
      <c r="BQ25" s="240">
        <v>19</v>
      </c>
      <c r="BR25" s="241"/>
      <c r="BS25" s="998"/>
      <c r="BT25" s="999"/>
      <c r="BU25" s="999"/>
      <c r="BV25" s="999"/>
      <c r="BW25" s="999"/>
      <c r="BX25" s="999"/>
      <c r="BY25" s="999"/>
      <c r="BZ25" s="999"/>
      <c r="CA25" s="999"/>
      <c r="CB25" s="999"/>
      <c r="CC25" s="999"/>
      <c r="CD25" s="999"/>
      <c r="CE25" s="999"/>
      <c r="CF25" s="999"/>
      <c r="CG25" s="1020"/>
      <c r="CH25" s="995"/>
      <c r="CI25" s="996"/>
      <c r="CJ25" s="996"/>
      <c r="CK25" s="996"/>
      <c r="CL25" s="997"/>
      <c r="CM25" s="995"/>
      <c r="CN25" s="996"/>
      <c r="CO25" s="996"/>
      <c r="CP25" s="996"/>
      <c r="CQ25" s="997"/>
      <c r="CR25" s="995"/>
      <c r="CS25" s="996"/>
      <c r="CT25" s="996"/>
      <c r="CU25" s="996"/>
      <c r="CV25" s="997"/>
      <c r="CW25" s="995"/>
      <c r="CX25" s="996"/>
      <c r="CY25" s="996"/>
      <c r="CZ25" s="996"/>
      <c r="DA25" s="997"/>
      <c r="DB25" s="995"/>
      <c r="DC25" s="996"/>
      <c r="DD25" s="996"/>
      <c r="DE25" s="996"/>
      <c r="DF25" s="997"/>
      <c r="DG25" s="995"/>
      <c r="DH25" s="996"/>
      <c r="DI25" s="996"/>
      <c r="DJ25" s="996"/>
      <c r="DK25" s="997"/>
      <c r="DL25" s="995"/>
      <c r="DM25" s="996"/>
      <c r="DN25" s="996"/>
      <c r="DO25" s="996"/>
      <c r="DP25" s="997"/>
      <c r="DQ25" s="995"/>
      <c r="DR25" s="996"/>
      <c r="DS25" s="996"/>
      <c r="DT25" s="996"/>
      <c r="DU25" s="997"/>
      <c r="DV25" s="998"/>
      <c r="DW25" s="999"/>
      <c r="DX25" s="999"/>
      <c r="DY25" s="999"/>
      <c r="DZ25" s="1000"/>
      <c r="EA25" s="231"/>
    </row>
    <row r="26" spans="1:131" ht="26.25" customHeight="1" x14ac:dyDescent="0.2">
      <c r="A26" s="1001" t="s">
        <v>369</v>
      </c>
      <c r="B26" s="1002"/>
      <c r="C26" s="1002"/>
      <c r="D26" s="1002"/>
      <c r="E26" s="1002"/>
      <c r="F26" s="1002"/>
      <c r="G26" s="1002"/>
      <c r="H26" s="1002"/>
      <c r="I26" s="1002"/>
      <c r="J26" s="1002"/>
      <c r="K26" s="1002"/>
      <c r="L26" s="1002"/>
      <c r="M26" s="1002"/>
      <c r="N26" s="1002"/>
      <c r="O26" s="1002"/>
      <c r="P26" s="1003"/>
      <c r="Q26" s="1007" t="s">
        <v>393</v>
      </c>
      <c r="R26" s="1008"/>
      <c r="S26" s="1008"/>
      <c r="T26" s="1008"/>
      <c r="U26" s="1009"/>
      <c r="V26" s="1007" t="s">
        <v>394</v>
      </c>
      <c r="W26" s="1008"/>
      <c r="X26" s="1008"/>
      <c r="Y26" s="1008"/>
      <c r="Z26" s="1009"/>
      <c r="AA26" s="1007" t="s">
        <v>395</v>
      </c>
      <c r="AB26" s="1008"/>
      <c r="AC26" s="1008"/>
      <c r="AD26" s="1008"/>
      <c r="AE26" s="1008"/>
      <c r="AF26" s="1061" t="s">
        <v>396</v>
      </c>
      <c r="AG26" s="1014"/>
      <c r="AH26" s="1014"/>
      <c r="AI26" s="1014"/>
      <c r="AJ26" s="1062"/>
      <c r="AK26" s="1008" t="s">
        <v>397</v>
      </c>
      <c r="AL26" s="1008"/>
      <c r="AM26" s="1008"/>
      <c r="AN26" s="1008"/>
      <c r="AO26" s="1009"/>
      <c r="AP26" s="1007" t="s">
        <v>398</v>
      </c>
      <c r="AQ26" s="1008"/>
      <c r="AR26" s="1008"/>
      <c r="AS26" s="1008"/>
      <c r="AT26" s="1009"/>
      <c r="AU26" s="1007" t="s">
        <v>399</v>
      </c>
      <c r="AV26" s="1008"/>
      <c r="AW26" s="1008"/>
      <c r="AX26" s="1008"/>
      <c r="AY26" s="1009"/>
      <c r="AZ26" s="1007" t="s">
        <v>400</v>
      </c>
      <c r="BA26" s="1008"/>
      <c r="BB26" s="1008"/>
      <c r="BC26" s="1008"/>
      <c r="BD26" s="1009"/>
      <c r="BE26" s="1007" t="s">
        <v>376</v>
      </c>
      <c r="BF26" s="1008"/>
      <c r="BG26" s="1008"/>
      <c r="BH26" s="1008"/>
      <c r="BI26" s="1021"/>
      <c r="BJ26" s="234"/>
      <c r="BK26" s="234"/>
      <c r="BL26" s="234"/>
      <c r="BM26" s="234"/>
      <c r="BN26" s="234"/>
      <c r="BO26" s="243"/>
      <c r="BP26" s="243"/>
      <c r="BQ26" s="240">
        <v>20</v>
      </c>
      <c r="BR26" s="241"/>
      <c r="BS26" s="998"/>
      <c r="BT26" s="999"/>
      <c r="BU26" s="999"/>
      <c r="BV26" s="999"/>
      <c r="BW26" s="999"/>
      <c r="BX26" s="999"/>
      <c r="BY26" s="999"/>
      <c r="BZ26" s="999"/>
      <c r="CA26" s="999"/>
      <c r="CB26" s="999"/>
      <c r="CC26" s="999"/>
      <c r="CD26" s="999"/>
      <c r="CE26" s="999"/>
      <c r="CF26" s="999"/>
      <c r="CG26" s="1020"/>
      <c r="CH26" s="995"/>
      <c r="CI26" s="996"/>
      <c r="CJ26" s="996"/>
      <c r="CK26" s="996"/>
      <c r="CL26" s="997"/>
      <c r="CM26" s="995"/>
      <c r="CN26" s="996"/>
      <c r="CO26" s="996"/>
      <c r="CP26" s="996"/>
      <c r="CQ26" s="997"/>
      <c r="CR26" s="995"/>
      <c r="CS26" s="996"/>
      <c r="CT26" s="996"/>
      <c r="CU26" s="996"/>
      <c r="CV26" s="997"/>
      <c r="CW26" s="995"/>
      <c r="CX26" s="996"/>
      <c r="CY26" s="996"/>
      <c r="CZ26" s="996"/>
      <c r="DA26" s="997"/>
      <c r="DB26" s="995"/>
      <c r="DC26" s="996"/>
      <c r="DD26" s="996"/>
      <c r="DE26" s="996"/>
      <c r="DF26" s="997"/>
      <c r="DG26" s="995"/>
      <c r="DH26" s="996"/>
      <c r="DI26" s="996"/>
      <c r="DJ26" s="996"/>
      <c r="DK26" s="997"/>
      <c r="DL26" s="995"/>
      <c r="DM26" s="996"/>
      <c r="DN26" s="996"/>
      <c r="DO26" s="996"/>
      <c r="DP26" s="997"/>
      <c r="DQ26" s="995"/>
      <c r="DR26" s="996"/>
      <c r="DS26" s="996"/>
      <c r="DT26" s="996"/>
      <c r="DU26" s="997"/>
      <c r="DV26" s="998"/>
      <c r="DW26" s="999"/>
      <c r="DX26" s="999"/>
      <c r="DY26" s="999"/>
      <c r="DZ26" s="1000"/>
      <c r="EA26" s="231"/>
    </row>
    <row r="27" spans="1:131" ht="26.25" customHeight="1" thickBot="1" x14ac:dyDescent="0.25">
      <c r="A27" s="1004"/>
      <c r="B27" s="1005"/>
      <c r="C27" s="1005"/>
      <c r="D27" s="1005"/>
      <c r="E27" s="1005"/>
      <c r="F27" s="1005"/>
      <c r="G27" s="1005"/>
      <c r="H27" s="1005"/>
      <c r="I27" s="1005"/>
      <c r="J27" s="1005"/>
      <c r="K27" s="1005"/>
      <c r="L27" s="1005"/>
      <c r="M27" s="1005"/>
      <c r="N27" s="1005"/>
      <c r="O27" s="1005"/>
      <c r="P27" s="1006"/>
      <c r="Q27" s="1010"/>
      <c r="R27" s="1011"/>
      <c r="S27" s="1011"/>
      <c r="T27" s="1011"/>
      <c r="U27" s="1012"/>
      <c r="V27" s="1010"/>
      <c r="W27" s="1011"/>
      <c r="X27" s="1011"/>
      <c r="Y27" s="1011"/>
      <c r="Z27" s="1012"/>
      <c r="AA27" s="1010"/>
      <c r="AB27" s="1011"/>
      <c r="AC27" s="1011"/>
      <c r="AD27" s="1011"/>
      <c r="AE27" s="1011"/>
      <c r="AF27" s="1063"/>
      <c r="AG27" s="1017"/>
      <c r="AH27" s="1017"/>
      <c r="AI27" s="1017"/>
      <c r="AJ27" s="1064"/>
      <c r="AK27" s="1011"/>
      <c r="AL27" s="1011"/>
      <c r="AM27" s="1011"/>
      <c r="AN27" s="1011"/>
      <c r="AO27" s="1012"/>
      <c r="AP27" s="1010"/>
      <c r="AQ27" s="1011"/>
      <c r="AR27" s="1011"/>
      <c r="AS27" s="1011"/>
      <c r="AT27" s="1012"/>
      <c r="AU27" s="1010"/>
      <c r="AV27" s="1011"/>
      <c r="AW27" s="1011"/>
      <c r="AX27" s="1011"/>
      <c r="AY27" s="1012"/>
      <c r="AZ27" s="1010"/>
      <c r="BA27" s="1011"/>
      <c r="BB27" s="1011"/>
      <c r="BC27" s="1011"/>
      <c r="BD27" s="1012"/>
      <c r="BE27" s="1010"/>
      <c r="BF27" s="1011"/>
      <c r="BG27" s="1011"/>
      <c r="BH27" s="1011"/>
      <c r="BI27" s="1022"/>
      <c r="BJ27" s="234"/>
      <c r="BK27" s="234"/>
      <c r="BL27" s="234"/>
      <c r="BM27" s="234"/>
      <c r="BN27" s="234"/>
      <c r="BO27" s="243"/>
      <c r="BP27" s="243"/>
      <c r="BQ27" s="240">
        <v>21</v>
      </c>
      <c r="BR27" s="241"/>
      <c r="BS27" s="998"/>
      <c r="BT27" s="999"/>
      <c r="BU27" s="999"/>
      <c r="BV27" s="999"/>
      <c r="BW27" s="999"/>
      <c r="BX27" s="999"/>
      <c r="BY27" s="999"/>
      <c r="BZ27" s="999"/>
      <c r="CA27" s="999"/>
      <c r="CB27" s="999"/>
      <c r="CC27" s="999"/>
      <c r="CD27" s="999"/>
      <c r="CE27" s="999"/>
      <c r="CF27" s="999"/>
      <c r="CG27" s="1020"/>
      <c r="CH27" s="995"/>
      <c r="CI27" s="996"/>
      <c r="CJ27" s="996"/>
      <c r="CK27" s="996"/>
      <c r="CL27" s="997"/>
      <c r="CM27" s="995"/>
      <c r="CN27" s="996"/>
      <c r="CO27" s="996"/>
      <c r="CP27" s="996"/>
      <c r="CQ27" s="997"/>
      <c r="CR27" s="995"/>
      <c r="CS27" s="996"/>
      <c r="CT27" s="996"/>
      <c r="CU27" s="996"/>
      <c r="CV27" s="997"/>
      <c r="CW27" s="995"/>
      <c r="CX27" s="996"/>
      <c r="CY27" s="996"/>
      <c r="CZ27" s="996"/>
      <c r="DA27" s="997"/>
      <c r="DB27" s="995"/>
      <c r="DC27" s="996"/>
      <c r="DD27" s="996"/>
      <c r="DE27" s="996"/>
      <c r="DF27" s="997"/>
      <c r="DG27" s="995"/>
      <c r="DH27" s="996"/>
      <c r="DI27" s="996"/>
      <c r="DJ27" s="996"/>
      <c r="DK27" s="997"/>
      <c r="DL27" s="995"/>
      <c r="DM27" s="996"/>
      <c r="DN27" s="996"/>
      <c r="DO27" s="996"/>
      <c r="DP27" s="997"/>
      <c r="DQ27" s="995"/>
      <c r="DR27" s="996"/>
      <c r="DS27" s="996"/>
      <c r="DT27" s="996"/>
      <c r="DU27" s="997"/>
      <c r="DV27" s="998"/>
      <c r="DW27" s="999"/>
      <c r="DX27" s="999"/>
      <c r="DY27" s="999"/>
      <c r="DZ27" s="1000"/>
      <c r="EA27" s="231"/>
    </row>
    <row r="28" spans="1:131" ht="26.25" customHeight="1" thickTop="1" x14ac:dyDescent="0.2">
      <c r="A28" s="244">
        <v>1</v>
      </c>
      <c r="B28" s="1052" t="s">
        <v>401</v>
      </c>
      <c r="C28" s="1053"/>
      <c r="D28" s="1053"/>
      <c r="E28" s="1053"/>
      <c r="F28" s="1053"/>
      <c r="G28" s="1053"/>
      <c r="H28" s="1053"/>
      <c r="I28" s="1053"/>
      <c r="J28" s="1053"/>
      <c r="K28" s="1053"/>
      <c r="L28" s="1053"/>
      <c r="M28" s="1053"/>
      <c r="N28" s="1053"/>
      <c r="O28" s="1053"/>
      <c r="P28" s="1054"/>
      <c r="Q28" s="1055">
        <v>5203</v>
      </c>
      <c r="R28" s="1056"/>
      <c r="S28" s="1056"/>
      <c r="T28" s="1056"/>
      <c r="U28" s="1056"/>
      <c r="V28" s="1056">
        <v>4818</v>
      </c>
      <c r="W28" s="1056"/>
      <c r="X28" s="1056"/>
      <c r="Y28" s="1056"/>
      <c r="Z28" s="1056"/>
      <c r="AA28" s="1056">
        <v>385</v>
      </c>
      <c r="AB28" s="1056"/>
      <c r="AC28" s="1056"/>
      <c r="AD28" s="1056"/>
      <c r="AE28" s="1057"/>
      <c r="AF28" s="1058">
        <v>385</v>
      </c>
      <c r="AG28" s="1056"/>
      <c r="AH28" s="1056"/>
      <c r="AI28" s="1056"/>
      <c r="AJ28" s="1059"/>
      <c r="AK28" s="1060">
        <v>429</v>
      </c>
      <c r="AL28" s="1048"/>
      <c r="AM28" s="1048"/>
      <c r="AN28" s="1048"/>
      <c r="AO28" s="1048"/>
      <c r="AP28" s="1048" t="s">
        <v>517</v>
      </c>
      <c r="AQ28" s="1048"/>
      <c r="AR28" s="1048"/>
      <c r="AS28" s="1048"/>
      <c r="AT28" s="1048"/>
      <c r="AU28" s="1048" t="s">
        <v>517</v>
      </c>
      <c r="AV28" s="1048"/>
      <c r="AW28" s="1048"/>
      <c r="AX28" s="1048"/>
      <c r="AY28" s="1048"/>
      <c r="AZ28" s="1049" t="s">
        <v>517</v>
      </c>
      <c r="BA28" s="1049"/>
      <c r="BB28" s="1049"/>
      <c r="BC28" s="1049"/>
      <c r="BD28" s="1049"/>
      <c r="BE28" s="1050"/>
      <c r="BF28" s="1050"/>
      <c r="BG28" s="1050"/>
      <c r="BH28" s="1050"/>
      <c r="BI28" s="1051"/>
      <c r="BJ28" s="234"/>
      <c r="BK28" s="234"/>
      <c r="BL28" s="234"/>
      <c r="BM28" s="234"/>
      <c r="BN28" s="234"/>
      <c r="BO28" s="243"/>
      <c r="BP28" s="243"/>
      <c r="BQ28" s="240">
        <v>22</v>
      </c>
      <c r="BR28" s="241"/>
      <c r="BS28" s="998"/>
      <c r="BT28" s="999"/>
      <c r="BU28" s="999"/>
      <c r="BV28" s="999"/>
      <c r="BW28" s="999"/>
      <c r="BX28" s="999"/>
      <c r="BY28" s="999"/>
      <c r="BZ28" s="999"/>
      <c r="CA28" s="999"/>
      <c r="CB28" s="999"/>
      <c r="CC28" s="999"/>
      <c r="CD28" s="999"/>
      <c r="CE28" s="999"/>
      <c r="CF28" s="999"/>
      <c r="CG28" s="1020"/>
      <c r="CH28" s="995"/>
      <c r="CI28" s="996"/>
      <c r="CJ28" s="996"/>
      <c r="CK28" s="996"/>
      <c r="CL28" s="997"/>
      <c r="CM28" s="995"/>
      <c r="CN28" s="996"/>
      <c r="CO28" s="996"/>
      <c r="CP28" s="996"/>
      <c r="CQ28" s="997"/>
      <c r="CR28" s="995"/>
      <c r="CS28" s="996"/>
      <c r="CT28" s="996"/>
      <c r="CU28" s="996"/>
      <c r="CV28" s="997"/>
      <c r="CW28" s="995"/>
      <c r="CX28" s="996"/>
      <c r="CY28" s="996"/>
      <c r="CZ28" s="996"/>
      <c r="DA28" s="997"/>
      <c r="DB28" s="995"/>
      <c r="DC28" s="996"/>
      <c r="DD28" s="996"/>
      <c r="DE28" s="996"/>
      <c r="DF28" s="997"/>
      <c r="DG28" s="995"/>
      <c r="DH28" s="996"/>
      <c r="DI28" s="996"/>
      <c r="DJ28" s="996"/>
      <c r="DK28" s="997"/>
      <c r="DL28" s="995"/>
      <c r="DM28" s="996"/>
      <c r="DN28" s="996"/>
      <c r="DO28" s="996"/>
      <c r="DP28" s="997"/>
      <c r="DQ28" s="995"/>
      <c r="DR28" s="996"/>
      <c r="DS28" s="996"/>
      <c r="DT28" s="996"/>
      <c r="DU28" s="997"/>
      <c r="DV28" s="998"/>
      <c r="DW28" s="999"/>
      <c r="DX28" s="999"/>
      <c r="DY28" s="999"/>
      <c r="DZ28" s="1000"/>
      <c r="EA28" s="231"/>
    </row>
    <row r="29" spans="1:131" ht="26.25" customHeight="1" x14ac:dyDescent="0.2">
      <c r="A29" s="244">
        <v>2</v>
      </c>
      <c r="B29" s="1039" t="s">
        <v>402</v>
      </c>
      <c r="C29" s="1040"/>
      <c r="D29" s="1040"/>
      <c r="E29" s="1040"/>
      <c r="F29" s="1040"/>
      <c r="G29" s="1040"/>
      <c r="H29" s="1040"/>
      <c r="I29" s="1040"/>
      <c r="J29" s="1040"/>
      <c r="K29" s="1040"/>
      <c r="L29" s="1040"/>
      <c r="M29" s="1040"/>
      <c r="N29" s="1040"/>
      <c r="O29" s="1040"/>
      <c r="P29" s="1041"/>
      <c r="Q29" s="1045">
        <v>4302</v>
      </c>
      <c r="R29" s="1046"/>
      <c r="S29" s="1046"/>
      <c r="T29" s="1046"/>
      <c r="U29" s="1046"/>
      <c r="V29" s="1046">
        <v>4220</v>
      </c>
      <c r="W29" s="1046"/>
      <c r="X29" s="1046"/>
      <c r="Y29" s="1046"/>
      <c r="Z29" s="1046"/>
      <c r="AA29" s="1046">
        <v>82</v>
      </c>
      <c r="AB29" s="1046"/>
      <c r="AC29" s="1046"/>
      <c r="AD29" s="1046"/>
      <c r="AE29" s="1047"/>
      <c r="AF29" s="1023">
        <v>79</v>
      </c>
      <c r="AG29" s="1024"/>
      <c r="AH29" s="1024"/>
      <c r="AI29" s="1024"/>
      <c r="AJ29" s="1025"/>
      <c r="AK29" s="986">
        <v>640</v>
      </c>
      <c r="AL29" s="977"/>
      <c r="AM29" s="977"/>
      <c r="AN29" s="977"/>
      <c r="AO29" s="977"/>
      <c r="AP29" s="977" t="s">
        <v>517</v>
      </c>
      <c r="AQ29" s="977"/>
      <c r="AR29" s="977"/>
      <c r="AS29" s="977"/>
      <c r="AT29" s="977"/>
      <c r="AU29" s="977" t="s">
        <v>517</v>
      </c>
      <c r="AV29" s="977"/>
      <c r="AW29" s="977"/>
      <c r="AX29" s="977"/>
      <c r="AY29" s="977"/>
      <c r="AZ29" s="1044" t="s">
        <v>517</v>
      </c>
      <c r="BA29" s="1044"/>
      <c r="BB29" s="1044"/>
      <c r="BC29" s="1044"/>
      <c r="BD29" s="1044"/>
      <c r="BE29" s="978"/>
      <c r="BF29" s="978"/>
      <c r="BG29" s="978"/>
      <c r="BH29" s="978"/>
      <c r="BI29" s="979"/>
      <c r="BJ29" s="234"/>
      <c r="BK29" s="234"/>
      <c r="BL29" s="234"/>
      <c r="BM29" s="234"/>
      <c r="BN29" s="234"/>
      <c r="BO29" s="243"/>
      <c r="BP29" s="243"/>
      <c r="BQ29" s="240">
        <v>23</v>
      </c>
      <c r="BR29" s="241"/>
      <c r="BS29" s="998"/>
      <c r="BT29" s="999"/>
      <c r="BU29" s="999"/>
      <c r="BV29" s="999"/>
      <c r="BW29" s="999"/>
      <c r="BX29" s="999"/>
      <c r="BY29" s="999"/>
      <c r="BZ29" s="999"/>
      <c r="CA29" s="999"/>
      <c r="CB29" s="999"/>
      <c r="CC29" s="999"/>
      <c r="CD29" s="999"/>
      <c r="CE29" s="999"/>
      <c r="CF29" s="999"/>
      <c r="CG29" s="1020"/>
      <c r="CH29" s="995"/>
      <c r="CI29" s="996"/>
      <c r="CJ29" s="996"/>
      <c r="CK29" s="996"/>
      <c r="CL29" s="997"/>
      <c r="CM29" s="995"/>
      <c r="CN29" s="996"/>
      <c r="CO29" s="996"/>
      <c r="CP29" s="996"/>
      <c r="CQ29" s="997"/>
      <c r="CR29" s="995"/>
      <c r="CS29" s="996"/>
      <c r="CT29" s="996"/>
      <c r="CU29" s="996"/>
      <c r="CV29" s="997"/>
      <c r="CW29" s="995"/>
      <c r="CX29" s="996"/>
      <c r="CY29" s="996"/>
      <c r="CZ29" s="996"/>
      <c r="DA29" s="997"/>
      <c r="DB29" s="995"/>
      <c r="DC29" s="996"/>
      <c r="DD29" s="996"/>
      <c r="DE29" s="996"/>
      <c r="DF29" s="997"/>
      <c r="DG29" s="995"/>
      <c r="DH29" s="996"/>
      <c r="DI29" s="996"/>
      <c r="DJ29" s="996"/>
      <c r="DK29" s="997"/>
      <c r="DL29" s="995"/>
      <c r="DM29" s="996"/>
      <c r="DN29" s="996"/>
      <c r="DO29" s="996"/>
      <c r="DP29" s="997"/>
      <c r="DQ29" s="995"/>
      <c r="DR29" s="996"/>
      <c r="DS29" s="996"/>
      <c r="DT29" s="996"/>
      <c r="DU29" s="997"/>
      <c r="DV29" s="998"/>
      <c r="DW29" s="999"/>
      <c r="DX29" s="999"/>
      <c r="DY29" s="999"/>
      <c r="DZ29" s="1000"/>
      <c r="EA29" s="231"/>
    </row>
    <row r="30" spans="1:131" ht="26.25" customHeight="1" x14ac:dyDescent="0.2">
      <c r="A30" s="244">
        <v>3</v>
      </c>
      <c r="B30" s="1039" t="s">
        <v>403</v>
      </c>
      <c r="C30" s="1040"/>
      <c r="D30" s="1040"/>
      <c r="E30" s="1040"/>
      <c r="F30" s="1040"/>
      <c r="G30" s="1040"/>
      <c r="H30" s="1040"/>
      <c r="I30" s="1040"/>
      <c r="J30" s="1040"/>
      <c r="K30" s="1040"/>
      <c r="L30" s="1040"/>
      <c r="M30" s="1040"/>
      <c r="N30" s="1040"/>
      <c r="O30" s="1040"/>
      <c r="P30" s="1041"/>
      <c r="Q30" s="1045">
        <v>699</v>
      </c>
      <c r="R30" s="1046"/>
      <c r="S30" s="1046"/>
      <c r="T30" s="1046"/>
      <c r="U30" s="1046"/>
      <c r="V30" s="1046">
        <v>688</v>
      </c>
      <c r="W30" s="1046"/>
      <c r="X30" s="1046"/>
      <c r="Y30" s="1046"/>
      <c r="Z30" s="1046"/>
      <c r="AA30" s="1046">
        <v>11</v>
      </c>
      <c r="AB30" s="1046"/>
      <c r="AC30" s="1046"/>
      <c r="AD30" s="1046"/>
      <c r="AE30" s="1047"/>
      <c r="AF30" s="1023">
        <v>11</v>
      </c>
      <c r="AG30" s="1024"/>
      <c r="AH30" s="1024"/>
      <c r="AI30" s="1024"/>
      <c r="AJ30" s="1025"/>
      <c r="AK30" s="986">
        <v>204</v>
      </c>
      <c r="AL30" s="977"/>
      <c r="AM30" s="977"/>
      <c r="AN30" s="977"/>
      <c r="AO30" s="977"/>
      <c r="AP30" s="977" t="s">
        <v>517</v>
      </c>
      <c r="AQ30" s="977"/>
      <c r="AR30" s="977"/>
      <c r="AS30" s="977"/>
      <c r="AT30" s="977"/>
      <c r="AU30" s="977" t="s">
        <v>517</v>
      </c>
      <c r="AV30" s="977"/>
      <c r="AW30" s="977"/>
      <c r="AX30" s="977"/>
      <c r="AY30" s="977"/>
      <c r="AZ30" s="1044" t="s">
        <v>517</v>
      </c>
      <c r="BA30" s="1044"/>
      <c r="BB30" s="1044"/>
      <c r="BC30" s="1044"/>
      <c r="BD30" s="1044"/>
      <c r="BE30" s="978"/>
      <c r="BF30" s="978"/>
      <c r="BG30" s="978"/>
      <c r="BH30" s="978"/>
      <c r="BI30" s="979"/>
      <c r="BJ30" s="234"/>
      <c r="BK30" s="234"/>
      <c r="BL30" s="234"/>
      <c r="BM30" s="234"/>
      <c r="BN30" s="234"/>
      <c r="BO30" s="243"/>
      <c r="BP30" s="243"/>
      <c r="BQ30" s="240">
        <v>24</v>
      </c>
      <c r="BR30" s="241"/>
      <c r="BS30" s="998"/>
      <c r="BT30" s="999"/>
      <c r="BU30" s="999"/>
      <c r="BV30" s="999"/>
      <c r="BW30" s="999"/>
      <c r="BX30" s="999"/>
      <c r="BY30" s="999"/>
      <c r="BZ30" s="999"/>
      <c r="CA30" s="999"/>
      <c r="CB30" s="999"/>
      <c r="CC30" s="999"/>
      <c r="CD30" s="999"/>
      <c r="CE30" s="999"/>
      <c r="CF30" s="999"/>
      <c r="CG30" s="1020"/>
      <c r="CH30" s="995"/>
      <c r="CI30" s="996"/>
      <c r="CJ30" s="996"/>
      <c r="CK30" s="996"/>
      <c r="CL30" s="997"/>
      <c r="CM30" s="995"/>
      <c r="CN30" s="996"/>
      <c r="CO30" s="996"/>
      <c r="CP30" s="996"/>
      <c r="CQ30" s="997"/>
      <c r="CR30" s="995"/>
      <c r="CS30" s="996"/>
      <c r="CT30" s="996"/>
      <c r="CU30" s="996"/>
      <c r="CV30" s="997"/>
      <c r="CW30" s="995"/>
      <c r="CX30" s="996"/>
      <c r="CY30" s="996"/>
      <c r="CZ30" s="996"/>
      <c r="DA30" s="997"/>
      <c r="DB30" s="995"/>
      <c r="DC30" s="996"/>
      <c r="DD30" s="996"/>
      <c r="DE30" s="996"/>
      <c r="DF30" s="997"/>
      <c r="DG30" s="995"/>
      <c r="DH30" s="996"/>
      <c r="DI30" s="996"/>
      <c r="DJ30" s="996"/>
      <c r="DK30" s="997"/>
      <c r="DL30" s="995"/>
      <c r="DM30" s="996"/>
      <c r="DN30" s="996"/>
      <c r="DO30" s="996"/>
      <c r="DP30" s="997"/>
      <c r="DQ30" s="995"/>
      <c r="DR30" s="996"/>
      <c r="DS30" s="996"/>
      <c r="DT30" s="996"/>
      <c r="DU30" s="997"/>
      <c r="DV30" s="998"/>
      <c r="DW30" s="999"/>
      <c r="DX30" s="999"/>
      <c r="DY30" s="999"/>
      <c r="DZ30" s="1000"/>
      <c r="EA30" s="231"/>
    </row>
    <row r="31" spans="1:131" ht="26.25" customHeight="1" x14ac:dyDescent="0.2">
      <c r="A31" s="244">
        <v>4</v>
      </c>
      <c r="B31" s="1039" t="s">
        <v>404</v>
      </c>
      <c r="C31" s="1040"/>
      <c r="D31" s="1040"/>
      <c r="E31" s="1040"/>
      <c r="F31" s="1040"/>
      <c r="G31" s="1040"/>
      <c r="H31" s="1040"/>
      <c r="I31" s="1040"/>
      <c r="J31" s="1040"/>
      <c r="K31" s="1040"/>
      <c r="L31" s="1040"/>
      <c r="M31" s="1040"/>
      <c r="N31" s="1040"/>
      <c r="O31" s="1040"/>
      <c r="P31" s="1041"/>
      <c r="Q31" s="1045">
        <v>677</v>
      </c>
      <c r="R31" s="1046"/>
      <c r="S31" s="1046"/>
      <c r="T31" s="1046"/>
      <c r="U31" s="1046"/>
      <c r="V31" s="1046">
        <v>675</v>
      </c>
      <c r="W31" s="1046"/>
      <c r="X31" s="1046"/>
      <c r="Y31" s="1046"/>
      <c r="Z31" s="1046"/>
      <c r="AA31" s="1046">
        <v>2</v>
      </c>
      <c r="AB31" s="1046"/>
      <c r="AC31" s="1046"/>
      <c r="AD31" s="1046"/>
      <c r="AE31" s="1047"/>
      <c r="AF31" s="1023">
        <v>511</v>
      </c>
      <c r="AG31" s="1024"/>
      <c r="AH31" s="1024"/>
      <c r="AI31" s="1024"/>
      <c r="AJ31" s="1025"/>
      <c r="AK31" s="986">
        <v>150</v>
      </c>
      <c r="AL31" s="977"/>
      <c r="AM31" s="977"/>
      <c r="AN31" s="977"/>
      <c r="AO31" s="977"/>
      <c r="AP31" s="977">
        <v>3476</v>
      </c>
      <c r="AQ31" s="977"/>
      <c r="AR31" s="977"/>
      <c r="AS31" s="977"/>
      <c r="AT31" s="977"/>
      <c r="AU31" s="977">
        <v>1098</v>
      </c>
      <c r="AV31" s="977"/>
      <c r="AW31" s="977"/>
      <c r="AX31" s="977"/>
      <c r="AY31" s="977"/>
      <c r="AZ31" s="1044" t="s">
        <v>517</v>
      </c>
      <c r="BA31" s="1044"/>
      <c r="BB31" s="1044"/>
      <c r="BC31" s="1044"/>
      <c r="BD31" s="1044"/>
      <c r="BE31" s="978" t="s">
        <v>405</v>
      </c>
      <c r="BF31" s="978"/>
      <c r="BG31" s="978"/>
      <c r="BH31" s="978"/>
      <c r="BI31" s="979"/>
      <c r="BJ31" s="234"/>
      <c r="BK31" s="234"/>
      <c r="BL31" s="234"/>
      <c r="BM31" s="234"/>
      <c r="BN31" s="234"/>
      <c r="BO31" s="243"/>
      <c r="BP31" s="243"/>
      <c r="BQ31" s="240">
        <v>25</v>
      </c>
      <c r="BR31" s="241"/>
      <c r="BS31" s="998"/>
      <c r="BT31" s="999"/>
      <c r="BU31" s="999"/>
      <c r="BV31" s="999"/>
      <c r="BW31" s="999"/>
      <c r="BX31" s="999"/>
      <c r="BY31" s="999"/>
      <c r="BZ31" s="999"/>
      <c r="CA31" s="999"/>
      <c r="CB31" s="999"/>
      <c r="CC31" s="999"/>
      <c r="CD31" s="999"/>
      <c r="CE31" s="999"/>
      <c r="CF31" s="999"/>
      <c r="CG31" s="1020"/>
      <c r="CH31" s="995"/>
      <c r="CI31" s="996"/>
      <c r="CJ31" s="996"/>
      <c r="CK31" s="996"/>
      <c r="CL31" s="997"/>
      <c r="CM31" s="995"/>
      <c r="CN31" s="996"/>
      <c r="CO31" s="996"/>
      <c r="CP31" s="996"/>
      <c r="CQ31" s="997"/>
      <c r="CR31" s="995"/>
      <c r="CS31" s="996"/>
      <c r="CT31" s="996"/>
      <c r="CU31" s="996"/>
      <c r="CV31" s="997"/>
      <c r="CW31" s="995"/>
      <c r="CX31" s="996"/>
      <c r="CY31" s="996"/>
      <c r="CZ31" s="996"/>
      <c r="DA31" s="997"/>
      <c r="DB31" s="995"/>
      <c r="DC31" s="996"/>
      <c r="DD31" s="996"/>
      <c r="DE31" s="996"/>
      <c r="DF31" s="997"/>
      <c r="DG31" s="995"/>
      <c r="DH31" s="996"/>
      <c r="DI31" s="996"/>
      <c r="DJ31" s="996"/>
      <c r="DK31" s="997"/>
      <c r="DL31" s="995"/>
      <c r="DM31" s="996"/>
      <c r="DN31" s="996"/>
      <c r="DO31" s="996"/>
      <c r="DP31" s="997"/>
      <c r="DQ31" s="995"/>
      <c r="DR31" s="996"/>
      <c r="DS31" s="996"/>
      <c r="DT31" s="996"/>
      <c r="DU31" s="997"/>
      <c r="DV31" s="998"/>
      <c r="DW31" s="999"/>
      <c r="DX31" s="999"/>
      <c r="DY31" s="999"/>
      <c r="DZ31" s="1000"/>
      <c r="EA31" s="231"/>
    </row>
    <row r="32" spans="1:131" ht="26.25" customHeight="1" x14ac:dyDescent="0.2">
      <c r="A32" s="244">
        <v>5</v>
      </c>
      <c r="B32" s="1039" t="s">
        <v>406</v>
      </c>
      <c r="C32" s="1040"/>
      <c r="D32" s="1040"/>
      <c r="E32" s="1040"/>
      <c r="F32" s="1040"/>
      <c r="G32" s="1040"/>
      <c r="H32" s="1040"/>
      <c r="I32" s="1040"/>
      <c r="J32" s="1040"/>
      <c r="K32" s="1040"/>
      <c r="L32" s="1040"/>
      <c r="M32" s="1040"/>
      <c r="N32" s="1040"/>
      <c r="O32" s="1040"/>
      <c r="P32" s="1041"/>
      <c r="Q32" s="1045">
        <v>1627</v>
      </c>
      <c r="R32" s="1046"/>
      <c r="S32" s="1046"/>
      <c r="T32" s="1046"/>
      <c r="U32" s="1046"/>
      <c r="V32" s="1046">
        <v>1627</v>
      </c>
      <c r="W32" s="1046"/>
      <c r="X32" s="1046"/>
      <c r="Y32" s="1046"/>
      <c r="Z32" s="1046"/>
      <c r="AA32" s="1046" t="s">
        <v>517</v>
      </c>
      <c r="AB32" s="1046"/>
      <c r="AC32" s="1046"/>
      <c r="AD32" s="1046"/>
      <c r="AE32" s="1047"/>
      <c r="AF32" s="1023">
        <v>275</v>
      </c>
      <c r="AG32" s="1024"/>
      <c r="AH32" s="1024"/>
      <c r="AI32" s="1024"/>
      <c r="AJ32" s="1025"/>
      <c r="AK32" s="986">
        <v>757</v>
      </c>
      <c r="AL32" s="977"/>
      <c r="AM32" s="977"/>
      <c r="AN32" s="977"/>
      <c r="AO32" s="977"/>
      <c r="AP32" s="977">
        <v>6048</v>
      </c>
      <c r="AQ32" s="977"/>
      <c r="AR32" s="977"/>
      <c r="AS32" s="977"/>
      <c r="AT32" s="977"/>
      <c r="AU32" s="977">
        <v>4772</v>
      </c>
      <c r="AV32" s="977"/>
      <c r="AW32" s="977"/>
      <c r="AX32" s="977"/>
      <c r="AY32" s="977"/>
      <c r="AZ32" s="1044" t="s">
        <v>517</v>
      </c>
      <c r="BA32" s="1044"/>
      <c r="BB32" s="1044"/>
      <c r="BC32" s="1044"/>
      <c r="BD32" s="1044"/>
      <c r="BE32" s="978" t="s">
        <v>407</v>
      </c>
      <c r="BF32" s="978"/>
      <c r="BG32" s="978"/>
      <c r="BH32" s="978"/>
      <c r="BI32" s="979"/>
      <c r="BJ32" s="234"/>
      <c r="BK32" s="234"/>
      <c r="BL32" s="234"/>
      <c r="BM32" s="234"/>
      <c r="BN32" s="234"/>
      <c r="BO32" s="243"/>
      <c r="BP32" s="243"/>
      <c r="BQ32" s="240">
        <v>26</v>
      </c>
      <c r="BR32" s="241"/>
      <c r="BS32" s="998"/>
      <c r="BT32" s="999"/>
      <c r="BU32" s="999"/>
      <c r="BV32" s="999"/>
      <c r="BW32" s="999"/>
      <c r="BX32" s="999"/>
      <c r="BY32" s="999"/>
      <c r="BZ32" s="999"/>
      <c r="CA32" s="999"/>
      <c r="CB32" s="999"/>
      <c r="CC32" s="999"/>
      <c r="CD32" s="999"/>
      <c r="CE32" s="999"/>
      <c r="CF32" s="999"/>
      <c r="CG32" s="1020"/>
      <c r="CH32" s="995"/>
      <c r="CI32" s="996"/>
      <c r="CJ32" s="996"/>
      <c r="CK32" s="996"/>
      <c r="CL32" s="997"/>
      <c r="CM32" s="995"/>
      <c r="CN32" s="996"/>
      <c r="CO32" s="996"/>
      <c r="CP32" s="996"/>
      <c r="CQ32" s="997"/>
      <c r="CR32" s="995"/>
      <c r="CS32" s="996"/>
      <c r="CT32" s="996"/>
      <c r="CU32" s="996"/>
      <c r="CV32" s="997"/>
      <c r="CW32" s="995"/>
      <c r="CX32" s="996"/>
      <c r="CY32" s="996"/>
      <c r="CZ32" s="996"/>
      <c r="DA32" s="997"/>
      <c r="DB32" s="995"/>
      <c r="DC32" s="996"/>
      <c r="DD32" s="996"/>
      <c r="DE32" s="996"/>
      <c r="DF32" s="997"/>
      <c r="DG32" s="995"/>
      <c r="DH32" s="996"/>
      <c r="DI32" s="996"/>
      <c r="DJ32" s="996"/>
      <c r="DK32" s="997"/>
      <c r="DL32" s="995"/>
      <c r="DM32" s="996"/>
      <c r="DN32" s="996"/>
      <c r="DO32" s="996"/>
      <c r="DP32" s="997"/>
      <c r="DQ32" s="995"/>
      <c r="DR32" s="996"/>
      <c r="DS32" s="996"/>
      <c r="DT32" s="996"/>
      <c r="DU32" s="997"/>
      <c r="DV32" s="998"/>
      <c r="DW32" s="999"/>
      <c r="DX32" s="999"/>
      <c r="DY32" s="999"/>
      <c r="DZ32" s="1000"/>
      <c r="EA32" s="231"/>
    </row>
    <row r="33" spans="1:131" ht="26.25" customHeight="1" x14ac:dyDescent="0.2">
      <c r="A33" s="244">
        <v>6</v>
      </c>
      <c r="B33" s="1039" t="s">
        <v>408</v>
      </c>
      <c r="C33" s="1040"/>
      <c r="D33" s="1040"/>
      <c r="E33" s="1040"/>
      <c r="F33" s="1040"/>
      <c r="G33" s="1040"/>
      <c r="H33" s="1040"/>
      <c r="I33" s="1040"/>
      <c r="J33" s="1040"/>
      <c r="K33" s="1040"/>
      <c r="L33" s="1040"/>
      <c r="M33" s="1040"/>
      <c r="N33" s="1040"/>
      <c r="O33" s="1040"/>
      <c r="P33" s="1041"/>
      <c r="Q33" s="1045">
        <v>13</v>
      </c>
      <c r="R33" s="1046"/>
      <c r="S33" s="1046"/>
      <c r="T33" s="1046"/>
      <c r="U33" s="1046"/>
      <c r="V33" s="1046">
        <v>13</v>
      </c>
      <c r="W33" s="1046"/>
      <c r="X33" s="1046"/>
      <c r="Y33" s="1046"/>
      <c r="Z33" s="1046"/>
      <c r="AA33" s="1046" t="s">
        <v>517</v>
      </c>
      <c r="AB33" s="1046"/>
      <c r="AC33" s="1046"/>
      <c r="AD33" s="1046"/>
      <c r="AE33" s="1047"/>
      <c r="AF33" s="1023" t="s">
        <v>409</v>
      </c>
      <c r="AG33" s="1024"/>
      <c r="AH33" s="1024"/>
      <c r="AI33" s="1024"/>
      <c r="AJ33" s="1025"/>
      <c r="AK33" s="986">
        <v>8</v>
      </c>
      <c r="AL33" s="977"/>
      <c r="AM33" s="977"/>
      <c r="AN33" s="977"/>
      <c r="AO33" s="977"/>
      <c r="AP33" s="977" t="s">
        <v>517</v>
      </c>
      <c r="AQ33" s="977"/>
      <c r="AR33" s="977"/>
      <c r="AS33" s="977"/>
      <c r="AT33" s="977"/>
      <c r="AU33" s="977" t="s">
        <v>517</v>
      </c>
      <c r="AV33" s="977"/>
      <c r="AW33" s="977"/>
      <c r="AX33" s="977"/>
      <c r="AY33" s="977"/>
      <c r="AZ33" s="1044" t="s">
        <v>517</v>
      </c>
      <c r="BA33" s="1044"/>
      <c r="BB33" s="1044"/>
      <c r="BC33" s="1044"/>
      <c r="BD33" s="1044"/>
      <c r="BE33" s="978" t="s">
        <v>410</v>
      </c>
      <c r="BF33" s="978"/>
      <c r="BG33" s="978"/>
      <c r="BH33" s="978"/>
      <c r="BI33" s="979"/>
      <c r="BJ33" s="234"/>
      <c r="BK33" s="234"/>
      <c r="BL33" s="234"/>
      <c r="BM33" s="234"/>
      <c r="BN33" s="234"/>
      <c r="BO33" s="243"/>
      <c r="BP33" s="243"/>
      <c r="BQ33" s="240">
        <v>27</v>
      </c>
      <c r="BR33" s="241"/>
      <c r="BS33" s="998"/>
      <c r="BT33" s="999"/>
      <c r="BU33" s="999"/>
      <c r="BV33" s="999"/>
      <c r="BW33" s="999"/>
      <c r="BX33" s="999"/>
      <c r="BY33" s="999"/>
      <c r="BZ33" s="999"/>
      <c r="CA33" s="999"/>
      <c r="CB33" s="999"/>
      <c r="CC33" s="999"/>
      <c r="CD33" s="999"/>
      <c r="CE33" s="999"/>
      <c r="CF33" s="999"/>
      <c r="CG33" s="1020"/>
      <c r="CH33" s="995"/>
      <c r="CI33" s="996"/>
      <c r="CJ33" s="996"/>
      <c r="CK33" s="996"/>
      <c r="CL33" s="997"/>
      <c r="CM33" s="995"/>
      <c r="CN33" s="996"/>
      <c r="CO33" s="996"/>
      <c r="CP33" s="996"/>
      <c r="CQ33" s="997"/>
      <c r="CR33" s="995"/>
      <c r="CS33" s="996"/>
      <c r="CT33" s="996"/>
      <c r="CU33" s="996"/>
      <c r="CV33" s="997"/>
      <c r="CW33" s="995"/>
      <c r="CX33" s="996"/>
      <c r="CY33" s="996"/>
      <c r="CZ33" s="996"/>
      <c r="DA33" s="997"/>
      <c r="DB33" s="995"/>
      <c r="DC33" s="996"/>
      <c r="DD33" s="996"/>
      <c r="DE33" s="996"/>
      <c r="DF33" s="997"/>
      <c r="DG33" s="995"/>
      <c r="DH33" s="996"/>
      <c r="DI33" s="996"/>
      <c r="DJ33" s="996"/>
      <c r="DK33" s="997"/>
      <c r="DL33" s="995"/>
      <c r="DM33" s="996"/>
      <c r="DN33" s="996"/>
      <c r="DO33" s="996"/>
      <c r="DP33" s="997"/>
      <c r="DQ33" s="995"/>
      <c r="DR33" s="996"/>
      <c r="DS33" s="996"/>
      <c r="DT33" s="996"/>
      <c r="DU33" s="997"/>
      <c r="DV33" s="998"/>
      <c r="DW33" s="999"/>
      <c r="DX33" s="999"/>
      <c r="DY33" s="999"/>
      <c r="DZ33" s="1000"/>
      <c r="EA33" s="231"/>
    </row>
    <row r="34" spans="1:131" ht="26.25" customHeight="1" x14ac:dyDescent="0.2">
      <c r="A34" s="244">
        <v>7</v>
      </c>
      <c r="B34" s="1039"/>
      <c r="C34" s="1040"/>
      <c r="D34" s="1040"/>
      <c r="E34" s="1040"/>
      <c r="F34" s="1040"/>
      <c r="G34" s="1040"/>
      <c r="H34" s="1040"/>
      <c r="I34" s="1040"/>
      <c r="J34" s="1040"/>
      <c r="K34" s="1040"/>
      <c r="L34" s="1040"/>
      <c r="M34" s="1040"/>
      <c r="N34" s="1040"/>
      <c r="O34" s="1040"/>
      <c r="P34" s="1041"/>
      <c r="Q34" s="1045"/>
      <c r="R34" s="1046"/>
      <c r="S34" s="1046"/>
      <c r="T34" s="1046"/>
      <c r="U34" s="1046"/>
      <c r="V34" s="1046"/>
      <c r="W34" s="1046"/>
      <c r="X34" s="1046"/>
      <c r="Y34" s="1046"/>
      <c r="Z34" s="1046"/>
      <c r="AA34" s="1046"/>
      <c r="AB34" s="1046"/>
      <c r="AC34" s="1046"/>
      <c r="AD34" s="1046"/>
      <c r="AE34" s="1047"/>
      <c r="AF34" s="1023"/>
      <c r="AG34" s="1024"/>
      <c r="AH34" s="1024"/>
      <c r="AI34" s="1024"/>
      <c r="AJ34" s="1025"/>
      <c r="AK34" s="986"/>
      <c r="AL34" s="977"/>
      <c r="AM34" s="977"/>
      <c r="AN34" s="977"/>
      <c r="AO34" s="977"/>
      <c r="AP34" s="977"/>
      <c r="AQ34" s="977"/>
      <c r="AR34" s="977"/>
      <c r="AS34" s="977"/>
      <c r="AT34" s="977"/>
      <c r="AU34" s="977"/>
      <c r="AV34" s="977"/>
      <c r="AW34" s="977"/>
      <c r="AX34" s="977"/>
      <c r="AY34" s="977"/>
      <c r="AZ34" s="1044"/>
      <c r="BA34" s="1044"/>
      <c r="BB34" s="1044"/>
      <c r="BC34" s="1044"/>
      <c r="BD34" s="1044"/>
      <c r="BE34" s="978"/>
      <c r="BF34" s="978"/>
      <c r="BG34" s="978"/>
      <c r="BH34" s="978"/>
      <c r="BI34" s="979"/>
      <c r="BJ34" s="234"/>
      <c r="BK34" s="234"/>
      <c r="BL34" s="234"/>
      <c r="BM34" s="234"/>
      <c r="BN34" s="234"/>
      <c r="BO34" s="243"/>
      <c r="BP34" s="243"/>
      <c r="BQ34" s="240">
        <v>28</v>
      </c>
      <c r="BR34" s="241"/>
      <c r="BS34" s="998"/>
      <c r="BT34" s="999"/>
      <c r="BU34" s="999"/>
      <c r="BV34" s="999"/>
      <c r="BW34" s="999"/>
      <c r="BX34" s="999"/>
      <c r="BY34" s="999"/>
      <c r="BZ34" s="999"/>
      <c r="CA34" s="999"/>
      <c r="CB34" s="999"/>
      <c r="CC34" s="999"/>
      <c r="CD34" s="999"/>
      <c r="CE34" s="999"/>
      <c r="CF34" s="999"/>
      <c r="CG34" s="1020"/>
      <c r="CH34" s="995"/>
      <c r="CI34" s="996"/>
      <c r="CJ34" s="996"/>
      <c r="CK34" s="996"/>
      <c r="CL34" s="997"/>
      <c r="CM34" s="995"/>
      <c r="CN34" s="996"/>
      <c r="CO34" s="996"/>
      <c r="CP34" s="996"/>
      <c r="CQ34" s="997"/>
      <c r="CR34" s="995"/>
      <c r="CS34" s="996"/>
      <c r="CT34" s="996"/>
      <c r="CU34" s="996"/>
      <c r="CV34" s="997"/>
      <c r="CW34" s="995"/>
      <c r="CX34" s="996"/>
      <c r="CY34" s="996"/>
      <c r="CZ34" s="996"/>
      <c r="DA34" s="997"/>
      <c r="DB34" s="995"/>
      <c r="DC34" s="996"/>
      <c r="DD34" s="996"/>
      <c r="DE34" s="996"/>
      <c r="DF34" s="997"/>
      <c r="DG34" s="995"/>
      <c r="DH34" s="996"/>
      <c r="DI34" s="996"/>
      <c r="DJ34" s="996"/>
      <c r="DK34" s="997"/>
      <c r="DL34" s="995"/>
      <c r="DM34" s="996"/>
      <c r="DN34" s="996"/>
      <c r="DO34" s="996"/>
      <c r="DP34" s="997"/>
      <c r="DQ34" s="995"/>
      <c r="DR34" s="996"/>
      <c r="DS34" s="996"/>
      <c r="DT34" s="996"/>
      <c r="DU34" s="997"/>
      <c r="DV34" s="998"/>
      <c r="DW34" s="999"/>
      <c r="DX34" s="999"/>
      <c r="DY34" s="999"/>
      <c r="DZ34" s="1000"/>
      <c r="EA34" s="231"/>
    </row>
    <row r="35" spans="1:131" ht="26.25" customHeight="1" x14ac:dyDescent="0.2">
      <c r="A35" s="244">
        <v>8</v>
      </c>
      <c r="B35" s="1039"/>
      <c r="C35" s="1040"/>
      <c r="D35" s="1040"/>
      <c r="E35" s="1040"/>
      <c r="F35" s="1040"/>
      <c r="G35" s="1040"/>
      <c r="H35" s="1040"/>
      <c r="I35" s="1040"/>
      <c r="J35" s="1040"/>
      <c r="K35" s="1040"/>
      <c r="L35" s="1040"/>
      <c r="M35" s="1040"/>
      <c r="N35" s="1040"/>
      <c r="O35" s="1040"/>
      <c r="P35" s="1041"/>
      <c r="Q35" s="1045"/>
      <c r="R35" s="1046"/>
      <c r="S35" s="1046"/>
      <c r="T35" s="1046"/>
      <c r="U35" s="1046"/>
      <c r="V35" s="1046"/>
      <c r="W35" s="1046"/>
      <c r="X35" s="1046"/>
      <c r="Y35" s="1046"/>
      <c r="Z35" s="1046"/>
      <c r="AA35" s="1046"/>
      <c r="AB35" s="1046"/>
      <c r="AC35" s="1046"/>
      <c r="AD35" s="1046"/>
      <c r="AE35" s="1047"/>
      <c r="AF35" s="1023"/>
      <c r="AG35" s="1024"/>
      <c r="AH35" s="1024"/>
      <c r="AI35" s="1024"/>
      <c r="AJ35" s="1025"/>
      <c r="AK35" s="986"/>
      <c r="AL35" s="977"/>
      <c r="AM35" s="977"/>
      <c r="AN35" s="977"/>
      <c r="AO35" s="977"/>
      <c r="AP35" s="977"/>
      <c r="AQ35" s="977"/>
      <c r="AR35" s="977"/>
      <c r="AS35" s="977"/>
      <c r="AT35" s="977"/>
      <c r="AU35" s="977"/>
      <c r="AV35" s="977"/>
      <c r="AW35" s="977"/>
      <c r="AX35" s="977"/>
      <c r="AY35" s="977"/>
      <c r="AZ35" s="1044"/>
      <c r="BA35" s="1044"/>
      <c r="BB35" s="1044"/>
      <c r="BC35" s="1044"/>
      <c r="BD35" s="1044"/>
      <c r="BE35" s="978"/>
      <c r="BF35" s="978"/>
      <c r="BG35" s="978"/>
      <c r="BH35" s="978"/>
      <c r="BI35" s="979"/>
      <c r="BJ35" s="234"/>
      <c r="BK35" s="234"/>
      <c r="BL35" s="234"/>
      <c r="BM35" s="234"/>
      <c r="BN35" s="234"/>
      <c r="BO35" s="243"/>
      <c r="BP35" s="243"/>
      <c r="BQ35" s="240">
        <v>29</v>
      </c>
      <c r="BR35" s="241"/>
      <c r="BS35" s="998"/>
      <c r="BT35" s="999"/>
      <c r="BU35" s="999"/>
      <c r="BV35" s="999"/>
      <c r="BW35" s="999"/>
      <c r="BX35" s="999"/>
      <c r="BY35" s="999"/>
      <c r="BZ35" s="999"/>
      <c r="CA35" s="999"/>
      <c r="CB35" s="999"/>
      <c r="CC35" s="999"/>
      <c r="CD35" s="999"/>
      <c r="CE35" s="999"/>
      <c r="CF35" s="999"/>
      <c r="CG35" s="1020"/>
      <c r="CH35" s="995"/>
      <c r="CI35" s="996"/>
      <c r="CJ35" s="996"/>
      <c r="CK35" s="996"/>
      <c r="CL35" s="997"/>
      <c r="CM35" s="995"/>
      <c r="CN35" s="996"/>
      <c r="CO35" s="996"/>
      <c r="CP35" s="996"/>
      <c r="CQ35" s="997"/>
      <c r="CR35" s="995"/>
      <c r="CS35" s="996"/>
      <c r="CT35" s="996"/>
      <c r="CU35" s="996"/>
      <c r="CV35" s="997"/>
      <c r="CW35" s="995"/>
      <c r="CX35" s="996"/>
      <c r="CY35" s="996"/>
      <c r="CZ35" s="996"/>
      <c r="DA35" s="997"/>
      <c r="DB35" s="995"/>
      <c r="DC35" s="996"/>
      <c r="DD35" s="996"/>
      <c r="DE35" s="996"/>
      <c r="DF35" s="997"/>
      <c r="DG35" s="995"/>
      <c r="DH35" s="996"/>
      <c r="DI35" s="996"/>
      <c r="DJ35" s="996"/>
      <c r="DK35" s="997"/>
      <c r="DL35" s="995"/>
      <c r="DM35" s="996"/>
      <c r="DN35" s="996"/>
      <c r="DO35" s="996"/>
      <c r="DP35" s="997"/>
      <c r="DQ35" s="995"/>
      <c r="DR35" s="996"/>
      <c r="DS35" s="996"/>
      <c r="DT35" s="996"/>
      <c r="DU35" s="997"/>
      <c r="DV35" s="998"/>
      <c r="DW35" s="999"/>
      <c r="DX35" s="999"/>
      <c r="DY35" s="999"/>
      <c r="DZ35" s="1000"/>
      <c r="EA35" s="231"/>
    </row>
    <row r="36" spans="1:131" ht="26.25" customHeight="1" x14ac:dyDescent="0.2">
      <c r="A36" s="244">
        <v>9</v>
      </c>
      <c r="B36" s="1039"/>
      <c r="C36" s="1040"/>
      <c r="D36" s="1040"/>
      <c r="E36" s="1040"/>
      <c r="F36" s="1040"/>
      <c r="G36" s="1040"/>
      <c r="H36" s="1040"/>
      <c r="I36" s="1040"/>
      <c r="J36" s="1040"/>
      <c r="K36" s="1040"/>
      <c r="L36" s="1040"/>
      <c r="M36" s="1040"/>
      <c r="N36" s="1040"/>
      <c r="O36" s="1040"/>
      <c r="P36" s="1041"/>
      <c r="Q36" s="1045"/>
      <c r="R36" s="1046"/>
      <c r="S36" s="1046"/>
      <c r="T36" s="1046"/>
      <c r="U36" s="1046"/>
      <c r="V36" s="1046"/>
      <c r="W36" s="1046"/>
      <c r="X36" s="1046"/>
      <c r="Y36" s="1046"/>
      <c r="Z36" s="1046"/>
      <c r="AA36" s="1046"/>
      <c r="AB36" s="1046"/>
      <c r="AC36" s="1046"/>
      <c r="AD36" s="1046"/>
      <c r="AE36" s="1047"/>
      <c r="AF36" s="1023"/>
      <c r="AG36" s="1024"/>
      <c r="AH36" s="1024"/>
      <c r="AI36" s="1024"/>
      <c r="AJ36" s="1025"/>
      <c r="AK36" s="986"/>
      <c r="AL36" s="977"/>
      <c r="AM36" s="977"/>
      <c r="AN36" s="977"/>
      <c r="AO36" s="977"/>
      <c r="AP36" s="977"/>
      <c r="AQ36" s="977"/>
      <c r="AR36" s="977"/>
      <c r="AS36" s="977"/>
      <c r="AT36" s="977"/>
      <c r="AU36" s="977"/>
      <c r="AV36" s="977"/>
      <c r="AW36" s="977"/>
      <c r="AX36" s="977"/>
      <c r="AY36" s="977"/>
      <c r="AZ36" s="1044"/>
      <c r="BA36" s="1044"/>
      <c r="BB36" s="1044"/>
      <c r="BC36" s="1044"/>
      <c r="BD36" s="1044"/>
      <c r="BE36" s="978"/>
      <c r="BF36" s="978"/>
      <c r="BG36" s="978"/>
      <c r="BH36" s="978"/>
      <c r="BI36" s="979"/>
      <c r="BJ36" s="234"/>
      <c r="BK36" s="234"/>
      <c r="BL36" s="234"/>
      <c r="BM36" s="234"/>
      <c r="BN36" s="234"/>
      <c r="BO36" s="243"/>
      <c r="BP36" s="243"/>
      <c r="BQ36" s="240">
        <v>30</v>
      </c>
      <c r="BR36" s="241"/>
      <c r="BS36" s="998"/>
      <c r="BT36" s="999"/>
      <c r="BU36" s="999"/>
      <c r="BV36" s="999"/>
      <c r="BW36" s="999"/>
      <c r="BX36" s="999"/>
      <c r="BY36" s="999"/>
      <c r="BZ36" s="999"/>
      <c r="CA36" s="999"/>
      <c r="CB36" s="999"/>
      <c r="CC36" s="999"/>
      <c r="CD36" s="999"/>
      <c r="CE36" s="999"/>
      <c r="CF36" s="999"/>
      <c r="CG36" s="1020"/>
      <c r="CH36" s="995"/>
      <c r="CI36" s="996"/>
      <c r="CJ36" s="996"/>
      <c r="CK36" s="996"/>
      <c r="CL36" s="997"/>
      <c r="CM36" s="995"/>
      <c r="CN36" s="996"/>
      <c r="CO36" s="996"/>
      <c r="CP36" s="996"/>
      <c r="CQ36" s="997"/>
      <c r="CR36" s="995"/>
      <c r="CS36" s="996"/>
      <c r="CT36" s="996"/>
      <c r="CU36" s="996"/>
      <c r="CV36" s="997"/>
      <c r="CW36" s="995"/>
      <c r="CX36" s="996"/>
      <c r="CY36" s="996"/>
      <c r="CZ36" s="996"/>
      <c r="DA36" s="997"/>
      <c r="DB36" s="995"/>
      <c r="DC36" s="996"/>
      <c r="DD36" s="996"/>
      <c r="DE36" s="996"/>
      <c r="DF36" s="997"/>
      <c r="DG36" s="995"/>
      <c r="DH36" s="996"/>
      <c r="DI36" s="996"/>
      <c r="DJ36" s="996"/>
      <c r="DK36" s="997"/>
      <c r="DL36" s="995"/>
      <c r="DM36" s="996"/>
      <c r="DN36" s="996"/>
      <c r="DO36" s="996"/>
      <c r="DP36" s="997"/>
      <c r="DQ36" s="995"/>
      <c r="DR36" s="996"/>
      <c r="DS36" s="996"/>
      <c r="DT36" s="996"/>
      <c r="DU36" s="997"/>
      <c r="DV36" s="998"/>
      <c r="DW36" s="999"/>
      <c r="DX36" s="999"/>
      <c r="DY36" s="999"/>
      <c r="DZ36" s="1000"/>
      <c r="EA36" s="231"/>
    </row>
    <row r="37" spans="1:131" ht="26.25" customHeight="1" x14ac:dyDescent="0.2">
      <c r="A37" s="244">
        <v>10</v>
      </c>
      <c r="B37" s="1039"/>
      <c r="C37" s="1040"/>
      <c r="D37" s="1040"/>
      <c r="E37" s="1040"/>
      <c r="F37" s="1040"/>
      <c r="G37" s="1040"/>
      <c r="H37" s="1040"/>
      <c r="I37" s="1040"/>
      <c r="J37" s="1040"/>
      <c r="K37" s="1040"/>
      <c r="L37" s="1040"/>
      <c r="M37" s="1040"/>
      <c r="N37" s="1040"/>
      <c r="O37" s="1040"/>
      <c r="P37" s="1041"/>
      <c r="Q37" s="1045"/>
      <c r="R37" s="1046"/>
      <c r="S37" s="1046"/>
      <c r="T37" s="1046"/>
      <c r="U37" s="1046"/>
      <c r="V37" s="1046"/>
      <c r="W37" s="1046"/>
      <c r="X37" s="1046"/>
      <c r="Y37" s="1046"/>
      <c r="Z37" s="1046"/>
      <c r="AA37" s="1046"/>
      <c r="AB37" s="1046"/>
      <c r="AC37" s="1046"/>
      <c r="AD37" s="1046"/>
      <c r="AE37" s="1047"/>
      <c r="AF37" s="1023"/>
      <c r="AG37" s="1024"/>
      <c r="AH37" s="1024"/>
      <c r="AI37" s="1024"/>
      <c r="AJ37" s="1025"/>
      <c r="AK37" s="986"/>
      <c r="AL37" s="977"/>
      <c r="AM37" s="977"/>
      <c r="AN37" s="977"/>
      <c r="AO37" s="977"/>
      <c r="AP37" s="977"/>
      <c r="AQ37" s="977"/>
      <c r="AR37" s="977"/>
      <c r="AS37" s="977"/>
      <c r="AT37" s="977"/>
      <c r="AU37" s="977"/>
      <c r="AV37" s="977"/>
      <c r="AW37" s="977"/>
      <c r="AX37" s="977"/>
      <c r="AY37" s="977"/>
      <c r="AZ37" s="1044"/>
      <c r="BA37" s="1044"/>
      <c r="BB37" s="1044"/>
      <c r="BC37" s="1044"/>
      <c r="BD37" s="1044"/>
      <c r="BE37" s="978"/>
      <c r="BF37" s="978"/>
      <c r="BG37" s="978"/>
      <c r="BH37" s="978"/>
      <c r="BI37" s="979"/>
      <c r="BJ37" s="234"/>
      <c r="BK37" s="234"/>
      <c r="BL37" s="234"/>
      <c r="BM37" s="234"/>
      <c r="BN37" s="234"/>
      <c r="BO37" s="243"/>
      <c r="BP37" s="243"/>
      <c r="BQ37" s="240">
        <v>31</v>
      </c>
      <c r="BR37" s="241"/>
      <c r="BS37" s="998"/>
      <c r="BT37" s="999"/>
      <c r="BU37" s="999"/>
      <c r="BV37" s="999"/>
      <c r="BW37" s="999"/>
      <c r="BX37" s="999"/>
      <c r="BY37" s="999"/>
      <c r="BZ37" s="999"/>
      <c r="CA37" s="999"/>
      <c r="CB37" s="999"/>
      <c r="CC37" s="999"/>
      <c r="CD37" s="999"/>
      <c r="CE37" s="999"/>
      <c r="CF37" s="999"/>
      <c r="CG37" s="1020"/>
      <c r="CH37" s="995"/>
      <c r="CI37" s="996"/>
      <c r="CJ37" s="996"/>
      <c r="CK37" s="996"/>
      <c r="CL37" s="997"/>
      <c r="CM37" s="995"/>
      <c r="CN37" s="996"/>
      <c r="CO37" s="996"/>
      <c r="CP37" s="996"/>
      <c r="CQ37" s="997"/>
      <c r="CR37" s="995"/>
      <c r="CS37" s="996"/>
      <c r="CT37" s="996"/>
      <c r="CU37" s="996"/>
      <c r="CV37" s="997"/>
      <c r="CW37" s="995"/>
      <c r="CX37" s="996"/>
      <c r="CY37" s="996"/>
      <c r="CZ37" s="996"/>
      <c r="DA37" s="997"/>
      <c r="DB37" s="995"/>
      <c r="DC37" s="996"/>
      <c r="DD37" s="996"/>
      <c r="DE37" s="996"/>
      <c r="DF37" s="997"/>
      <c r="DG37" s="995"/>
      <c r="DH37" s="996"/>
      <c r="DI37" s="996"/>
      <c r="DJ37" s="996"/>
      <c r="DK37" s="997"/>
      <c r="DL37" s="995"/>
      <c r="DM37" s="996"/>
      <c r="DN37" s="996"/>
      <c r="DO37" s="996"/>
      <c r="DP37" s="997"/>
      <c r="DQ37" s="995"/>
      <c r="DR37" s="996"/>
      <c r="DS37" s="996"/>
      <c r="DT37" s="996"/>
      <c r="DU37" s="997"/>
      <c r="DV37" s="998"/>
      <c r="DW37" s="999"/>
      <c r="DX37" s="999"/>
      <c r="DY37" s="999"/>
      <c r="DZ37" s="1000"/>
      <c r="EA37" s="231"/>
    </row>
    <row r="38" spans="1:131" ht="26.25" customHeight="1" x14ac:dyDescent="0.2">
      <c r="A38" s="244">
        <v>11</v>
      </c>
      <c r="B38" s="1039"/>
      <c r="C38" s="1040"/>
      <c r="D38" s="1040"/>
      <c r="E38" s="1040"/>
      <c r="F38" s="1040"/>
      <c r="G38" s="1040"/>
      <c r="H38" s="1040"/>
      <c r="I38" s="1040"/>
      <c r="J38" s="1040"/>
      <c r="K38" s="1040"/>
      <c r="L38" s="1040"/>
      <c r="M38" s="1040"/>
      <c r="N38" s="1040"/>
      <c r="O38" s="1040"/>
      <c r="P38" s="1041"/>
      <c r="Q38" s="1045"/>
      <c r="R38" s="1046"/>
      <c r="S38" s="1046"/>
      <c r="T38" s="1046"/>
      <c r="U38" s="1046"/>
      <c r="V38" s="1046"/>
      <c r="W38" s="1046"/>
      <c r="X38" s="1046"/>
      <c r="Y38" s="1046"/>
      <c r="Z38" s="1046"/>
      <c r="AA38" s="1046"/>
      <c r="AB38" s="1046"/>
      <c r="AC38" s="1046"/>
      <c r="AD38" s="1046"/>
      <c r="AE38" s="1047"/>
      <c r="AF38" s="1023"/>
      <c r="AG38" s="1024"/>
      <c r="AH38" s="1024"/>
      <c r="AI38" s="1024"/>
      <c r="AJ38" s="1025"/>
      <c r="AK38" s="986"/>
      <c r="AL38" s="977"/>
      <c r="AM38" s="977"/>
      <c r="AN38" s="977"/>
      <c r="AO38" s="977"/>
      <c r="AP38" s="977"/>
      <c r="AQ38" s="977"/>
      <c r="AR38" s="977"/>
      <c r="AS38" s="977"/>
      <c r="AT38" s="977"/>
      <c r="AU38" s="977"/>
      <c r="AV38" s="977"/>
      <c r="AW38" s="977"/>
      <c r="AX38" s="977"/>
      <c r="AY38" s="977"/>
      <c r="AZ38" s="1044"/>
      <c r="BA38" s="1044"/>
      <c r="BB38" s="1044"/>
      <c r="BC38" s="1044"/>
      <c r="BD38" s="1044"/>
      <c r="BE38" s="978"/>
      <c r="BF38" s="978"/>
      <c r="BG38" s="978"/>
      <c r="BH38" s="978"/>
      <c r="BI38" s="979"/>
      <c r="BJ38" s="234"/>
      <c r="BK38" s="234"/>
      <c r="BL38" s="234"/>
      <c r="BM38" s="234"/>
      <c r="BN38" s="234"/>
      <c r="BO38" s="243"/>
      <c r="BP38" s="243"/>
      <c r="BQ38" s="240">
        <v>32</v>
      </c>
      <c r="BR38" s="241"/>
      <c r="BS38" s="998"/>
      <c r="BT38" s="999"/>
      <c r="BU38" s="999"/>
      <c r="BV38" s="999"/>
      <c r="BW38" s="999"/>
      <c r="BX38" s="999"/>
      <c r="BY38" s="999"/>
      <c r="BZ38" s="999"/>
      <c r="CA38" s="999"/>
      <c r="CB38" s="999"/>
      <c r="CC38" s="999"/>
      <c r="CD38" s="999"/>
      <c r="CE38" s="999"/>
      <c r="CF38" s="999"/>
      <c r="CG38" s="1020"/>
      <c r="CH38" s="995"/>
      <c r="CI38" s="996"/>
      <c r="CJ38" s="996"/>
      <c r="CK38" s="996"/>
      <c r="CL38" s="997"/>
      <c r="CM38" s="995"/>
      <c r="CN38" s="996"/>
      <c r="CO38" s="996"/>
      <c r="CP38" s="996"/>
      <c r="CQ38" s="997"/>
      <c r="CR38" s="995"/>
      <c r="CS38" s="996"/>
      <c r="CT38" s="996"/>
      <c r="CU38" s="996"/>
      <c r="CV38" s="997"/>
      <c r="CW38" s="995"/>
      <c r="CX38" s="996"/>
      <c r="CY38" s="996"/>
      <c r="CZ38" s="996"/>
      <c r="DA38" s="997"/>
      <c r="DB38" s="995"/>
      <c r="DC38" s="996"/>
      <c r="DD38" s="996"/>
      <c r="DE38" s="996"/>
      <c r="DF38" s="997"/>
      <c r="DG38" s="995"/>
      <c r="DH38" s="996"/>
      <c r="DI38" s="996"/>
      <c r="DJ38" s="996"/>
      <c r="DK38" s="997"/>
      <c r="DL38" s="995"/>
      <c r="DM38" s="996"/>
      <c r="DN38" s="996"/>
      <c r="DO38" s="996"/>
      <c r="DP38" s="997"/>
      <c r="DQ38" s="995"/>
      <c r="DR38" s="996"/>
      <c r="DS38" s="996"/>
      <c r="DT38" s="996"/>
      <c r="DU38" s="997"/>
      <c r="DV38" s="998"/>
      <c r="DW38" s="999"/>
      <c r="DX38" s="999"/>
      <c r="DY38" s="999"/>
      <c r="DZ38" s="1000"/>
      <c r="EA38" s="231"/>
    </row>
    <row r="39" spans="1:131" ht="26.25" customHeight="1" x14ac:dyDescent="0.2">
      <c r="A39" s="244">
        <v>12</v>
      </c>
      <c r="B39" s="1039"/>
      <c r="C39" s="1040"/>
      <c r="D39" s="1040"/>
      <c r="E39" s="1040"/>
      <c r="F39" s="1040"/>
      <c r="G39" s="1040"/>
      <c r="H39" s="1040"/>
      <c r="I39" s="1040"/>
      <c r="J39" s="1040"/>
      <c r="K39" s="1040"/>
      <c r="L39" s="1040"/>
      <c r="M39" s="1040"/>
      <c r="N39" s="1040"/>
      <c r="O39" s="1040"/>
      <c r="P39" s="1041"/>
      <c r="Q39" s="1045"/>
      <c r="R39" s="1046"/>
      <c r="S39" s="1046"/>
      <c r="T39" s="1046"/>
      <c r="U39" s="1046"/>
      <c r="V39" s="1046"/>
      <c r="W39" s="1046"/>
      <c r="X39" s="1046"/>
      <c r="Y39" s="1046"/>
      <c r="Z39" s="1046"/>
      <c r="AA39" s="1046"/>
      <c r="AB39" s="1046"/>
      <c r="AC39" s="1046"/>
      <c r="AD39" s="1046"/>
      <c r="AE39" s="1047"/>
      <c r="AF39" s="1023"/>
      <c r="AG39" s="1024"/>
      <c r="AH39" s="1024"/>
      <c r="AI39" s="1024"/>
      <c r="AJ39" s="1025"/>
      <c r="AK39" s="986"/>
      <c r="AL39" s="977"/>
      <c r="AM39" s="977"/>
      <c r="AN39" s="977"/>
      <c r="AO39" s="977"/>
      <c r="AP39" s="977"/>
      <c r="AQ39" s="977"/>
      <c r="AR39" s="977"/>
      <c r="AS39" s="977"/>
      <c r="AT39" s="977"/>
      <c r="AU39" s="977"/>
      <c r="AV39" s="977"/>
      <c r="AW39" s="977"/>
      <c r="AX39" s="977"/>
      <c r="AY39" s="977"/>
      <c r="AZ39" s="1044"/>
      <c r="BA39" s="1044"/>
      <c r="BB39" s="1044"/>
      <c r="BC39" s="1044"/>
      <c r="BD39" s="1044"/>
      <c r="BE39" s="978"/>
      <c r="BF39" s="978"/>
      <c r="BG39" s="978"/>
      <c r="BH39" s="978"/>
      <c r="BI39" s="979"/>
      <c r="BJ39" s="234"/>
      <c r="BK39" s="234"/>
      <c r="BL39" s="234"/>
      <c r="BM39" s="234"/>
      <c r="BN39" s="234"/>
      <c r="BO39" s="243"/>
      <c r="BP39" s="243"/>
      <c r="BQ39" s="240">
        <v>33</v>
      </c>
      <c r="BR39" s="241"/>
      <c r="BS39" s="998"/>
      <c r="BT39" s="999"/>
      <c r="BU39" s="999"/>
      <c r="BV39" s="999"/>
      <c r="BW39" s="999"/>
      <c r="BX39" s="999"/>
      <c r="BY39" s="999"/>
      <c r="BZ39" s="999"/>
      <c r="CA39" s="999"/>
      <c r="CB39" s="999"/>
      <c r="CC39" s="999"/>
      <c r="CD39" s="999"/>
      <c r="CE39" s="999"/>
      <c r="CF39" s="999"/>
      <c r="CG39" s="1020"/>
      <c r="CH39" s="995"/>
      <c r="CI39" s="996"/>
      <c r="CJ39" s="996"/>
      <c r="CK39" s="996"/>
      <c r="CL39" s="997"/>
      <c r="CM39" s="995"/>
      <c r="CN39" s="996"/>
      <c r="CO39" s="996"/>
      <c r="CP39" s="996"/>
      <c r="CQ39" s="997"/>
      <c r="CR39" s="995"/>
      <c r="CS39" s="996"/>
      <c r="CT39" s="996"/>
      <c r="CU39" s="996"/>
      <c r="CV39" s="997"/>
      <c r="CW39" s="995"/>
      <c r="CX39" s="996"/>
      <c r="CY39" s="996"/>
      <c r="CZ39" s="996"/>
      <c r="DA39" s="997"/>
      <c r="DB39" s="995"/>
      <c r="DC39" s="996"/>
      <c r="DD39" s="996"/>
      <c r="DE39" s="996"/>
      <c r="DF39" s="997"/>
      <c r="DG39" s="995"/>
      <c r="DH39" s="996"/>
      <c r="DI39" s="996"/>
      <c r="DJ39" s="996"/>
      <c r="DK39" s="997"/>
      <c r="DL39" s="995"/>
      <c r="DM39" s="996"/>
      <c r="DN39" s="996"/>
      <c r="DO39" s="996"/>
      <c r="DP39" s="997"/>
      <c r="DQ39" s="995"/>
      <c r="DR39" s="996"/>
      <c r="DS39" s="996"/>
      <c r="DT39" s="996"/>
      <c r="DU39" s="997"/>
      <c r="DV39" s="998"/>
      <c r="DW39" s="999"/>
      <c r="DX39" s="999"/>
      <c r="DY39" s="999"/>
      <c r="DZ39" s="1000"/>
      <c r="EA39" s="231"/>
    </row>
    <row r="40" spans="1:131" ht="26.25" customHeight="1" x14ac:dyDescent="0.2">
      <c r="A40" s="240">
        <v>13</v>
      </c>
      <c r="B40" s="1039"/>
      <c r="C40" s="1040"/>
      <c r="D40" s="1040"/>
      <c r="E40" s="1040"/>
      <c r="F40" s="1040"/>
      <c r="G40" s="1040"/>
      <c r="H40" s="1040"/>
      <c r="I40" s="1040"/>
      <c r="J40" s="1040"/>
      <c r="K40" s="1040"/>
      <c r="L40" s="1040"/>
      <c r="M40" s="1040"/>
      <c r="N40" s="1040"/>
      <c r="O40" s="1040"/>
      <c r="P40" s="1041"/>
      <c r="Q40" s="1045"/>
      <c r="R40" s="1046"/>
      <c r="S40" s="1046"/>
      <c r="T40" s="1046"/>
      <c r="U40" s="1046"/>
      <c r="V40" s="1046"/>
      <c r="W40" s="1046"/>
      <c r="X40" s="1046"/>
      <c r="Y40" s="1046"/>
      <c r="Z40" s="1046"/>
      <c r="AA40" s="1046"/>
      <c r="AB40" s="1046"/>
      <c r="AC40" s="1046"/>
      <c r="AD40" s="1046"/>
      <c r="AE40" s="1047"/>
      <c r="AF40" s="1023"/>
      <c r="AG40" s="1024"/>
      <c r="AH40" s="1024"/>
      <c r="AI40" s="1024"/>
      <c r="AJ40" s="1025"/>
      <c r="AK40" s="986"/>
      <c r="AL40" s="977"/>
      <c r="AM40" s="977"/>
      <c r="AN40" s="977"/>
      <c r="AO40" s="977"/>
      <c r="AP40" s="977"/>
      <c r="AQ40" s="977"/>
      <c r="AR40" s="977"/>
      <c r="AS40" s="977"/>
      <c r="AT40" s="977"/>
      <c r="AU40" s="977"/>
      <c r="AV40" s="977"/>
      <c r="AW40" s="977"/>
      <c r="AX40" s="977"/>
      <c r="AY40" s="977"/>
      <c r="AZ40" s="1044"/>
      <c r="BA40" s="1044"/>
      <c r="BB40" s="1044"/>
      <c r="BC40" s="1044"/>
      <c r="BD40" s="1044"/>
      <c r="BE40" s="978"/>
      <c r="BF40" s="978"/>
      <c r="BG40" s="978"/>
      <c r="BH40" s="978"/>
      <c r="BI40" s="979"/>
      <c r="BJ40" s="234"/>
      <c r="BK40" s="234"/>
      <c r="BL40" s="234"/>
      <c r="BM40" s="234"/>
      <c r="BN40" s="234"/>
      <c r="BO40" s="243"/>
      <c r="BP40" s="243"/>
      <c r="BQ40" s="240">
        <v>34</v>
      </c>
      <c r="BR40" s="241"/>
      <c r="BS40" s="998"/>
      <c r="BT40" s="999"/>
      <c r="BU40" s="999"/>
      <c r="BV40" s="999"/>
      <c r="BW40" s="999"/>
      <c r="BX40" s="999"/>
      <c r="BY40" s="999"/>
      <c r="BZ40" s="999"/>
      <c r="CA40" s="999"/>
      <c r="CB40" s="999"/>
      <c r="CC40" s="999"/>
      <c r="CD40" s="999"/>
      <c r="CE40" s="999"/>
      <c r="CF40" s="999"/>
      <c r="CG40" s="1020"/>
      <c r="CH40" s="995"/>
      <c r="CI40" s="996"/>
      <c r="CJ40" s="996"/>
      <c r="CK40" s="996"/>
      <c r="CL40" s="997"/>
      <c r="CM40" s="995"/>
      <c r="CN40" s="996"/>
      <c r="CO40" s="996"/>
      <c r="CP40" s="996"/>
      <c r="CQ40" s="997"/>
      <c r="CR40" s="995"/>
      <c r="CS40" s="996"/>
      <c r="CT40" s="996"/>
      <c r="CU40" s="996"/>
      <c r="CV40" s="997"/>
      <c r="CW40" s="995"/>
      <c r="CX40" s="996"/>
      <c r="CY40" s="996"/>
      <c r="CZ40" s="996"/>
      <c r="DA40" s="997"/>
      <c r="DB40" s="995"/>
      <c r="DC40" s="996"/>
      <c r="DD40" s="996"/>
      <c r="DE40" s="996"/>
      <c r="DF40" s="997"/>
      <c r="DG40" s="995"/>
      <c r="DH40" s="996"/>
      <c r="DI40" s="996"/>
      <c r="DJ40" s="996"/>
      <c r="DK40" s="997"/>
      <c r="DL40" s="995"/>
      <c r="DM40" s="996"/>
      <c r="DN40" s="996"/>
      <c r="DO40" s="996"/>
      <c r="DP40" s="997"/>
      <c r="DQ40" s="995"/>
      <c r="DR40" s="996"/>
      <c r="DS40" s="996"/>
      <c r="DT40" s="996"/>
      <c r="DU40" s="997"/>
      <c r="DV40" s="998"/>
      <c r="DW40" s="999"/>
      <c r="DX40" s="999"/>
      <c r="DY40" s="999"/>
      <c r="DZ40" s="1000"/>
      <c r="EA40" s="231"/>
    </row>
    <row r="41" spans="1:131" ht="26.25" customHeight="1" x14ac:dyDescent="0.2">
      <c r="A41" s="240">
        <v>14</v>
      </c>
      <c r="B41" s="1039"/>
      <c r="C41" s="1040"/>
      <c r="D41" s="1040"/>
      <c r="E41" s="1040"/>
      <c r="F41" s="1040"/>
      <c r="G41" s="1040"/>
      <c r="H41" s="1040"/>
      <c r="I41" s="1040"/>
      <c r="J41" s="1040"/>
      <c r="K41" s="1040"/>
      <c r="L41" s="1040"/>
      <c r="M41" s="1040"/>
      <c r="N41" s="1040"/>
      <c r="O41" s="1040"/>
      <c r="P41" s="1041"/>
      <c r="Q41" s="1045"/>
      <c r="R41" s="1046"/>
      <c r="S41" s="1046"/>
      <c r="T41" s="1046"/>
      <c r="U41" s="1046"/>
      <c r="V41" s="1046"/>
      <c r="W41" s="1046"/>
      <c r="X41" s="1046"/>
      <c r="Y41" s="1046"/>
      <c r="Z41" s="1046"/>
      <c r="AA41" s="1046"/>
      <c r="AB41" s="1046"/>
      <c r="AC41" s="1046"/>
      <c r="AD41" s="1046"/>
      <c r="AE41" s="1047"/>
      <c r="AF41" s="1023"/>
      <c r="AG41" s="1024"/>
      <c r="AH41" s="1024"/>
      <c r="AI41" s="1024"/>
      <c r="AJ41" s="1025"/>
      <c r="AK41" s="986"/>
      <c r="AL41" s="977"/>
      <c r="AM41" s="977"/>
      <c r="AN41" s="977"/>
      <c r="AO41" s="977"/>
      <c r="AP41" s="977"/>
      <c r="AQ41" s="977"/>
      <c r="AR41" s="977"/>
      <c r="AS41" s="977"/>
      <c r="AT41" s="977"/>
      <c r="AU41" s="977"/>
      <c r="AV41" s="977"/>
      <c r="AW41" s="977"/>
      <c r="AX41" s="977"/>
      <c r="AY41" s="977"/>
      <c r="AZ41" s="1044"/>
      <c r="BA41" s="1044"/>
      <c r="BB41" s="1044"/>
      <c r="BC41" s="1044"/>
      <c r="BD41" s="1044"/>
      <c r="BE41" s="978"/>
      <c r="BF41" s="978"/>
      <c r="BG41" s="978"/>
      <c r="BH41" s="978"/>
      <c r="BI41" s="979"/>
      <c r="BJ41" s="234"/>
      <c r="BK41" s="234"/>
      <c r="BL41" s="234"/>
      <c r="BM41" s="234"/>
      <c r="BN41" s="234"/>
      <c r="BO41" s="243"/>
      <c r="BP41" s="243"/>
      <c r="BQ41" s="240">
        <v>35</v>
      </c>
      <c r="BR41" s="241"/>
      <c r="BS41" s="998"/>
      <c r="BT41" s="999"/>
      <c r="BU41" s="999"/>
      <c r="BV41" s="999"/>
      <c r="BW41" s="999"/>
      <c r="BX41" s="999"/>
      <c r="BY41" s="999"/>
      <c r="BZ41" s="999"/>
      <c r="CA41" s="999"/>
      <c r="CB41" s="999"/>
      <c r="CC41" s="999"/>
      <c r="CD41" s="999"/>
      <c r="CE41" s="999"/>
      <c r="CF41" s="999"/>
      <c r="CG41" s="1020"/>
      <c r="CH41" s="995"/>
      <c r="CI41" s="996"/>
      <c r="CJ41" s="996"/>
      <c r="CK41" s="996"/>
      <c r="CL41" s="997"/>
      <c r="CM41" s="995"/>
      <c r="CN41" s="996"/>
      <c r="CO41" s="996"/>
      <c r="CP41" s="996"/>
      <c r="CQ41" s="997"/>
      <c r="CR41" s="995"/>
      <c r="CS41" s="996"/>
      <c r="CT41" s="996"/>
      <c r="CU41" s="996"/>
      <c r="CV41" s="997"/>
      <c r="CW41" s="995"/>
      <c r="CX41" s="996"/>
      <c r="CY41" s="996"/>
      <c r="CZ41" s="996"/>
      <c r="DA41" s="997"/>
      <c r="DB41" s="995"/>
      <c r="DC41" s="996"/>
      <c r="DD41" s="996"/>
      <c r="DE41" s="996"/>
      <c r="DF41" s="997"/>
      <c r="DG41" s="995"/>
      <c r="DH41" s="996"/>
      <c r="DI41" s="996"/>
      <c r="DJ41" s="996"/>
      <c r="DK41" s="997"/>
      <c r="DL41" s="995"/>
      <c r="DM41" s="996"/>
      <c r="DN41" s="996"/>
      <c r="DO41" s="996"/>
      <c r="DP41" s="997"/>
      <c r="DQ41" s="995"/>
      <c r="DR41" s="996"/>
      <c r="DS41" s="996"/>
      <c r="DT41" s="996"/>
      <c r="DU41" s="997"/>
      <c r="DV41" s="998"/>
      <c r="DW41" s="999"/>
      <c r="DX41" s="999"/>
      <c r="DY41" s="999"/>
      <c r="DZ41" s="1000"/>
      <c r="EA41" s="231"/>
    </row>
    <row r="42" spans="1:131" ht="26.25" customHeight="1" x14ac:dyDescent="0.2">
      <c r="A42" s="240">
        <v>15</v>
      </c>
      <c r="B42" s="1039"/>
      <c r="C42" s="1040"/>
      <c r="D42" s="1040"/>
      <c r="E42" s="1040"/>
      <c r="F42" s="1040"/>
      <c r="G42" s="1040"/>
      <c r="H42" s="1040"/>
      <c r="I42" s="1040"/>
      <c r="J42" s="1040"/>
      <c r="K42" s="1040"/>
      <c r="L42" s="1040"/>
      <c r="M42" s="1040"/>
      <c r="N42" s="1040"/>
      <c r="O42" s="1040"/>
      <c r="P42" s="1041"/>
      <c r="Q42" s="1045"/>
      <c r="R42" s="1046"/>
      <c r="S42" s="1046"/>
      <c r="T42" s="1046"/>
      <c r="U42" s="1046"/>
      <c r="V42" s="1046"/>
      <c r="W42" s="1046"/>
      <c r="X42" s="1046"/>
      <c r="Y42" s="1046"/>
      <c r="Z42" s="1046"/>
      <c r="AA42" s="1046"/>
      <c r="AB42" s="1046"/>
      <c r="AC42" s="1046"/>
      <c r="AD42" s="1046"/>
      <c r="AE42" s="1047"/>
      <c r="AF42" s="1023"/>
      <c r="AG42" s="1024"/>
      <c r="AH42" s="1024"/>
      <c r="AI42" s="1024"/>
      <c r="AJ42" s="1025"/>
      <c r="AK42" s="986"/>
      <c r="AL42" s="977"/>
      <c r="AM42" s="977"/>
      <c r="AN42" s="977"/>
      <c r="AO42" s="977"/>
      <c r="AP42" s="977"/>
      <c r="AQ42" s="977"/>
      <c r="AR42" s="977"/>
      <c r="AS42" s="977"/>
      <c r="AT42" s="977"/>
      <c r="AU42" s="977"/>
      <c r="AV42" s="977"/>
      <c r="AW42" s="977"/>
      <c r="AX42" s="977"/>
      <c r="AY42" s="977"/>
      <c r="AZ42" s="1044"/>
      <c r="BA42" s="1044"/>
      <c r="BB42" s="1044"/>
      <c r="BC42" s="1044"/>
      <c r="BD42" s="1044"/>
      <c r="BE42" s="978"/>
      <c r="BF42" s="978"/>
      <c r="BG42" s="978"/>
      <c r="BH42" s="978"/>
      <c r="BI42" s="979"/>
      <c r="BJ42" s="234"/>
      <c r="BK42" s="234"/>
      <c r="BL42" s="234"/>
      <c r="BM42" s="234"/>
      <c r="BN42" s="234"/>
      <c r="BO42" s="243"/>
      <c r="BP42" s="243"/>
      <c r="BQ42" s="240">
        <v>36</v>
      </c>
      <c r="BR42" s="241"/>
      <c r="BS42" s="998"/>
      <c r="BT42" s="999"/>
      <c r="BU42" s="999"/>
      <c r="BV42" s="999"/>
      <c r="BW42" s="999"/>
      <c r="BX42" s="999"/>
      <c r="BY42" s="999"/>
      <c r="BZ42" s="999"/>
      <c r="CA42" s="999"/>
      <c r="CB42" s="999"/>
      <c r="CC42" s="999"/>
      <c r="CD42" s="999"/>
      <c r="CE42" s="999"/>
      <c r="CF42" s="999"/>
      <c r="CG42" s="1020"/>
      <c r="CH42" s="995"/>
      <c r="CI42" s="996"/>
      <c r="CJ42" s="996"/>
      <c r="CK42" s="996"/>
      <c r="CL42" s="997"/>
      <c r="CM42" s="995"/>
      <c r="CN42" s="996"/>
      <c r="CO42" s="996"/>
      <c r="CP42" s="996"/>
      <c r="CQ42" s="997"/>
      <c r="CR42" s="995"/>
      <c r="CS42" s="996"/>
      <c r="CT42" s="996"/>
      <c r="CU42" s="996"/>
      <c r="CV42" s="997"/>
      <c r="CW42" s="995"/>
      <c r="CX42" s="996"/>
      <c r="CY42" s="996"/>
      <c r="CZ42" s="996"/>
      <c r="DA42" s="997"/>
      <c r="DB42" s="995"/>
      <c r="DC42" s="996"/>
      <c r="DD42" s="996"/>
      <c r="DE42" s="996"/>
      <c r="DF42" s="997"/>
      <c r="DG42" s="995"/>
      <c r="DH42" s="996"/>
      <c r="DI42" s="996"/>
      <c r="DJ42" s="996"/>
      <c r="DK42" s="997"/>
      <c r="DL42" s="995"/>
      <c r="DM42" s="996"/>
      <c r="DN42" s="996"/>
      <c r="DO42" s="996"/>
      <c r="DP42" s="997"/>
      <c r="DQ42" s="995"/>
      <c r="DR42" s="996"/>
      <c r="DS42" s="996"/>
      <c r="DT42" s="996"/>
      <c r="DU42" s="997"/>
      <c r="DV42" s="998"/>
      <c r="DW42" s="999"/>
      <c r="DX42" s="999"/>
      <c r="DY42" s="999"/>
      <c r="DZ42" s="1000"/>
      <c r="EA42" s="231"/>
    </row>
    <row r="43" spans="1:131" ht="26.25" customHeight="1" x14ac:dyDescent="0.2">
      <c r="A43" s="240">
        <v>16</v>
      </c>
      <c r="B43" s="1039"/>
      <c r="C43" s="1040"/>
      <c r="D43" s="1040"/>
      <c r="E43" s="1040"/>
      <c r="F43" s="1040"/>
      <c r="G43" s="1040"/>
      <c r="H43" s="1040"/>
      <c r="I43" s="1040"/>
      <c r="J43" s="1040"/>
      <c r="K43" s="1040"/>
      <c r="L43" s="1040"/>
      <c r="M43" s="1040"/>
      <c r="N43" s="1040"/>
      <c r="O43" s="1040"/>
      <c r="P43" s="1041"/>
      <c r="Q43" s="1045"/>
      <c r="R43" s="1046"/>
      <c r="S43" s="1046"/>
      <c r="T43" s="1046"/>
      <c r="U43" s="1046"/>
      <c r="V43" s="1046"/>
      <c r="W43" s="1046"/>
      <c r="X43" s="1046"/>
      <c r="Y43" s="1046"/>
      <c r="Z43" s="1046"/>
      <c r="AA43" s="1046"/>
      <c r="AB43" s="1046"/>
      <c r="AC43" s="1046"/>
      <c r="AD43" s="1046"/>
      <c r="AE43" s="1047"/>
      <c r="AF43" s="1023"/>
      <c r="AG43" s="1024"/>
      <c r="AH43" s="1024"/>
      <c r="AI43" s="1024"/>
      <c r="AJ43" s="1025"/>
      <c r="AK43" s="986"/>
      <c r="AL43" s="977"/>
      <c r="AM43" s="977"/>
      <c r="AN43" s="977"/>
      <c r="AO43" s="977"/>
      <c r="AP43" s="977"/>
      <c r="AQ43" s="977"/>
      <c r="AR43" s="977"/>
      <c r="AS43" s="977"/>
      <c r="AT43" s="977"/>
      <c r="AU43" s="977"/>
      <c r="AV43" s="977"/>
      <c r="AW43" s="977"/>
      <c r="AX43" s="977"/>
      <c r="AY43" s="977"/>
      <c r="AZ43" s="1044"/>
      <c r="BA43" s="1044"/>
      <c r="BB43" s="1044"/>
      <c r="BC43" s="1044"/>
      <c r="BD43" s="1044"/>
      <c r="BE43" s="978"/>
      <c r="BF43" s="978"/>
      <c r="BG43" s="978"/>
      <c r="BH43" s="978"/>
      <c r="BI43" s="979"/>
      <c r="BJ43" s="234"/>
      <c r="BK43" s="234"/>
      <c r="BL43" s="234"/>
      <c r="BM43" s="234"/>
      <c r="BN43" s="234"/>
      <c r="BO43" s="243"/>
      <c r="BP43" s="243"/>
      <c r="BQ43" s="240">
        <v>37</v>
      </c>
      <c r="BR43" s="241"/>
      <c r="BS43" s="998"/>
      <c r="BT43" s="999"/>
      <c r="BU43" s="999"/>
      <c r="BV43" s="999"/>
      <c r="BW43" s="999"/>
      <c r="BX43" s="999"/>
      <c r="BY43" s="999"/>
      <c r="BZ43" s="999"/>
      <c r="CA43" s="999"/>
      <c r="CB43" s="999"/>
      <c r="CC43" s="999"/>
      <c r="CD43" s="999"/>
      <c r="CE43" s="999"/>
      <c r="CF43" s="999"/>
      <c r="CG43" s="1020"/>
      <c r="CH43" s="995"/>
      <c r="CI43" s="996"/>
      <c r="CJ43" s="996"/>
      <c r="CK43" s="996"/>
      <c r="CL43" s="997"/>
      <c r="CM43" s="995"/>
      <c r="CN43" s="996"/>
      <c r="CO43" s="996"/>
      <c r="CP43" s="996"/>
      <c r="CQ43" s="997"/>
      <c r="CR43" s="995"/>
      <c r="CS43" s="996"/>
      <c r="CT43" s="996"/>
      <c r="CU43" s="996"/>
      <c r="CV43" s="997"/>
      <c r="CW43" s="995"/>
      <c r="CX43" s="996"/>
      <c r="CY43" s="996"/>
      <c r="CZ43" s="996"/>
      <c r="DA43" s="997"/>
      <c r="DB43" s="995"/>
      <c r="DC43" s="996"/>
      <c r="DD43" s="996"/>
      <c r="DE43" s="996"/>
      <c r="DF43" s="997"/>
      <c r="DG43" s="995"/>
      <c r="DH43" s="996"/>
      <c r="DI43" s="996"/>
      <c r="DJ43" s="996"/>
      <c r="DK43" s="997"/>
      <c r="DL43" s="995"/>
      <c r="DM43" s="996"/>
      <c r="DN43" s="996"/>
      <c r="DO43" s="996"/>
      <c r="DP43" s="997"/>
      <c r="DQ43" s="995"/>
      <c r="DR43" s="996"/>
      <c r="DS43" s="996"/>
      <c r="DT43" s="996"/>
      <c r="DU43" s="997"/>
      <c r="DV43" s="998"/>
      <c r="DW43" s="999"/>
      <c r="DX43" s="999"/>
      <c r="DY43" s="999"/>
      <c r="DZ43" s="1000"/>
      <c r="EA43" s="231"/>
    </row>
    <row r="44" spans="1:131" ht="26.25" customHeight="1" x14ac:dyDescent="0.2">
      <c r="A44" s="240">
        <v>17</v>
      </c>
      <c r="B44" s="1039"/>
      <c r="C44" s="1040"/>
      <c r="D44" s="1040"/>
      <c r="E44" s="1040"/>
      <c r="F44" s="1040"/>
      <c r="G44" s="1040"/>
      <c r="H44" s="1040"/>
      <c r="I44" s="1040"/>
      <c r="J44" s="1040"/>
      <c r="K44" s="1040"/>
      <c r="L44" s="1040"/>
      <c r="M44" s="1040"/>
      <c r="N44" s="1040"/>
      <c r="O44" s="1040"/>
      <c r="P44" s="1041"/>
      <c r="Q44" s="1045"/>
      <c r="R44" s="1046"/>
      <c r="S44" s="1046"/>
      <c r="T44" s="1046"/>
      <c r="U44" s="1046"/>
      <c r="V44" s="1046"/>
      <c r="W44" s="1046"/>
      <c r="X44" s="1046"/>
      <c r="Y44" s="1046"/>
      <c r="Z44" s="1046"/>
      <c r="AA44" s="1046"/>
      <c r="AB44" s="1046"/>
      <c r="AC44" s="1046"/>
      <c r="AD44" s="1046"/>
      <c r="AE44" s="1047"/>
      <c r="AF44" s="1023"/>
      <c r="AG44" s="1024"/>
      <c r="AH44" s="1024"/>
      <c r="AI44" s="1024"/>
      <c r="AJ44" s="1025"/>
      <c r="AK44" s="986"/>
      <c r="AL44" s="977"/>
      <c r="AM44" s="977"/>
      <c r="AN44" s="977"/>
      <c r="AO44" s="977"/>
      <c r="AP44" s="977"/>
      <c r="AQ44" s="977"/>
      <c r="AR44" s="977"/>
      <c r="AS44" s="977"/>
      <c r="AT44" s="977"/>
      <c r="AU44" s="977"/>
      <c r="AV44" s="977"/>
      <c r="AW44" s="977"/>
      <c r="AX44" s="977"/>
      <c r="AY44" s="977"/>
      <c r="AZ44" s="1044"/>
      <c r="BA44" s="1044"/>
      <c r="BB44" s="1044"/>
      <c r="BC44" s="1044"/>
      <c r="BD44" s="1044"/>
      <c r="BE44" s="978"/>
      <c r="BF44" s="978"/>
      <c r="BG44" s="978"/>
      <c r="BH44" s="978"/>
      <c r="BI44" s="979"/>
      <c r="BJ44" s="234"/>
      <c r="BK44" s="234"/>
      <c r="BL44" s="234"/>
      <c r="BM44" s="234"/>
      <c r="BN44" s="234"/>
      <c r="BO44" s="243"/>
      <c r="BP44" s="243"/>
      <c r="BQ44" s="240">
        <v>38</v>
      </c>
      <c r="BR44" s="241"/>
      <c r="BS44" s="998"/>
      <c r="BT44" s="999"/>
      <c r="BU44" s="999"/>
      <c r="BV44" s="999"/>
      <c r="BW44" s="999"/>
      <c r="BX44" s="999"/>
      <c r="BY44" s="999"/>
      <c r="BZ44" s="999"/>
      <c r="CA44" s="999"/>
      <c r="CB44" s="999"/>
      <c r="CC44" s="999"/>
      <c r="CD44" s="999"/>
      <c r="CE44" s="999"/>
      <c r="CF44" s="999"/>
      <c r="CG44" s="1020"/>
      <c r="CH44" s="995"/>
      <c r="CI44" s="996"/>
      <c r="CJ44" s="996"/>
      <c r="CK44" s="996"/>
      <c r="CL44" s="997"/>
      <c r="CM44" s="995"/>
      <c r="CN44" s="996"/>
      <c r="CO44" s="996"/>
      <c r="CP44" s="996"/>
      <c r="CQ44" s="997"/>
      <c r="CR44" s="995"/>
      <c r="CS44" s="996"/>
      <c r="CT44" s="996"/>
      <c r="CU44" s="996"/>
      <c r="CV44" s="997"/>
      <c r="CW44" s="995"/>
      <c r="CX44" s="996"/>
      <c r="CY44" s="996"/>
      <c r="CZ44" s="996"/>
      <c r="DA44" s="997"/>
      <c r="DB44" s="995"/>
      <c r="DC44" s="996"/>
      <c r="DD44" s="996"/>
      <c r="DE44" s="996"/>
      <c r="DF44" s="997"/>
      <c r="DG44" s="995"/>
      <c r="DH44" s="996"/>
      <c r="DI44" s="996"/>
      <c r="DJ44" s="996"/>
      <c r="DK44" s="997"/>
      <c r="DL44" s="995"/>
      <c r="DM44" s="996"/>
      <c r="DN44" s="996"/>
      <c r="DO44" s="996"/>
      <c r="DP44" s="997"/>
      <c r="DQ44" s="995"/>
      <c r="DR44" s="996"/>
      <c r="DS44" s="996"/>
      <c r="DT44" s="996"/>
      <c r="DU44" s="997"/>
      <c r="DV44" s="998"/>
      <c r="DW44" s="999"/>
      <c r="DX44" s="999"/>
      <c r="DY44" s="999"/>
      <c r="DZ44" s="1000"/>
      <c r="EA44" s="231"/>
    </row>
    <row r="45" spans="1:131" ht="26.25" customHeight="1" x14ac:dyDescent="0.2">
      <c r="A45" s="240">
        <v>18</v>
      </c>
      <c r="B45" s="1039"/>
      <c r="C45" s="1040"/>
      <c r="D45" s="1040"/>
      <c r="E45" s="1040"/>
      <c r="F45" s="1040"/>
      <c r="G45" s="1040"/>
      <c r="H45" s="1040"/>
      <c r="I45" s="1040"/>
      <c r="J45" s="1040"/>
      <c r="K45" s="1040"/>
      <c r="L45" s="1040"/>
      <c r="M45" s="1040"/>
      <c r="N45" s="1040"/>
      <c r="O45" s="1040"/>
      <c r="P45" s="1041"/>
      <c r="Q45" s="1045"/>
      <c r="R45" s="1046"/>
      <c r="S45" s="1046"/>
      <c r="T45" s="1046"/>
      <c r="U45" s="1046"/>
      <c r="V45" s="1046"/>
      <c r="W45" s="1046"/>
      <c r="X45" s="1046"/>
      <c r="Y45" s="1046"/>
      <c r="Z45" s="1046"/>
      <c r="AA45" s="1046"/>
      <c r="AB45" s="1046"/>
      <c r="AC45" s="1046"/>
      <c r="AD45" s="1046"/>
      <c r="AE45" s="1047"/>
      <c r="AF45" s="1023"/>
      <c r="AG45" s="1024"/>
      <c r="AH45" s="1024"/>
      <c r="AI45" s="1024"/>
      <c r="AJ45" s="1025"/>
      <c r="AK45" s="986"/>
      <c r="AL45" s="977"/>
      <c r="AM45" s="977"/>
      <c r="AN45" s="977"/>
      <c r="AO45" s="977"/>
      <c r="AP45" s="977"/>
      <c r="AQ45" s="977"/>
      <c r="AR45" s="977"/>
      <c r="AS45" s="977"/>
      <c r="AT45" s="977"/>
      <c r="AU45" s="977"/>
      <c r="AV45" s="977"/>
      <c r="AW45" s="977"/>
      <c r="AX45" s="977"/>
      <c r="AY45" s="977"/>
      <c r="AZ45" s="1044"/>
      <c r="BA45" s="1044"/>
      <c r="BB45" s="1044"/>
      <c r="BC45" s="1044"/>
      <c r="BD45" s="1044"/>
      <c r="BE45" s="978"/>
      <c r="BF45" s="978"/>
      <c r="BG45" s="978"/>
      <c r="BH45" s="978"/>
      <c r="BI45" s="979"/>
      <c r="BJ45" s="234"/>
      <c r="BK45" s="234"/>
      <c r="BL45" s="234"/>
      <c r="BM45" s="234"/>
      <c r="BN45" s="234"/>
      <c r="BO45" s="243"/>
      <c r="BP45" s="243"/>
      <c r="BQ45" s="240">
        <v>39</v>
      </c>
      <c r="BR45" s="241"/>
      <c r="BS45" s="998"/>
      <c r="BT45" s="999"/>
      <c r="BU45" s="999"/>
      <c r="BV45" s="999"/>
      <c r="BW45" s="999"/>
      <c r="BX45" s="999"/>
      <c r="BY45" s="999"/>
      <c r="BZ45" s="999"/>
      <c r="CA45" s="999"/>
      <c r="CB45" s="999"/>
      <c r="CC45" s="999"/>
      <c r="CD45" s="999"/>
      <c r="CE45" s="999"/>
      <c r="CF45" s="999"/>
      <c r="CG45" s="1020"/>
      <c r="CH45" s="995"/>
      <c r="CI45" s="996"/>
      <c r="CJ45" s="996"/>
      <c r="CK45" s="996"/>
      <c r="CL45" s="997"/>
      <c r="CM45" s="995"/>
      <c r="CN45" s="996"/>
      <c r="CO45" s="996"/>
      <c r="CP45" s="996"/>
      <c r="CQ45" s="997"/>
      <c r="CR45" s="995"/>
      <c r="CS45" s="996"/>
      <c r="CT45" s="996"/>
      <c r="CU45" s="996"/>
      <c r="CV45" s="997"/>
      <c r="CW45" s="995"/>
      <c r="CX45" s="996"/>
      <c r="CY45" s="996"/>
      <c r="CZ45" s="996"/>
      <c r="DA45" s="997"/>
      <c r="DB45" s="995"/>
      <c r="DC45" s="996"/>
      <c r="DD45" s="996"/>
      <c r="DE45" s="996"/>
      <c r="DF45" s="997"/>
      <c r="DG45" s="995"/>
      <c r="DH45" s="996"/>
      <c r="DI45" s="996"/>
      <c r="DJ45" s="996"/>
      <c r="DK45" s="997"/>
      <c r="DL45" s="995"/>
      <c r="DM45" s="996"/>
      <c r="DN45" s="996"/>
      <c r="DO45" s="996"/>
      <c r="DP45" s="997"/>
      <c r="DQ45" s="995"/>
      <c r="DR45" s="996"/>
      <c r="DS45" s="996"/>
      <c r="DT45" s="996"/>
      <c r="DU45" s="997"/>
      <c r="DV45" s="998"/>
      <c r="DW45" s="999"/>
      <c r="DX45" s="999"/>
      <c r="DY45" s="999"/>
      <c r="DZ45" s="1000"/>
      <c r="EA45" s="231"/>
    </row>
    <row r="46" spans="1:131" ht="26.25" customHeight="1" x14ac:dyDescent="0.2">
      <c r="A46" s="240">
        <v>19</v>
      </c>
      <c r="B46" s="1039"/>
      <c r="C46" s="1040"/>
      <c r="D46" s="1040"/>
      <c r="E46" s="1040"/>
      <c r="F46" s="1040"/>
      <c r="G46" s="1040"/>
      <c r="H46" s="1040"/>
      <c r="I46" s="1040"/>
      <c r="J46" s="1040"/>
      <c r="K46" s="1040"/>
      <c r="L46" s="1040"/>
      <c r="M46" s="1040"/>
      <c r="N46" s="1040"/>
      <c r="O46" s="1040"/>
      <c r="P46" s="1041"/>
      <c r="Q46" s="1045"/>
      <c r="R46" s="1046"/>
      <c r="S46" s="1046"/>
      <c r="T46" s="1046"/>
      <c r="U46" s="1046"/>
      <c r="V46" s="1046"/>
      <c r="W46" s="1046"/>
      <c r="X46" s="1046"/>
      <c r="Y46" s="1046"/>
      <c r="Z46" s="1046"/>
      <c r="AA46" s="1046"/>
      <c r="AB46" s="1046"/>
      <c r="AC46" s="1046"/>
      <c r="AD46" s="1046"/>
      <c r="AE46" s="1047"/>
      <c r="AF46" s="1023"/>
      <c r="AG46" s="1024"/>
      <c r="AH46" s="1024"/>
      <c r="AI46" s="1024"/>
      <c r="AJ46" s="1025"/>
      <c r="AK46" s="986"/>
      <c r="AL46" s="977"/>
      <c r="AM46" s="977"/>
      <c r="AN46" s="977"/>
      <c r="AO46" s="977"/>
      <c r="AP46" s="977"/>
      <c r="AQ46" s="977"/>
      <c r="AR46" s="977"/>
      <c r="AS46" s="977"/>
      <c r="AT46" s="977"/>
      <c r="AU46" s="977"/>
      <c r="AV46" s="977"/>
      <c r="AW46" s="977"/>
      <c r="AX46" s="977"/>
      <c r="AY46" s="977"/>
      <c r="AZ46" s="1044"/>
      <c r="BA46" s="1044"/>
      <c r="BB46" s="1044"/>
      <c r="BC46" s="1044"/>
      <c r="BD46" s="1044"/>
      <c r="BE46" s="978"/>
      <c r="BF46" s="978"/>
      <c r="BG46" s="978"/>
      <c r="BH46" s="978"/>
      <c r="BI46" s="979"/>
      <c r="BJ46" s="234"/>
      <c r="BK46" s="234"/>
      <c r="BL46" s="234"/>
      <c r="BM46" s="234"/>
      <c r="BN46" s="234"/>
      <c r="BO46" s="243"/>
      <c r="BP46" s="243"/>
      <c r="BQ46" s="240">
        <v>40</v>
      </c>
      <c r="BR46" s="241"/>
      <c r="BS46" s="998"/>
      <c r="BT46" s="999"/>
      <c r="BU46" s="999"/>
      <c r="BV46" s="999"/>
      <c r="BW46" s="999"/>
      <c r="BX46" s="999"/>
      <c r="BY46" s="999"/>
      <c r="BZ46" s="999"/>
      <c r="CA46" s="999"/>
      <c r="CB46" s="999"/>
      <c r="CC46" s="999"/>
      <c r="CD46" s="999"/>
      <c r="CE46" s="999"/>
      <c r="CF46" s="999"/>
      <c r="CG46" s="1020"/>
      <c r="CH46" s="995"/>
      <c r="CI46" s="996"/>
      <c r="CJ46" s="996"/>
      <c r="CK46" s="996"/>
      <c r="CL46" s="997"/>
      <c r="CM46" s="995"/>
      <c r="CN46" s="996"/>
      <c r="CO46" s="996"/>
      <c r="CP46" s="996"/>
      <c r="CQ46" s="997"/>
      <c r="CR46" s="995"/>
      <c r="CS46" s="996"/>
      <c r="CT46" s="996"/>
      <c r="CU46" s="996"/>
      <c r="CV46" s="997"/>
      <c r="CW46" s="995"/>
      <c r="CX46" s="996"/>
      <c r="CY46" s="996"/>
      <c r="CZ46" s="996"/>
      <c r="DA46" s="997"/>
      <c r="DB46" s="995"/>
      <c r="DC46" s="996"/>
      <c r="DD46" s="996"/>
      <c r="DE46" s="996"/>
      <c r="DF46" s="997"/>
      <c r="DG46" s="995"/>
      <c r="DH46" s="996"/>
      <c r="DI46" s="996"/>
      <c r="DJ46" s="996"/>
      <c r="DK46" s="997"/>
      <c r="DL46" s="995"/>
      <c r="DM46" s="996"/>
      <c r="DN46" s="996"/>
      <c r="DO46" s="996"/>
      <c r="DP46" s="997"/>
      <c r="DQ46" s="995"/>
      <c r="DR46" s="996"/>
      <c r="DS46" s="996"/>
      <c r="DT46" s="996"/>
      <c r="DU46" s="997"/>
      <c r="DV46" s="998"/>
      <c r="DW46" s="999"/>
      <c r="DX46" s="999"/>
      <c r="DY46" s="999"/>
      <c r="DZ46" s="1000"/>
      <c r="EA46" s="231"/>
    </row>
    <row r="47" spans="1:131" ht="26.25" customHeight="1" x14ac:dyDescent="0.2">
      <c r="A47" s="240">
        <v>20</v>
      </c>
      <c r="B47" s="1039"/>
      <c r="C47" s="1040"/>
      <c r="D47" s="1040"/>
      <c r="E47" s="1040"/>
      <c r="F47" s="1040"/>
      <c r="G47" s="1040"/>
      <c r="H47" s="1040"/>
      <c r="I47" s="1040"/>
      <c r="J47" s="1040"/>
      <c r="K47" s="1040"/>
      <c r="L47" s="1040"/>
      <c r="M47" s="1040"/>
      <c r="N47" s="1040"/>
      <c r="O47" s="1040"/>
      <c r="P47" s="1041"/>
      <c r="Q47" s="1045"/>
      <c r="R47" s="1046"/>
      <c r="S47" s="1046"/>
      <c r="T47" s="1046"/>
      <c r="U47" s="1046"/>
      <c r="V47" s="1046"/>
      <c r="W47" s="1046"/>
      <c r="X47" s="1046"/>
      <c r="Y47" s="1046"/>
      <c r="Z47" s="1046"/>
      <c r="AA47" s="1046"/>
      <c r="AB47" s="1046"/>
      <c r="AC47" s="1046"/>
      <c r="AD47" s="1046"/>
      <c r="AE47" s="1047"/>
      <c r="AF47" s="1023"/>
      <c r="AG47" s="1024"/>
      <c r="AH47" s="1024"/>
      <c r="AI47" s="1024"/>
      <c r="AJ47" s="1025"/>
      <c r="AK47" s="986"/>
      <c r="AL47" s="977"/>
      <c r="AM47" s="977"/>
      <c r="AN47" s="977"/>
      <c r="AO47" s="977"/>
      <c r="AP47" s="977"/>
      <c r="AQ47" s="977"/>
      <c r="AR47" s="977"/>
      <c r="AS47" s="977"/>
      <c r="AT47" s="977"/>
      <c r="AU47" s="977"/>
      <c r="AV47" s="977"/>
      <c r="AW47" s="977"/>
      <c r="AX47" s="977"/>
      <c r="AY47" s="977"/>
      <c r="AZ47" s="1044"/>
      <c r="BA47" s="1044"/>
      <c r="BB47" s="1044"/>
      <c r="BC47" s="1044"/>
      <c r="BD47" s="1044"/>
      <c r="BE47" s="978"/>
      <c r="BF47" s="978"/>
      <c r="BG47" s="978"/>
      <c r="BH47" s="978"/>
      <c r="BI47" s="979"/>
      <c r="BJ47" s="234"/>
      <c r="BK47" s="234"/>
      <c r="BL47" s="234"/>
      <c r="BM47" s="234"/>
      <c r="BN47" s="234"/>
      <c r="BO47" s="243"/>
      <c r="BP47" s="243"/>
      <c r="BQ47" s="240">
        <v>41</v>
      </c>
      <c r="BR47" s="241"/>
      <c r="BS47" s="998"/>
      <c r="BT47" s="999"/>
      <c r="BU47" s="999"/>
      <c r="BV47" s="999"/>
      <c r="BW47" s="999"/>
      <c r="BX47" s="999"/>
      <c r="BY47" s="999"/>
      <c r="BZ47" s="999"/>
      <c r="CA47" s="999"/>
      <c r="CB47" s="999"/>
      <c r="CC47" s="999"/>
      <c r="CD47" s="999"/>
      <c r="CE47" s="999"/>
      <c r="CF47" s="999"/>
      <c r="CG47" s="1020"/>
      <c r="CH47" s="995"/>
      <c r="CI47" s="996"/>
      <c r="CJ47" s="996"/>
      <c r="CK47" s="996"/>
      <c r="CL47" s="997"/>
      <c r="CM47" s="995"/>
      <c r="CN47" s="996"/>
      <c r="CO47" s="996"/>
      <c r="CP47" s="996"/>
      <c r="CQ47" s="997"/>
      <c r="CR47" s="995"/>
      <c r="CS47" s="996"/>
      <c r="CT47" s="996"/>
      <c r="CU47" s="996"/>
      <c r="CV47" s="997"/>
      <c r="CW47" s="995"/>
      <c r="CX47" s="996"/>
      <c r="CY47" s="996"/>
      <c r="CZ47" s="996"/>
      <c r="DA47" s="997"/>
      <c r="DB47" s="995"/>
      <c r="DC47" s="996"/>
      <c r="DD47" s="996"/>
      <c r="DE47" s="996"/>
      <c r="DF47" s="997"/>
      <c r="DG47" s="995"/>
      <c r="DH47" s="996"/>
      <c r="DI47" s="996"/>
      <c r="DJ47" s="996"/>
      <c r="DK47" s="997"/>
      <c r="DL47" s="995"/>
      <c r="DM47" s="996"/>
      <c r="DN47" s="996"/>
      <c r="DO47" s="996"/>
      <c r="DP47" s="997"/>
      <c r="DQ47" s="995"/>
      <c r="DR47" s="996"/>
      <c r="DS47" s="996"/>
      <c r="DT47" s="996"/>
      <c r="DU47" s="997"/>
      <c r="DV47" s="998"/>
      <c r="DW47" s="999"/>
      <c r="DX47" s="999"/>
      <c r="DY47" s="999"/>
      <c r="DZ47" s="1000"/>
      <c r="EA47" s="231"/>
    </row>
    <row r="48" spans="1:131" ht="26.25" customHeight="1" x14ac:dyDescent="0.2">
      <c r="A48" s="240">
        <v>21</v>
      </c>
      <c r="B48" s="1039"/>
      <c r="C48" s="1040"/>
      <c r="D48" s="1040"/>
      <c r="E48" s="1040"/>
      <c r="F48" s="1040"/>
      <c r="G48" s="1040"/>
      <c r="H48" s="1040"/>
      <c r="I48" s="1040"/>
      <c r="J48" s="1040"/>
      <c r="K48" s="1040"/>
      <c r="L48" s="1040"/>
      <c r="M48" s="1040"/>
      <c r="N48" s="1040"/>
      <c r="O48" s="1040"/>
      <c r="P48" s="1041"/>
      <c r="Q48" s="1045"/>
      <c r="R48" s="1046"/>
      <c r="S48" s="1046"/>
      <c r="T48" s="1046"/>
      <c r="U48" s="1046"/>
      <c r="V48" s="1046"/>
      <c r="W48" s="1046"/>
      <c r="X48" s="1046"/>
      <c r="Y48" s="1046"/>
      <c r="Z48" s="1046"/>
      <c r="AA48" s="1046"/>
      <c r="AB48" s="1046"/>
      <c r="AC48" s="1046"/>
      <c r="AD48" s="1046"/>
      <c r="AE48" s="1047"/>
      <c r="AF48" s="1023"/>
      <c r="AG48" s="1024"/>
      <c r="AH48" s="1024"/>
      <c r="AI48" s="1024"/>
      <c r="AJ48" s="1025"/>
      <c r="AK48" s="986"/>
      <c r="AL48" s="977"/>
      <c r="AM48" s="977"/>
      <c r="AN48" s="977"/>
      <c r="AO48" s="977"/>
      <c r="AP48" s="977"/>
      <c r="AQ48" s="977"/>
      <c r="AR48" s="977"/>
      <c r="AS48" s="977"/>
      <c r="AT48" s="977"/>
      <c r="AU48" s="977"/>
      <c r="AV48" s="977"/>
      <c r="AW48" s="977"/>
      <c r="AX48" s="977"/>
      <c r="AY48" s="977"/>
      <c r="AZ48" s="1044"/>
      <c r="BA48" s="1044"/>
      <c r="BB48" s="1044"/>
      <c r="BC48" s="1044"/>
      <c r="BD48" s="1044"/>
      <c r="BE48" s="978"/>
      <c r="BF48" s="978"/>
      <c r="BG48" s="978"/>
      <c r="BH48" s="978"/>
      <c r="BI48" s="979"/>
      <c r="BJ48" s="234"/>
      <c r="BK48" s="234"/>
      <c r="BL48" s="234"/>
      <c r="BM48" s="234"/>
      <c r="BN48" s="234"/>
      <c r="BO48" s="243"/>
      <c r="BP48" s="243"/>
      <c r="BQ48" s="240">
        <v>42</v>
      </c>
      <c r="BR48" s="241"/>
      <c r="BS48" s="998"/>
      <c r="BT48" s="999"/>
      <c r="BU48" s="999"/>
      <c r="BV48" s="999"/>
      <c r="BW48" s="999"/>
      <c r="BX48" s="999"/>
      <c r="BY48" s="999"/>
      <c r="BZ48" s="999"/>
      <c r="CA48" s="999"/>
      <c r="CB48" s="999"/>
      <c r="CC48" s="999"/>
      <c r="CD48" s="999"/>
      <c r="CE48" s="999"/>
      <c r="CF48" s="999"/>
      <c r="CG48" s="1020"/>
      <c r="CH48" s="995"/>
      <c r="CI48" s="996"/>
      <c r="CJ48" s="996"/>
      <c r="CK48" s="996"/>
      <c r="CL48" s="997"/>
      <c r="CM48" s="995"/>
      <c r="CN48" s="996"/>
      <c r="CO48" s="996"/>
      <c r="CP48" s="996"/>
      <c r="CQ48" s="997"/>
      <c r="CR48" s="995"/>
      <c r="CS48" s="996"/>
      <c r="CT48" s="996"/>
      <c r="CU48" s="996"/>
      <c r="CV48" s="997"/>
      <c r="CW48" s="995"/>
      <c r="CX48" s="996"/>
      <c r="CY48" s="996"/>
      <c r="CZ48" s="996"/>
      <c r="DA48" s="997"/>
      <c r="DB48" s="995"/>
      <c r="DC48" s="996"/>
      <c r="DD48" s="996"/>
      <c r="DE48" s="996"/>
      <c r="DF48" s="997"/>
      <c r="DG48" s="995"/>
      <c r="DH48" s="996"/>
      <c r="DI48" s="996"/>
      <c r="DJ48" s="996"/>
      <c r="DK48" s="997"/>
      <c r="DL48" s="995"/>
      <c r="DM48" s="996"/>
      <c r="DN48" s="996"/>
      <c r="DO48" s="996"/>
      <c r="DP48" s="997"/>
      <c r="DQ48" s="995"/>
      <c r="DR48" s="996"/>
      <c r="DS48" s="996"/>
      <c r="DT48" s="996"/>
      <c r="DU48" s="997"/>
      <c r="DV48" s="998"/>
      <c r="DW48" s="999"/>
      <c r="DX48" s="999"/>
      <c r="DY48" s="999"/>
      <c r="DZ48" s="1000"/>
      <c r="EA48" s="231"/>
    </row>
    <row r="49" spans="1:131" ht="26.25" customHeight="1" x14ac:dyDescent="0.2">
      <c r="A49" s="240">
        <v>22</v>
      </c>
      <c r="B49" s="1039"/>
      <c r="C49" s="1040"/>
      <c r="D49" s="1040"/>
      <c r="E49" s="1040"/>
      <c r="F49" s="1040"/>
      <c r="G49" s="1040"/>
      <c r="H49" s="1040"/>
      <c r="I49" s="1040"/>
      <c r="J49" s="1040"/>
      <c r="K49" s="1040"/>
      <c r="L49" s="1040"/>
      <c r="M49" s="1040"/>
      <c r="N49" s="1040"/>
      <c r="O49" s="1040"/>
      <c r="P49" s="1041"/>
      <c r="Q49" s="1045"/>
      <c r="R49" s="1046"/>
      <c r="S49" s="1046"/>
      <c r="T49" s="1046"/>
      <c r="U49" s="1046"/>
      <c r="V49" s="1046"/>
      <c r="W49" s="1046"/>
      <c r="X49" s="1046"/>
      <c r="Y49" s="1046"/>
      <c r="Z49" s="1046"/>
      <c r="AA49" s="1046"/>
      <c r="AB49" s="1046"/>
      <c r="AC49" s="1046"/>
      <c r="AD49" s="1046"/>
      <c r="AE49" s="1047"/>
      <c r="AF49" s="1023"/>
      <c r="AG49" s="1024"/>
      <c r="AH49" s="1024"/>
      <c r="AI49" s="1024"/>
      <c r="AJ49" s="1025"/>
      <c r="AK49" s="986"/>
      <c r="AL49" s="977"/>
      <c r="AM49" s="977"/>
      <c r="AN49" s="977"/>
      <c r="AO49" s="977"/>
      <c r="AP49" s="977"/>
      <c r="AQ49" s="977"/>
      <c r="AR49" s="977"/>
      <c r="AS49" s="977"/>
      <c r="AT49" s="977"/>
      <c r="AU49" s="977"/>
      <c r="AV49" s="977"/>
      <c r="AW49" s="977"/>
      <c r="AX49" s="977"/>
      <c r="AY49" s="977"/>
      <c r="AZ49" s="1044"/>
      <c r="BA49" s="1044"/>
      <c r="BB49" s="1044"/>
      <c r="BC49" s="1044"/>
      <c r="BD49" s="1044"/>
      <c r="BE49" s="978"/>
      <c r="BF49" s="978"/>
      <c r="BG49" s="978"/>
      <c r="BH49" s="978"/>
      <c r="BI49" s="979"/>
      <c r="BJ49" s="234"/>
      <c r="BK49" s="234"/>
      <c r="BL49" s="234"/>
      <c r="BM49" s="234"/>
      <c r="BN49" s="234"/>
      <c r="BO49" s="243"/>
      <c r="BP49" s="243"/>
      <c r="BQ49" s="240">
        <v>43</v>
      </c>
      <c r="BR49" s="241"/>
      <c r="BS49" s="998"/>
      <c r="BT49" s="999"/>
      <c r="BU49" s="999"/>
      <c r="BV49" s="999"/>
      <c r="BW49" s="999"/>
      <c r="BX49" s="999"/>
      <c r="BY49" s="999"/>
      <c r="BZ49" s="999"/>
      <c r="CA49" s="999"/>
      <c r="CB49" s="999"/>
      <c r="CC49" s="999"/>
      <c r="CD49" s="999"/>
      <c r="CE49" s="999"/>
      <c r="CF49" s="999"/>
      <c r="CG49" s="1020"/>
      <c r="CH49" s="995"/>
      <c r="CI49" s="996"/>
      <c r="CJ49" s="996"/>
      <c r="CK49" s="996"/>
      <c r="CL49" s="997"/>
      <c r="CM49" s="995"/>
      <c r="CN49" s="996"/>
      <c r="CO49" s="996"/>
      <c r="CP49" s="996"/>
      <c r="CQ49" s="997"/>
      <c r="CR49" s="995"/>
      <c r="CS49" s="996"/>
      <c r="CT49" s="996"/>
      <c r="CU49" s="996"/>
      <c r="CV49" s="997"/>
      <c r="CW49" s="995"/>
      <c r="CX49" s="996"/>
      <c r="CY49" s="996"/>
      <c r="CZ49" s="996"/>
      <c r="DA49" s="997"/>
      <c r="DB49" s="995"/>
      <c r="DC49" s="996"/>
      <c r="DD49" s="996"/>
      <c r="DE49" s="996"/>
      <c r="DF49" s="997"/>
      <c r="DG49" s="995"/>
      <c r="DH49" s="996"/>
      <c r="DI49" s="996"/>
      <c r="DJ49" s="996"/>
      <c r="DK49" s="997"/>
      <c r="DL49" s="995"/>
      <c r="DM49" s="996"/>
      <c r="DN49" s="996"/>
      <c r="DO49" s="996"/>
      <c r="DP49" s="997"/>
      <c r="DQ49" s="995"/>
      <c r="DR49" s="996"/>
      <c r="DS49" s="996"/>
      <c r="DT49" s="996"/>
      <c r="DU49" s="997"/>
      <c r="DV49" s="998"/>
      <c r="DW49" s="999"/>
      <c r="DX49" s="999"/>
      <c r="DY49" s="999"/>
      <c r="DZ49" s="1000"/>
      <c r="EA49" s="231"/>
    </row>
    <row r="50" spans="1:131" ht="26.25" customHeight="1" x14ac:dyDescent="0.2">
      <c r="A50" s="240">
        <v>23</v>
      </c>
      <c r="B50" s="1039"/>
      <c r="C50" s="1040"/>
      <c r="D50" s="1040"/>
      <c r="E50" s="1040"/>
      <c r="F50" s="1040"/>
      <c r="G50" s="1040"/>
      <c r="H50" s="1040"/>
      <c r="I50" s="1040"/>
      <c r="J50" s="1040"/>
      <c r="K50" s="1040"/>
      <c r="L50" s="1040"/>
      <c r="M50" s="1040"/>
      <c r="N50" s="1040"/>
      <c r="O50" s="1040"/>
      <c r="P50" s="1041"/>
      <c r="Q50" s="1042"/>
      <c r="R50" s="1027"/>
      <c r="S50" s="1027"/>
      <c r="T50" s="1027"/>
      <c r="U50" s="1027"/>
      <c r="V50" s="1027"/>
      <c r="W50" s="1027"/>
      <c r="X50" s="1027"/>
      <c r="Y50" s="1027"/>
      <c r="Z50" s="1027"/>
      <c r="AA50" s="1027"/>
      <c r="AB50" s="1027"/>
      <c r="AC50" s="1027"/>
      <c r="AD50" s="1027"/>
      <c r="AE50" s="1043"/>
      <c r="AF50" s="1023"/>
      <c r="AG50" s="1024"/>
      <c r="AH50" s="1024"/>
      <c r="AI50" s="1024"/>
      <c r="AJ50" s="1025"/>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8"/>
      <c r="BF50" s="978"/>
      <c r="BG50" s="978"/>
      <c r="BH50" s="978"/>
      <c r="BI50" s="979"/>
      <c r="BJ50" s="234"/>
      <c r="BK50" s="234"/>
      <c r="BL50" s="234"/>
      <c r="BM50" s="234"/>
      <c r="BN50" s="234"/>
      <c r="BO50" s="243"/>
      <c r="BP50" s="243"/>
      <c r="BQ50" s="240">
        <v>44</v>
      </c>
      <c r="BR50" s="241"/>
      <c r="BS50" s="998"/>
      <c r="BT50" s="999"/>
      <c r="BU50" s="999"/>
      <c r="BV50" s="999"/>
      <c r="BW50" s="999"/>
      <c r="BX50" s="999"/>
      <c r="BY50" s="999"/>
      <c r="BZ50" s="999"/>
      <c r="CA50" s="999"/>
      <c r="CB50" s="999"/>
      <c r="CC50" s="999"/>
      <c r="CD50" s="999"/>
      <c r="CE50" s="999"/>
      <c r="CF50" s="999"/>
      <c r="CG50" s="1020"/>
      <c r="CH50" s="995"/>
      <c r="CI50" s="996"/>
      <c r="CJ50" s="996"/>
      <c r="CK50" s="996"/>
      <c r="CL50" s="997"/>
      <c r="CM50" s="995"/>
      <c r="CN50" s="996"/>
      <c r="CO50" s="996"/>
      <c r="CP50" s="996"/>
      <c r="CQ50" s="997"/>
      <c r="CR50" s="995"/>
      <c r="CS50" s="996"/>
      <c r="CT50" s="996"/>
      <c r="CU50" s="996"/>
      <c r="CV50" s="997"/>
      <c r="CW50" s="995"/>
      <c r="CX50" s="996"/>
      <c r="CY50" s="996"/>
      <c r="CZ50" s="996"/>
      <c r="DA50" s="997"/>
      <c r="DB50" s="995"/>
      <c r="DC50" s="996"/>
      <c r="DD50" s="996"/>
      <c r="DE50" s="996"/>
      <c r="DF50" s="997"/>
      <c r="DG50" s="995"/>
      <c r="DH50" s="996"/>
      <c r="DI50" s="996"/>
      <c r="DJ50" s="996"/>
      <c r="DK50" s="997"/>
      <c r="DL50" s="995"/>
      <c r="DM50" s="996"/>
      <c r="DN50" s="996"/>
      <c r="DO50" s="996"/>
      <c r="DP50" s="997"/>
      <c r="DQ50" s="995"/>
      <c r="DR50" s="996"/>
      <c r="DS50" s="996"/>
      <c r="DT50" s="996"/>
      <c r="DU50" s="997"/>
      <c r="DV50" s="998"/>
      <c r="DW50" s="999"/>
      <c r="DX50" s="999"/>
      <c r="DY50" s="999"/>
      <c r="DZ50" s="1000"/>
      <c r="EA50" s="231"/>
    </row>
    <row r="51" spans="1:131" ht="26.25" customHeight="1" x14ac:dyDescent="0.2">
      <c r="A51" s="240">
        <v>24</v>
      </c>
      <c r="B51" s="1039"/>
      <c r="C51" s="1040"/>
      <c r="D51" s="1040"/>
      <c r="E51" s="1040"/>
      <c r="F51" s="1040"/>
      <c r="G51" s="1040"/>
      <c r="H51" s="1040"/>
      <c r="I51" s="1040"/>
      <c r="J51" s="1040"/>
      <c r="K51" s="1040"/>
      <c r="L51" s="1040"/>
      <c r="M51" s="1040"/>
      <c r="N51" s="1040"/>
      <c r="O51" s="1040"/>
      <c r="P51" s="1041"/>
      <c r="Q51" s="1042"/>
      <c r="R51" s="1027"/>
      <c r="S51" s="1027"/>
      <c r="T51" s="1027"/>
      <c r="U51" s="1027"/>
      <c r="V51" s="1027"/>
      <c r="W51" s="1027"/>
      <c r="X51" s="1027"/>
      <c r="Y51" s="1027"/>
      <c r="Z51" s="1027"/>
      <c r="AA51" s="1027"/>
      <c r="AB51" s="1027"/>
      <c r="AC51" s="1027"/>
      <c r="AD51" s="1027"/>
      <c r="AE51" s="1043"/>
      <c r="AF51" s="1023"/>
      <c r="AG51" s="1024"/>
      <c r="AH51" s="1024"/>
      <c r="AI51" s="1024"/>
      <c r="AJ51" s="1025"/>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8"/>
      <c r="BF51" s="978"/>
      <c r="BG51" s="978"/>
      <c r="BH51" s="978"/>
      <c r="BI51" s="979"/>
      <c r="BJ51" s="234"/>
      <c r="BK51" s="234"/>
      <c r="BL51" s="234"/>
      <c r="BM51" s="234"/>
      <c r="BN51" s="234"/>
      <c r="BO51" s="243"/>
      <c r="BP51" s="243"/>
      <c r="BQ51" s="240">
        <v>45</v>
      </c>
      <c r="BR51" s="241"/>
      <c r="BS51" s="998"/>
      <c r="BT51" s="999"/>
      <c r="BU51" s="999"/>
      <c r="BV51" s="999"/>
      <c r="BW51" s="999"/>
      <c r="BX51" s="999"/>
      <c r="BY51" s="999"/>
      <c r="BZ51" s="999"/>
      <c r="CA51" s="999"/>
      <c r="CB51" s="999"/>
      <c r="CC51" s="999"/>
      <c r="CD51" s="999"/>
      <c r="CE51" s="999"/>
      <c r="CF51" s="999"/>
      <c r="CG51" s="1020"/>
      <c r="CH51" s="995"/>
      <c r="CI51" s="996"/>
      <c r="CJ51" s="996"/>
      <c r="CK51" s="996"/>
      <c r="CL51" s="997"/>
      <c r="CM51" s="995"/>
      <c r="CN51" s="996"/>
      <c r="CO51" s="996"/>
      <c r="CP51" s="996"/>
      <c r="CQ51" s="997"/>
      <c r="CR51" s="995"/>
      <c r="CS51" s="996"/>
      <c r="CT51" s="996"/>
      <c r="CU51" s="996"/>
      <c r="CV51" s="997"/>
      <c r="CW51" s="995"/>
      <c r="CX51" s="996"/>
      <c r="CY51" s="996"/>
      <c r="CZ51" s="996"/>
      <c r="DA51" s="997"/>
      <c r="DB51" s="995"/>
      <c r="DC51" s="996"/>
      <c r="DD51" s="996"/>
      <c r="DE51" s="996"/>
      <c r="DF51" s="997"/>
      <c r="DG51" s="995"/>
      <c r="DH51" s="996"/>
      <c r="DI51" s="996"/>
      <c r="DJ51" s="996"/>
      <c r="DK51" s="997"/>
      <c r="DL51" s="995"/>
      <c r="DM51" s="996"/>
      <c r="DN51" s="996"/>
      <c r="DO51" s="996"/>
      <c r="DP51" s="997"/>
      <c r="DQ51" s="995"/>
      <c r="DR51" s="996"/>
      <c r="DS51" s="996"/>
      <c r="DT51" s="996"/>
      <c r="DU51" s="997"/>
      <c r="DV51" s="998"/>
      <c r="DW51" s="999"/>
      <c r="DX51" s="999"/>
      <c r="DY51" s="999"/>
      <c r="DZ51" s="1000"/>
      <c r="EA51" s="231"/>
    </row>
    <row r="52" spans="1:131" ht="26.25" customHeight="1" x14ac:dyDescent="0.2">
      <c r="A52" s="240">
        <v>25</v>
      </c>
      <c r="B52" s="1039"/>
      <c r="C52" s="1040"/>
      <c r="D52" s="1040"/>
      <c r="E52" s="1040"/>
      <c r="F52" s="1040"/>
      <c r="G52" s="1040"/>
      <c r="H52" s="1040"/>
      <c r="I52" s="1040"/>
      <c r="J52" s="1040"/>
      <c r="K52" s="1040"/>
      <c r="L52" s="1040"/>
      <c r="M52" s="1040"/>
      <c r="N52" s="1040"/>
      <c r="O52" s="1040"/>
      <c r="P52" s="1041"/>
      <c r="Q52" s="1042"/>
      <c r="R52" s="1027"/>
      <c r="S52" s="1027"/>
      <c r="T52" s="1027"/>
      <c r="U52" s="1027"/>
      <c r="V52" s="1027"/>
      <c r="W52" s="1027"/>
      <c r="X52" s="1027"/>
      <c r="Y52" s="1027"/>
      <c r="Z52" s="1027"/>
      <c r="AA52" s="1027"/>
      <c r="AB52" s="1027"/>
      <c r="AC52" s="1027"/>
      <c r="AD52" s="1027"/>
      <c r="AE52" s="1043"/>
      <c r="AF52" s="1023"/>
      <c r="AG52" s="1024"/>
      <c r="AH52" s="1024"/>
      <c r="AI52" s="1024"/>
      <c r="AJ52" s="1025"/>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8"/>
      <c r="BF52" s="978"/>
      <c r="BG52" s="978"/>
      <c r="BH52" s="978"/>
      <c r="BI52" s="979"/>
      <c r="BJ52" s="234"/>
      <c r="BK52" s="234"/>
      <c r="BL52" s="234"/>
      <c r="BM52" s="234"/>
      <c r="BN52" s="234"/>
      <c r="BO52" s="243"/>
      <c r="BP52" s="243"/>
      <c r="BQ52" s="240">
        <v>46</v>
      </c>
      <c r="BR52" s="241"/>
      <c r="BS52" s="998"/>
      <c r="BT52" s="999"/>
      <c r="BU52" s="999"/>
      <c r="BV52" s="999"/>
      <c r="BW52" s="999"/>
      <c r="BX52" s="999"/>
      <c r="BY52" s="999"/>
      <c r="BZ52" s="999"/>
      <c r="CA52" s="999"/>
      <c r="CB52" s="999"/>
      <c r="CC52" s="999"/>
      <c r="CD52" s="999"/>
      <c r="CE52" s="999"/>
      <c r="CF52" s="999"/>
      <c r="CG52" s="1020"/>
      <c r="CH52" s="995"/>
      <c r="CI52" s="996"/>
      <c r="CJ52" s="996"/>
      <c r="CK52" s="996"/>
      <c r="CL52" s="997"/>
      <c r="CM52" s="995"/>
      <c r="CN52" s="996"/>
      <c r="CO52" s="996"/>
      <c r="CP52" s="996"/>
      <c r="CQ52" s="997"/>
      <c r="CR52" s="995"/>
      <c r="CS52" s="996"/>
      <c r="CT52" s="996"/>
      <c r="CU52" s="996"/>
      <c r="CV52" s="997"/>
      <c r="CW52" s="995"/>
      <c r="CX52" s="996"/>
      <c r="CY52" s="996"/>
      <c r="CZ52" s="996"/>
      <c r="DA52" s="997"/>
      <c r="DB52" s="995"/>
      <c r="DC52" s="996"/>
      <c r="DD52" s="996"/>
      <c r="DE52" s="996"/>
      <c r="DF52" s="997"/>
      <c r="DG52" s="995"/>
      <c r="DH52" s="996"/>
      <c r="DI52" s="996"/>
      <c r="DJ52" s="996"/>
      <c r="DK52" s="997"/>
      <c r="DL52" s="995"/>
      <c r="DM52" s="996"/>
      <c r="DN52" s="996"/>
      <c r="DO52" s="996"/>
      <c r="DP52" s="997"/>
      <c r="DQ52" s="995"/>
      <c r="DR52" s="996"/>
      <c r="DS52" s="996"/>
      <c r="DT52" s="996"/>
      <c r="DU52" s="997"/>
      <c r="DV52" s="998"/>
      <c r="DW52" s="999"/>
      <c r="DX52" s="999"/>
      <c r="DY52" s="999"/>
      <c r="DZ52" s="1000"/>
      <c r="EA52" s="231"/>
    </row>
    <row r="53" spans="1:131" ht="26.25" customHeight="1" x14ac:dyDescent="0.2">
      <c r="A53" s="240">
        <v>26</v>
      </c>
      <c r="B53" s="1039"/>
      <c r="C53" s="1040"/>
      <c r="D53" s="1040"/>
      <c r="E53" s="1040"/>
      <c r="F53" s="1040"/>
      <c r="G53" s="1040"/>
      <c r="H53" s="1040"/>
      <c r="I53" s="1040"/>
      <c r="J53" s="1040"/>
      <c r="K53" s="1040"/>
      <c r="L53" s="1040"/>
      <c r="M53" s="1040"/>
      <c r="N53" s="1040"/>
      <c r="O53" s="1040"/>
      <c r="P53" s="1041"/>
      <c r="Q53" s="1042"/>
      <c r="R53" s="1027"/>
      <c r="S53" s="1027"/>
      <c r="T53" s="1027"/>
      <c r="U53" s="1027"/>
      <c r="V53" s="1027"/>
      <c r="W53" s="1027"/>
      <c r="X53" s="1027"/>
      <c r="Y53" s="1027"/>
      <c r="Z53" s="1027"/>
      <c r="AA53" s="1027"/>
      <c r="AB53" s="1027"/>
      <c r="AC53" s="1027"/>
      <c r="AD53" s="1027"/>
      <c r="AE53" s="1043"/>
      <c r="AF53" s="1023"/>
      <c r="AG53" s="1024"/>
      <c r="AH53" s="1024"/>
      <c r="AI53" s="1024"/>
      <c r="AJ53" s="1025"/>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8"/>
      <c r="BF53" s="978"/>
      <c r="BG53" s="978"/>
      <c r="BH53" s="978"/>
      <c r="BI53" s="979"/>
      <c r="BJ53" s="234"/>
      <c r="BK53" s="234"/>
      <c r="BL53" s="234"/>
      <c r="BM53" s="234"/>
      <c r="BN53" s="234"/>
      <c r="BO53" s="243"/>
      <c r="BP53" s="243"/>
      <c r="BQ53" s="240">
        <v>47</v>
      </c>
      <c r="BR53" s="241"/>
      <c r="BS53" s="998"/>
      <c r="BT53" s="999"/>
      <c r="BU53" s="999"/>
      <c r="BV53" s="999"/>
      <c r="BW53" s="999"/>
      <c r="BX53" s="999"/>
      <c r="BY53" s="999"/>
      <c r="BZ53" s="999"/>
      <c r="CA53" s="999"/>
      <c r="CB53" s="999"/>
      <c r="CC53" s="999"/>
      <c r="CD53" s="999"/>
      <c r="CE53" s="999"/>
      <c r="CF53" s="999"/>
      <c r="CG53" s="1020"/>
      <c r="CH53" s="995"/>
      <c r="CI53" s="996"/>
      <c r="CJ53" s="996"/>
      <c r="CK53" s="996"/>
      <c r="CL53" s="997"/>
      <c r="CM53" s="995"/>
      <c r="CN53" s="996"/>
      <c r="CO53" s="996"/>
      <c r="CP53" s="996"/>
      <c r="CQ53" s="997"/>
      <c r="CR53" s="995"/>
      <c r="CS53" s="996"/>
      <c r="CT53" s="996"/>
      <c r="CU53" s="996"/>
      <c r="CV53" s="997"/>
      <c r="CW53" s="995"/>
      <c r="CX53" s="996"/>
      <c r="CY53" s="996"/>
      <c r="CZ53" s="996"/>
      <c r="DA53" s="997"/>
      <c r="DB53" s="995"/>
      <c r="DC53" s="996"/>
      <c r="DD53" s="996"/>
      <c r="DE53" s="996"/>
      <c r="DF53" s="997"/>
      <c r="DG53" s="995"/>
      <c r="DH53" s="996"/>
      <c r="DI53" s="996"/>
      <c r="DJ53" s="996"/>
      <c r="DK53" s="997"/>
      <c r="DL53" s="995"/>
      <c r="DM53" s="996"/>
      <c r="DN53" s="996"/>
      <c r="DO53" s="996"/>
      <c r="DP53" s="997"/>
      <c r="DQ53" s="995"/>
      <c r="DR53" s="996"/>
      <c r="DS53" s="996"/>
      <c r="DT53" s="996"/>
      <c r="DU53" s="997"/>
      <c r="DV53" s="998"/>
      <c r="DW53" s="999"/>
      <c r="DX53" s="999"/>
      <c r="DY53" s="999"/>
      <c r="DZ53" s="1000"/>
      <c r="EA53" s="231"/>
    </row>
    <row r="54" spans="1:131" ht="26.25" customHeight="1" x14ac:dyDescent="0.2">
      <c r="A54" s="240">
        <v>27</v>
      </c>
      <c r="B54" s="1039"/>
      <c r="C54" s="1040"/>
      <c r="D54" s="1040"/>
      <c r="E54" s="1040"/>
      <c r="F54" s="1040"/>
      <c r="G54" s="1040"/>
      <c r="H54" s="1040"/>
      <c r="I54" s="1040"/>
      <c r="J54" s="1040"/>
      <c r="K54" s="1040"/>
      <c r="L54" s="1040"/>
      <c r="M54" s="1040"/>
      <c r="N54" s="1040"/>
      <c r="O54" s="1040"/>
      <c r="P54" s="1041"/>
      <c r="Q54" s="1042"/>
      <c r="R54" s="1027"/>
      <c r="S54" s="1027"/>
      <c r="T54" s="1027"/>
      <c r="U54" s="1027"/>
      <c r="V54" s="1027"/>
      <c r="W54" s="1027"/>
      <c r="X54" s="1027"/>
      <c r="Y54" s="1027"/>
      <c r="Z54" s="1027"/>
      <c r="AA54" s="1027"/>
      <c r="AB54" s="1027"/>
      <c r="AC54" s="1027"/>
      <c r="AD54" s="1027"/>
      <c r="AE54" s="1043"/>
      <c r="AF54" s="1023"/>
      <c r="AG54" s="1024"/>
      <c r="AH54" s="1024"/>
      <c r="AI54" s="1024"/>
      <c r="AJ54" s="1025"/>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8"/>
      <c r="BF54" s="978"/>
      <c r="BG54" s="978"/>
      <c r="BH54" s="978"/>
      <c r="BI54" s="979"/>
      <c r="BJ54" s="234"/>
      <c r="BK54" s="234"/>
      <c r="BL54" s="234"/>
      <c r="BM54" s="234"/>
      <c r="BN54" s="234"/>
      <c r="BO54" s="243"/>
      <c r="BP54" s="243"/>
      <c r="BQ54" s="240">
        <v>48</v>
      </c>
      <c r="BR54" s="241"/>
      <c r="BS54" s="998"/>
      <c r="BT54" s="999"/>
      <c r="BU54" s="999"/>
      <c r="BV54" s="999"/>
      <c r="BW54" s="999"/>
      <c r="BX54" s="999"/>
      <c r="BY54" s="999"/>
      <c r="BZ54" s="999"/>
      <c r="CA54" s="999"/>
      <c r="CB54" s="999"/>
      <c r="CC54" s="999"/>
      <c r="CD54" s="999"/>
      <c r="CE54" s="999"/>
      <c r="CF54" s="999"/>
      <c r="CG54" s="1020"/>
      <c r="CH54" s="995"/>
      <c r="CI54" s="996"/>
      <c r="CJ54" s="996"/>
      <c r="CK54" s="996"/>
      <c r="CL54" s="997"/>
      <c r="CM54" s="995"/>
      <c r="CN54" s="996"/>
      <c r="CO54" s="996"/>
      <c r="CP54" s="996"/>
      <c r="CQ54" s="997"/>
      <c r="CR54" s="995"/>
      <c r="CS54" s="996"/>
      <c r="CT54" s="996"/>
      <c r="CU54" s="996"/>
      <c r="CV54" s="997"/>
      <c r="CW54" s="995"/>
      <c r="CX54" s="996"/>
      <c r="CY54" s="996"/>
      <c r="CZ54" s="996"/>
      <c r="DA54" s="997"/>
      <c r="DB54" s="995"/>
      <c r="DC54" s="996"/>
      <c r="DD54" s="996"/>
      <c r="DE54" s="996"/>
      <c r="DF54" s="997"/>
      <c r="DG54" s="995"/>
      <c r="DH54" s="996"/>
      <c r="DI54" s="996"/>
      <c r="DJ54" s="996"/>
      <c r="DK54" s="997"/>
      <c r="DL54" s="995"/>
      <c r="DM54" s="996"/>
      <c r="DN54" s="996"/>
      <c r="DO54" s="996"/>
      <c r="DP54" s="997"/>
      <c r="DQ54" s="995"/>
      <c r="DR54" s="996"/>
      <c r="DS54" s="996"/>
      <c r="DT54" s="996"/>
      <c r="DU54" s="997"/>
      <c r="DV54" s="998"/>
      <c r="DW54" s="999"/>
      <c r="DX54" s="999"/>
      <c r="DY54" s="999"/>
      <c r="DZ54" s="1000"/>
      <c r="EA54" s="231"/>
    </row>
    <row r="55" spans="1:131" ht="26.25" customHeight="1" x14ac:dyDescent="0.2">
      <c r="A55" s="240">
        <v>28</v>
      </c>
      <c r="B55" s="1039"/>
      <c r="C55" s="1040"/>
      <c r="D55" s="1040"/>
      <c r="E55" s="1040"/>
      <c r="F55" s="1040"/>
      <c r="G55" s="1040"/>
      <c r="H55" s="1040"/>
      <c r="I55" s="1040"/>
      <c r="J55" s="1040"/>
      <c r="K55" s="1040"/>
      <c r="L55" s="1040"/>
      <c r="M55" s="1040"/>
      <c r="N55" s="1040"/>
      <c r="O55" s="1040"/>
      <c r="P55" s="1041"/>
      <c r="Q55" s="1042"/>
      <c r="R55" s="1027"/>
      <c r="S55" s="1027"/>
      <c r="T55" s="1027"/>
      <c r="U55" s="1027"/>
      <c r="V55" s="1027"/>
      <c r="W55" s="1027"/>
      <c r="X55" s="1027"/>
      <c r="Y55" s="1027"/>
      <c r="Z55" s="1027"/>
      <c r="AA55" s="1027"/>
      <c r="AB55" s="1027"/>
      <c r="AC55" s="1027"/>
      <c r="AD55" s="1027"/>
      <c r="AE55" s="1043"/>
      <c r="AF55" s="1023"/>
      <c r="AG55" s="1024"/>
      <c r="AH55" s="1024"/>
      <c r="AI55" s="1024"/>
      <c r="AJ55" s="1025"/>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8"/>
      <c r="BF55" s="978"/>
      <c r="BG55" s="978"/>
      <c r="BH55" s="978"/>
      <c r="BI55" s="979"/>
      <c r="BJ55" s="234"/>
      <c r="BK55" s="234"/>
      <c r="BL55" s="234"/>
      <c r="BM55" s="234"/>
      <c r="BN55" s="234"/>
      <c r="BO55" s="243"/>
      <c r="BP55" s="243"/>
      <c r="BQ55" s="240">
        <v>49</v>
      </c>
      <c r="BR55" s="241"/>
      <c r="BS55" s="998"/>
      <c r="BT55" s="999"/>
      <c r="BU55" s="999"/>
      <c r="BV55" s="999"/>
      <c r="BW55" s="999"/>
      <c r="BX55" s="999"/>
      <c r="BY55" s="999"/>
      <c r="BZ55" s="999"/>
      <c r="CA55" s="999"/>
      <c r="CB55" s="999"/>
      <c r="CC55" s="999"/>
      <c r="CD55" s="999"/>
      <c r="CE55" s="999"/>
      <c r="CF55" s="999"/>
      <c r="CG55" s="1020"/>
      <c r="CH55" s="995"/>
      <c r="CI55" s="996"/>
      <c r="CJ55" s="996"/>
      <c r="CK55" s="996"/>
      <c r="CL55" s="997"/>
      <c r="CM55" s="995"/>
      <c r="CN55" s="996"/>
      <c r="CO55" s="996"/>
      <c r="CP55" s="996"/>
      <c r="CQ55" s="997"/>
      <c r="CR55" s="995"/>
      <c r="CS55" s="996"/>
      <c r="CT55" s="996"/>
      <c r="CU55" s="996"/>
      <c r="CV55" s="997"/>
      <c r="CW55" s="995"/>
      <c r="CX55" s="996"/>
      <c r="CY55" s="996"/>
      <c r="CZ55" s="996"/>
      <c r="DA55" s="997"/>
      <c r="DB55" s="995"/>
      <c r="DC55" s="996"/>
      <c r="DD55" s="996"/>
      <c r="DE55" s="996"/>
      <c r="DF55" s="997"/>
      <c r="DG55" s="995"/>
      <c r="DH55" s="996"/>
      <c r="DI55" s="996"/>
      <c r="DJ55" s="996"/>
      <c r="DK55" s="997"/>
      <c r="DL55" s="995"/>
      <c r="DM55" s="996"/>
      <c r="DN55" s="996"/>
      <c r="DO55" s="996"/>
      <c r="DP55" s="997"/>
      <c r="DQ55" s="995"/>
      <c r="DR55" s="996"/>
      <c r="DS55" s="996"/>
      <c r="DT55" s="996"/>
      <c r="DU55" s="997"/>
      <c r="DV55" s="998"/>
      <c r="DW55" s="999"/>
      <c r="DX55" s="999"/>
      <c r="DY55" s="999"/>
      <c r="DZ55" s="1000"/>
      <c r="EA55" s="231"/>
    </row>
    <row r="56" spans="1:131" ht="26.25" customHeight="1" x14ac:dyDescent="0.2">
      <c r="A56" s="240">
        <v>29</v>
      </c>
      <c r="B56" s="1039"/>
      <c r="C56" s="1040"/>
      <c r="D56" s="1040"/>
      <c r="E56" s="1040"/>
      <c r="F56" s="1040"/>
      <c r="G56" s="1040"/>
      <c r="H56" s="1040"/>
      <c r="I56" s="1040"/>
      <c r="J56" s="1040"/>
      <c r="K56" s="1040"/>
      <c r="L56" s="1040"/>
      <c r="M56" s="1040"/>
      <c r="N56" s="1040"/>
      <c r="O56" s="1040"/>
      <c r="P56" s="1041"/>
      <c r="Q56" s="1042"/>
      <c r="R56" s="1027"/>
      <c r="S56" s="1027"/>
      <c r="T56" s="1027"/>
      <c r="U56" s="1027"/>
      <c r="V56" s="1027"/>
      <c r="W56" s="1027"/>
      <c r="X56" s="1027"/>
      <c r="Y56" s="1027"/>
      <c r="Z56" s="1027"/>
      <c r="AA56" s="1027"/>
      <c r="AB56" s="1027"/>
      <c r="AC56" s="1027"/>
      <c r="AD56" s="1027"/>
      <c r="AE56" s="1043"/>
      <c r="AF56" s="1023"/>
      <c r="AG56" s="1024"/>
      <c r="AH56" s="1024"/>
      <c r="AI56" s="1024"/>
      <c r="AJ56" s="1025"/>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8"/>
      <c r="BF56" s="978"/>
      <c r="BG56" s="978"/>
      <c r="BH56" s="978"/>
      <c r="BI56" s="979"/>
      <c r="BJ56" s="234"/>
      <c r="BK56" s="234"/>
      <c r="BL56" s="234"/>
      <c r="BM56" s="234"/>
      <c r="BN56" s="234"/>
      <c r="BO56" s="243"/>
      <c r="BP56" s="243"/>
      <c r="BQ56" s="240">
        <v>50</v>
      </c>
      <c r="BR56" s="241"/>
      <c r="BS56" s="998"/>
      <c r="BT56" s="999"/>
      <c r="BU56" s="999"/>
      <c r="BV56" s="999"/>
      <c r="BW56" s="999"/>
      <c r="BX56" s="999"/>
      <c r="BY56" s="999"/>
      <c r="BZ56" s="999"/>
      <c r="CA56" s="999"/>
      <c r="CB56" s="999"/>
      <c r="CC56" s="999"/>
      <c r="CD56" s="999"/>
      <c r="CE56" s="999"/>
      <c r="CF56" s="999"/>
      <c r="CG56" s="1020"/>
      <c r="CH56" s="995"/>
      <c r="CI56" s="996"/>
      <c r="CJ56" s="996"/>
      <c r="CK56" s="996"/>
      <c r="CL56" s="997"/>
      <c r="CM56" s="995"/>
      <c r="CN56" s="996"/>
      <c r="CO56" s="996"/>
      <c r="CP56" s="996"/>
      <c r="CQ56" s="997"/>
      <c r="CR56" s="995"/>
      <c r="CS56" s="996"/>
      <c r="CT56" s="996"/>
      <c r="CU56" s="996"/>
      <c r="CV56" s="997"/>
      <c r="CW56" s="995"/>
      <c r="CX56" s="996"/>
      <c r="CY56" s="996"/>
      <c r="CZ56" s="996"/>
      <c r="DA56" s="997"/>
      <c r="DB56" s="995"/>
      <c r="DC56" s="996"/>
      <c r="DD56" s="996"/>
      <c r="DE56" s="996"/>
      <c r="DF56" s="997"/>
      <c r="DG56" s="995"/>
      <c r="DH56" s="996"/>
      <c r="DI56" s="996"/>
      <c r="DJ56" s="996"/>
      <c r="DK56" s="997"/>
      <c r="DL56" s="995"/>
      <c r="DM56" s="996"/>
      <c r="DN56" s="996"/>
      <c r="DO56" s="996"/>
      <c r="DP56" s="997"/>
      <c r="DQ56" s="995"/>
      <c r="DR56" s="996"/>
      <c r="DS56" s="996"/>
      <c r="DT56" s="996"/>
      <c r="DU56" s="997"/>
      <c r="DV56" s="998"/>
      <c r="DW56" s="999"/>
      <c r="DX56" s="999"/>
      <c r="DY56" s="999"/>
      <c r="DZ56" s="1000"/>
      <c r="EA56" s="231"/>
    </row>
    <row r="57" spans="1:131" ht="26.25" customHeight="1" x14ac:dyDescent="0.2">
      <c r="A57" s="240">
        <v>30</v>
      </c>
      <c r="B57" s="1039"/>
      <c r="C57" s="1040"/>
      <c r="D57" s="1040"/>
      <c r="E57" s="1040"/>
      <c r="F57" s="1040"/>
      <c r="G57" s="1040"/>
      <c r="H57" s="1040"/>
      <c r="I57" s="1040"/>
      <c r="J57" s="1040"/>
      <c r="K57" s="1040"/>
      <c r="L57" s="1040"/>
      <c r="M57" s="1040"/>
      <c r="N57" s="1040"/>
      <c r="O57" s="1040"/>
      <c r="P57" s="1041"/>
      <c r="Q57" s="1042"/>
      <c r="R57" s="1027"/>
      <c r="S57" s="1027"/>
      <c r="T57" s="1027"/>
      <c r="U57" s="1027"/>
      <c r="V57" s="1027"/>
      <c r="W57" s="1027"/>
      <c r="X57" s="1027"/>
      <c r="Y57" s="1027"/>
      <c r="Z57" s="1027"/>
      <c r="AA57" s="1027"/>
      <c r="AB57" s="1027"/>
      <c r="AC57" s="1027"/>
      <c r="AD57" s="1027"/>
      <c r="AE57" s="1043"/>
      <c r="AF57" s="1023"/>
      <c r="AG57" s="1024"/>
      <c r="AH57" s="1024"/>
      <c r="AI57" s="1024"/>
      <c r="AJ57" s="1025"/>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8"/>
      <c r="BF57" s="978"/>
      <c r="BG57" s="978"/>
      <c r="BH57" s="978"/>
      <c r="BI57" s="979"/>
      <c r="BJ57" s="234"/>
      <c r="BK57" s="234"/>
      <c r="BL57" s="234"/>
      <c r="BM57" s="234"/>
      <c r="BN57" s="234"/>
      <c r="BO57" s="243"/>
      <c r="BP57" s="243"/>
      <c r="BQ57" s="240">
        <v>51</v>
      </c>
      <c r="BR57" s="241"/>
      <c r="BS57" s="998"/>
      <c r="BT57" s="999"/>
      <c r="BU57" s="999"/>
      <c r="BV57" s="999"/>
      <c r="BW57" s="999"/>
      <c r="BX57" s="999"/>
      <c r="BY57" s="999"/>
      <c r="BZ57" s="999"/>
      <c r="CA57" s="999"/>
      <c r="CB57" s="999"/>
      <c r="CC57" s="999"/>
      <c r="CD57" s="999"/>
      <c r="CE57" s="999"/>
      <c r="CF57" s="999"/>
      <c r="CG57" s="1020"/>
      <c r="CH57" s="995"/>
      <c r="CI57" s="996"/>
      <c r="CJ57" s="996"/>
      <c r="CK57" s="996"/>
      <c r="CL57" s="997"/>
      <c r="CM57" s="995"/>
      <c r="CN57" s="996"/>
      <c r="CO57" s="996"/>
      <c r="CP57" s="996"/>
      <c r="CQ57" s="997"/>
      <c r="CR57" s="995"/>
      <c r="CS57" s="996"/>
      <c r="CT57" s="996"/>
      <c r="CU57" s="996"/>
      <c r="CV57" s="997"/>
      <c r="CW57" s="995"/>
      <c r="CX57" s="996"/>
      <c r="CY57" s="996"/>
      <c r="CZ57" s="996"/>
      <c r="DA57" s="997"/>
      <c r="DB57" s="995"/>
      <c r="DC57" s="996"/>
      <c r="DD57" s="996"/>
      <c r="DE57" s="996"/>
      <c r="DF57" s="997"/>
      <c r="DG57" s="995"/>
      <c r="DH57" s="996"/>
      <c r="DI57" s="996"/>
      <c r="DJ57" s="996"/>
      <c r="DK57" s="997"/>
      <c r="DL57" s="995"/>
      <c r="DM57" s="996"/>
      <c r="DN57" s="996"/>
      <c r="DO57" s="996"/>
      <c r="DP57" s="997"/>
      <c r="DQ57" s="995"/>
      <c r="DR57" s="996"/>
      <c r="DS57" s="996"/>
      <c r="DT57" s="996"/>
      <c r="DU57" s="997"/>
      <c r="DV57" s="998"/>
      <c r="DW57" s="999"/>
      <c r="DX57" s="999"/>
      <c r="DY57" s="999"/>
      <c r="DZ57" s="1000"/>
      <c r="EA57" s="231"/>
    </row>
    <row r="58" spans="1:131" ht="26.25" customHeight="1" x14ac:dyDescent="0.2">
      <c r="A58" s="240">
        <v>31</v>
      </c>
      <c r="B58" s="1039"/>
      <c r="C58" s="1040"/>
      <c r="D58" s="1040"/>
      <c r="E58" s="1040"/>
      <c r="F58" s="1040"/>
      <c r="G58" s="1040"/>
      <c r="H58" s="1040"/>
      <c r="I58" s="1040"/>
      <c r="J58" s="1040"/>
      <c r="K58" s="1040"/>
      <c r="L58" s="1040"/>
      <c r="M58" s="1040"/>
      <c r="N58" s="1040"/>
      <c r="O58" s="1040"/>
      <c r="P58" s="1041"/>
      <c r="Q58" s="1042"/>
      <c r="R58" s="1027"/>
      <c r="S58" s="1027"/>
      <c r="T58" s="1027"/>
      <c r="U58" s="1027"/>
      <c r="V58" s="1027"/>
      <c r="W58" s="1027"/>
      <c r="X58" s="1027"/>
      <c r="Y58" s="1027"/>
      <c r="Z58" s="1027"/>
      <c r="AA58" s="1027"/>
      <c r="AB58" s="1027"/>
      <c r="AC58" s="1027"/>
      <c r="AD58" s="1027"/>
      <c r="AE58" s="1043"/>
      <c r="AF58" s="1023"/>
      <c r="AG58" s="1024"/>
      <c r="AH58" s="1024"/>
      <c r="AI58" s="1024"/>
      <c r="AJ58" s="1025"/>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8"/>
      <c r="BF58" s="978"/>
      <c r="BG58" s="978"/>
      <c r="BH58" s="978"/>
      <c r="BI58" s="979"/>
      <c r="BJ58" s="234"/>
      <c r="BK58" s="234"/>
      <c r="BL58" s="234"/>
      <c r="BM58" s="234"/>
      <c r="BN58" s="234"/>
      <c r="BO58" s="243"/>
      <c r="BP58" s="243"/>
      <c r="BQ58" s="240">
        <v>52</v>
      </c>
      <c r="BR58" s="241"/>
      <c r="BS58" s="998"/>
      <c r="BT58" s="999"/>
      <c r="BU58" s="999"/>
      <c r="BV58" s="999"/>
      <c r="BW58" s="999"/>
      <c r="BX58" s="999"/>
      <c r="BY58" s="999"/>
      <c r="BZ58" s="999"/>
      <c r="CA58" s="999"/>
      <c r="CB58" s="999"/>
      <c r="CC58" s="999"/>
      <c r="CD58" s="999"/>
      <c r="CE58" s="999"/>
      <c r="CF58" s="999"/>
      <c r="CG58" s="1020"/>
      <c r="CH58" s="995"/>
      <c r="CI58" s="996"/>
      <c r="CJ58" s="996"/>
      <c r="CK58" s="996"/>
      <c r="CL58" s="997"/>
      <c r="CM58" s="995"/>
      <c r="CN58" s="996"/>
      <c r="CO58" s="996"/>
      <c r="CP58" s="996"/>
      <c r="CQ58" s="997"/>
      <c r="CR58" s="995"/>
      <c r="CS58" s="996"/>
      <c r="CT58" s="996"/>
      <c r="CU58" s="996"/>
      <c r="CV58" s="997"/>
      <c r="CW58" s="995"/>
      <c r="CX58" s="996"/>
      <c r="CY58" s="996"/>
      <c r="CZ58" s="996"/>
      <c r="DA58" s="997"/>
      <c r="DB58" s="995"/>
      <c r="DC58" s="996"/>
      <c r="DD58" s="996"/>
      <c r="DE58" s="996"/>
      <c r="DF58" s="997"/>
      <c r="DG58" s="995"/>
      <c r="DH58" s="996"/>
      <c r="DI58" s="996"/>
      <c r="DJ58" s="996"/>
      <c r="DK58" s="997"/>
      <c r="DL58" s="995"/>
      <c r="DM58" s="996"/>
      <c r="DN58" s="996"/>
      <c r="DO58" s="996"/>
      <c r="DP58" s="997"/>
      <c r="DQ58" s="995"/>
      <c r="DR58" s="996"/>
      <c r="DS58" s="996"/>
      <c r="DT58" s="996"/>
      <c r="DU58" s="997"/>
      <c r="DV58" s="998"/>
      <c r="DW58" s="999"/>
      <c r="DX58" s="999"/>
      <c r="DY58" s="999"/>
      <c r="DZ58" s="1000"/>
      <c r="EA58" s="231"/>
    </row>
    <row r="59" spans="1:131" ht="26.25" customHeight="1" x14ac:dyDescent="0.2">
      <c r="A59" s="240">
        <v>32</v>
      </c>
      <c r="B59" s="1039"/>
      <c r="C59" s="1040"/>
      <c r="D59" s="1040"/>
      <c r="E59" s="1040"/>
      <c r="F59" s="1040"/>
      <c r="G59" s="1040"/>
      <c r="H59" s="1040"/>
      <c r="I59" s="1040"/>
      <c r="J59" s="1040"/>
      <c r="K59" s="1040"/>
      <c r="L59" s="1040"/>
      <c r="M59" s="1040"/>
      <c r="N59" s="1040"/>
      <c r="O59" s="1040"/>
      <c r="P59" s="1041"/>
      <c r="Q59" s="1042"/>
      <c r="R59" s="1027"/>
      <c r="S59" s="1027"/>
      <c r="T59" s="1027"/>
      <c r="U59" s="1027"/>
      <c r="V59" s="1027"/>
      <c r="W59" s="1027"/>
      <c r="X59" s="1027"/>
      <c r="Y59" s="1027"/>
      <c r="Z59" s="1027"/>
      <c r="AA59" s="1027"/>
      <c r="AB59" s="1027"/>
      <c r="AC59" s="1027"/>
      <c r="AD59" s="1027"/>
      <c r="AE59" s="1043"/>
      <c r="AF59" s="1023"/>
      <c r="AG59" s="1024"/>
      <c r="AH59" s="1024"/>
      <c r="AI59" s="1024"/>
      <c r="AJ59" s="1025"/>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8"/>
      <c r="BF59" s="978"/>
      <c r="BG59" s="978"/>
      <c r="BH59" s="978"/>
      <c r="BI59" s="979"/>
      <c r="BJ59" s="234"/>
      <c r="BK59" s="234"/>
      <c r="BL59" s="234"/>
      <c r="BM59" s="234"/>
      <c r="BN59" s="234"/>
      <c r="BO59" s="243"/>
      <c r="BP59" s="243"/>
      <c r="BQ59" s="240">
        <v>53</v>
      </c>
      <c r="BR59" s="241"/>
      <c r="BS59" s="998"/>
      <c r="BT59" s="999"/>
      <c r="BU59" s="999"/>
      <c r="BV59" s="999"/>
      <c r="BW59" s="999"/>
      <c r="BX59" s="999"/>
      <c r="BY59" s="999"/>
      <c r="BZ59" s="999"/>
      <c r="CA59" s="999"/>
      <c r="CB59" s="999"/>
      <c r="CC59" s="999"/>
      <c r="CD59" s="999"/>
      <c r="CE59" s="999"/>
      <c r="CF59" s="999"/>
      <c r="CG59" s="1020"/>
      <c r="CH59" s="995"/>
      <c r="CI59" s="996"/>
      <c r="CJ59" s="996"/>
      <c r="CK59" s="996"/>
      <c r="CL59" s="997"/>
      <c r="CM59" s="995"/>
      <c r="CN59" s="996"/>
      <c r="CO59" s="996"/>
      <c r="CP59" s="996"/>
      <c r="CQ59" s="997"/>
      <c r="CR59" s="995"/>
      <c r="CS59" s="996"/>
      <c r="CT59" s="996"/>
      <c r="CU59" s="996"/>
      <c r="CV59" s="997"/>
      <c r="CW59" s="995"/>
      <c r="CX59" s="996"/>
      <c r="CY59" s="996"/>
      <c r="CZ59" s="996"/>
      <c r="DA59" s="997"/>
      <c r="DB59" s="995"/>
      <c r="DC59" s="996"/>
      <c r="DD59" s="996"/>
      <c r="DE59" s="996"/>
      <c r="DF59" s="997"/>
      <c r="DG59" s="995"/>
      <c r="DH59" s="996"/>
      <c r="DI59" s="996"/>
      <c r="DJ59" s="996"/>
      <c r="DK59" s="997"/>
      <c r="DL59" s="995"/>
      <c r="DM59" s="996"/>
      <c r="DN59" s="996"/>
      <c r="DO59" s="996"/>
      <c r="DP59" s="997"/>
      <c r="DQ59" s="995"/>
      <c r="DR59" s="996"/>
      <c r="DS59" s="996"/>
      <c r="DT59" s="996"/>
      <c r="DU59" s="997"/>
      <c r="DV59" s="998"/>
      <c r="DW59" s="999"/>
      <c r="DX59" s="999"/>
      <c r="DY59" s="999"/>
      <c r="DZ59" s="1000"/>
      <c r="EA59" s="231"/>
    </row>
    <row r="60" spans="1:131" ht="26.25" customHeight="1" x14ac:dyDescent="0.2">
      <c r="A60" s="240">
        <v>33</v>
      </c>
      <c r="B60" s="1039"/>
      <c r="C60" s="1040"/>
      <c r="D60" s="1040"/>
      <c r="E60" s="1040"/>
      <c r="F60" s="1040"/>
      <c r="G60" s="1040"/>
      <c r="H60" s="1040"/>
      <c r="I60" s="1040"/>
      <c r="J60" s="1040"/>
      <c r="K60" s="1040"/>
      <c r="L60" s="1040"/>
      <c r="M60" s="1040"/>
      <c r="N60" s="1040"/>
      <c r="O60" s="1040"/>
      <c r="P60" s="1041"/>
      <c r="Q60" s="1042"/>
      <c r="R60" s="1027"/>
      <c r="S60" s="1027"/>
      <c r="T60" s="1027"/>
      <c r="U60" s="1027"/>
      <c r="V60" s="1027"/>
      <c r="W60" s="1027"/>
      <c r="X60" s="1027"/>
      <c r="Y60" s="1027"/>
      <c r="Z60" s="1027"/>
      <c r="AA60" s="1027"/>
      <c r="AB60" s="1027"/>
      <c r="AC60" s="1027"/>
      <c r="AD60" s="1027"/>
      <c r="AE60" s="1043"/>
      <c r="AF60" s="1023"/>
      <c r="AG60" s="1024"/>
      <c r="AH60" s="1024"/>
      <c r="AI60" s="1024"/>
      <c r="AJ60" s="1025"/>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8"/>
      <c r="BF60" s="978"/>
      <c r="BG60" s="978"/>
      <c r="BH60" s="978"/>
      <c r="BI60" s="979"/>
      <c r="BJ60" s="234"/>
      <c r="BK60" s="234"/>
      <c r="BL60" s="234"/>
      <c r="BM60" s="234"/>
      <c r="BN60" s="234"/>
      <c r="BO60" s="243"/>
      <c r="BP60" s="243"/>
      <c r="BQ60" s="240">
        <v>54</v>
      </c>
      <c r="BR60" s="241"/>
      <c r="BS60" s="998"/>
      <c r="BT60" s="999"/>
      <c r="BU60" s="999"/>
      <c r="BV60" s="999"/>
      <c r="BW60" s="999"/>
      <c r="BX60" s="999"/>
      <c r="BY60" s="999"/>
      <c r="BZ60" s="999"/>
      <c r="CA60" s="999"/>
      <c r="CB60" s="999"/>
      <c r="CC60" s="999"/>
      <c r="CD60" s="999"/>
      <c r="CE60" s="999"/>
      <c r="CF60" s="999"/>
      <c r="CG60" s="1020"/>
      <c r="CH60" s="995"/>
      <c r="CI60" s="996"/>
      <c r="CJ60" s="996"/>
      <c r="CK60" s="996"/>
      <c r="CL60" s="997"/>
      <c r="CM60" s="995"/>
      <c r="CN60" s="996"/>
      <c r="CO60" s="996"/>
      <c r="CP60" s="996"/>
      <c r="CQ60" s="997"/>
      <c r="CR60" s="995"/>
      <c r="CS60" s="996"/>
      <c r="CT60" s="996"/>
      <c r="CU60" s="996"/>
      <c r="CV60" s="997"/>
      <c r="CW60" s="995"/>
      <c r="CX60" s="996"/>
      <c r="CY60" s="996"/>
      <c r="CZ60" s="996"/>
      <c r="DA60" s="997"/>
      <c r="DB60" s="995"/>
      <c r="DC60" s="996"/>
      <c r="DD60" s="996"/>
      <c r="DE60" s="996"/>
      <c r="DF60" s="997"/>
      <c r="DG60" s="995"/>
      <c r="DH60" s="996"/>
      <c r="DI60" s="996"/>
      <c r="DJ60" s="996"/>
      <c r="DK60" s="997"/>
      <c r="DL60" s="995"/>
      <c r="DM60" s="996"/>
      <c r="DN60" s="996"/>
      <c r="DO60" s="996"/>
      <c r="DP60" s="997"/>
      <c r="DQ60" s="995"/>
      <c r="DR60" s="996"/>
      <c r="DS60" s="996"/>
      <c r="DT60" s="996"/>
      <c r="DU60" s="997"/>
      <c r="DV60" s="998"/>
      <c r="DW60" s="999"/>
      <c r="DX60" s="999"/>
      <c r="DY60" s="999"/>
      <c r="DZ60" s="1000"/>
      <c r="EA60" s="231"/>
    </row>
    <row r="61" spans="1:131" ht="26.25" customHeight="1" thickBot="1" x14ac:dyDescent="0.25">
      <c r="A61" s="240">
        <v>34</v>
      </c>
      <c r="B61" s="1039"/>
      <c r="C61" s="1040"/>
      <c r="D61" s="1040"/>
      <c r="E61" s="1040"/>
      <c r="F61" s="1040"/>
      <c r="G61" s="1040"/>
      <c r="H61" s="1040"/>
      <c r="I61" s="1040"/>
      <c r="J61" s="1040"/>
      <c r="K61" s="1040"/>
      <c r="L61" s="1040"/>
      <c r="M61" s="1040"/>
      <c r="N61" s="1040"/>
      <c r="O61" s="1040"/>
      <c r="P61" s="1041"/>
      <c r="Q61" s="1042"/>
      <c r="R61" s="1027"/>
      <c r="S61" s="1027"/>
      <c r="T61" s="1027"/>
      <c r="U61" s="1027"/>
      <c r="V61" s="1027"/>
      <c r="W61" s="1027"/>
      <c r="X61" s="1027"/>
      <c r="Y61" s="1027"/>
      <c r="Z61" s="1027"/>
      <c r="AA61" s="1027"/>
      <c r="AB61" s="1027"/>
      <c r="AC61" s="1027"/>
      <c r="AD61" s="1027"/>
      <c r="AE61" s="1043"/>
      <c r="AF61" s="1023"/>
      <c r="AG61" s="1024"/>
      <c r="AH61" s="1024"/>
      <c r="AI61" s="1024"/>
      <c r="AJ61" s="1025"/>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8"/>
      <c r="BF61" s="978"/>
      <c r="BG61" s="978"/>
      <c r="BH61" s="978"/>
      <c r="BI61" s="979"/>
      <c r="BJ61" s="234"/>
      <c r="BK61" s="234"/>
      <c r="BL61" s="234"/>
      <c r="BM61" s="234"/>
      <c r="BN61" s="234"/>
      <c r="BO61" s="243"/>
      <c r="BP61" s="243"/>
      <c r="BQ61" s="240">
        <v>55</v>
      </c>
      <c r="BR61" s="241"/>
      <c r="BS61" s="998"/>
      <c r="BT61" s="999"/>
      <c r="BU61" s="999"/>
      <c r="BV61" s="999"/>
      <c r="BW61" s="999"/>
      <c r="BX61" s="999"/>
      <c r="BY61" s="999"/>
      <c r="BZ61" s="999"/>
      <c r="CA61" s="999"/>
      <c r="CB61" s="999"/>
      <c r="CC61" s="999"/>
      <c r="CD61" s="999"/>
      <c r="CE61" s="999"/>
      <c r="CF61" s="999"/>
      <c r="CG61" s="1020"/>
      <c r="CH61" s="995"/>
      <c r="CI61" s="996"/>
      <c r="CJ61" s="996"/>
      <c r="CK61" s="996"/>
      <c r="CL61" s="997"/>
      <c r="CM61" s="995"/>
      <c r="CN61" s="996"/>
      <c r="CO61" s="996"/>
      <c r="CP61" s="996"/>
      <c r="CQ61" s="997"/>
      <c r="CR61" s="995"/>
      <c r="CS61" s="996"/>
      <c r="CT61" s="996"/>
      <c r="CU61" s="996"/>
      <c r="CV61" s="997"/>
      <c r="CW61" s="995"/>
      <c r="CX61" s="996"/>
      <c r="CY61" s="996"/>
      <c r="CZ61" s="996"/>
      <c r="DA61" s="997"/>
      <c r="DB61" s="995"/>
      <c r="DC61" s="996"/>
      <c r="DD61" s="996"/>
      <c r="DE61" s="996"/>
      <c r="DF61" s="997"/>
      <c r="DG61" s="995"/>
      <c r="DH61" s="996"/>
      <c r="DI61" s="996"/>
      <c r="DJ61" s="996"/>
      <c r="DK61" s="997"/>
      <c r="DL61" s="995"/>
      <c r="DM61" s="996"/>
      <c r="DN61" s="996"/>
      <c r="DO61" s="996"/>
      <c r="DP61" s="997"/>
      <c r="DQ61" s="995"/>
      <c r="DR61" s="996"/>
      <c r="DS61" s="996"/>
      <c r="DT61" s="996"/>
      <c r="DU61" s="997"/>
      <c r="DV61" s="998"/>
      <c r="DW61" s="999"/>
      <c r="DX61" s="999"/>
      <c r="DY61" s="999"/>
      <c r="DZ61" s="1000"/>
      <c r="EA61" s="231"/>
    </row>
    <row r="62" spans="1:131" ht="26.25" customHeight="1" x14ac:dyDescent="0.2">
      <c r="A62" s="240">
        <v>35</v>
      </c>
      <c r="B62" s="1039"/>
      <c r="C62" s="1040"/>
      <c r="D62" s="1040"/>
      <c r="E62" s="1040"/>
      <c r="F62" s="1040"/>
      <c r="G62" s="1040"/>
      <c r="H62" s="1040"/>
      <c r="I62" s="1040"/>
      <c r="J62" s="1040"/>
      <c r="K62" s="1040"/>
      <c r="L62" s="1040"/>
      <c r="M62" s="1040"/>
      <c r="N62" s="1040"/>
      <c r="O62" s="1040"/>
      <c r="P62" s="1041"/>
      <c r="Q62" s="1042"/>
      <c r="R62" s="1027"/>
      <c r="S62" s="1027"/>
      <c r="T62" s="1027"/>
      <c r="U62" s="1027"/>
      <c r="V62" s="1027"/>
      <c r="W62" s="1027"/>
      <c r="X62" s="1027"/>
      <c r="Y62" s="1027"/>
      <c r="Z62" s="1027"/>
      <c r="AA62" s="1027"/>
      <c r="AB62" s="1027"/>
      <c r="AC62" s="1027"/>
      <c r="AD62" s="1027"/>
      <c r="AE62" s="1043"/>
      <c r="AF62" s="1023"/>
      <c r="AG62" s="1024"/>
      <c r="AH62" s="1024"/>
      <c r="AI62" s="1024"/>
      <c r="AJ62" s="1025"/>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8"/>
      <c r="BF62" s="978"/>
      <c r="BG62" s="978"/>
      <c r="BH62" s="978"/>
      <c r="BI62" s="979"/>
      <c r="BJ62" s="1036" t="s">
        <v>411</v>
      </c>
      <c r="BK62" s="1037"/>
      <c r="BL62" s="1037"/>
      <c r="BM62" s="1037"/>
      <c r="BN62" s="1038"/>
      <c r="BO62" s="243"/>
      <c r="BP62" s="243"/>
      <c r="BQ62" s="240">
        <v>56</v>
      </c>
      <c r="BR62" s="241"/>
      <c r="BS62" s="998"/>
      <c r="BT62" s="999"/>
      <c r="BU62" s="999"/>
      <c r="BV62" s="999"/>
      <c r="BW62" s="999"/>
      <c r="BX62" s="999"/>
      <c r="BY62" s="999"/>
      <c r="BZ62" s="999"/>
      <c r="CA62" s="999"/>
      <c r="CB62" s="999"/>
      <c r="CC62" s="999"/>
      <c r="CD62" s="999"/>
      <c r="CE62" s="999"/>
      <c r="CF62" s="999"/>
      <c r="CG62" s="1020"/>
      <c r="CH62" s="995"/>
      <c r="CI62" s="996"/>
      <c r="CJ62" s="996"/>
      <c r="CK62" s="996"/>
      <c r="CL62" s="997"/>
      <c r="CM62" s="995"/>
      <c r="CN62" s="996"/>
      <c r="CO62" s="996"/>
      <c r="CP62" s="996"/>
      <c r="CQ62" s="997"/>
      <c r="CR62" s="995"/>
      <c r="CS62" s="996"/>
      <c r="CT62" s="996"/>
      <c r="CU62" s="996"/>
      <c r="CV62" s="997"/>
      <c r="CW62" s="995"/>
      <c r="CX62" s="996"/>
      <c r="CY62" s="996"/>
      <c r="CZ62" s="996"/>
      <c r="DA62" s="997"/>
      <c r="DB62" s="995"/>
      <c r="DC62" s="996"/>
      <c r="DD62" s="996"/>
      <c r="DE62" s="996"/>
      <c r="DF62" s="997"/>
      <c r="DG62" s="995"/>
      <c r="DH62" s="996"/>
      <c r="DI62" s="996"/>
      <c r="DJ62" s="996"/>
      <c r="DK62" s="997"/>
      <c r="DL62" s="995"/>
      <c r="DM62" s="996"/>
      <c r="DN62" s="996"/>
      <c r="DO62" s="996"/>
      <c r="DP62" s="997"/>
      <c r="DQ62" s="995"/>
      <c r="DR62" s="996"/>
      <c r="DS62" s="996"/>
      <c r="DT62" s="996"/>
      <c r="DU62" s="997"/>
      <c r="DV62" s="998"/>
      <c r="DW62" s="999"/>
      <c r="DX62" s="999"/>
      <c r="DY62" s="999"/>
      <c r="DZ62" s="1000"/>
      <c r="EA62" s="231"/>
    </row>
    <row r="63" spans="1:131" ht="26.25" customHeight="1" thickBot="1" x14ac:dyDescent="0.25">
      <c r="A63" s="242" t="s">
        <v>388</v>
      </c>
      <c r="B63" s="943" t="s">
        <v>412</v>
      </c>
      <c r="C63" s="944"/>
      <c r="D63" s="944"/>
      <c r="E63" s="944"/>
      <c r="F63" s="944"/>
      <c r="G63" s="944"/>
      <c r="H63" s="944"/>
      <c r="I63" s="944"/>
      <c r="J63" s="944"/>
      <c r="K63" s="944"/>
      <c r="L63" s="944"/>
      <c r="M63" s="944"/>
      <c r="N63" s="944"/>
      <c r="O63" s="944"/>
      <c r="P63" s="954"/>
      <c r="Q63" s="968"/>
      <c r="R63" s="969"/>
      <c r="S63" s="969"/>
      <c r="T63" s="969"/>
      <c r="U63" s="969"/>
      <c r="V63" s="969"/>
      <c r="W63" s="969"/>
      <c r="X63" s="969"/>
      <c r="Y63" s="969"/>
      <c r="Z63" s="969"/>
      <c r="AA63" s="969"/>
      <c r="AB63" s="969"/>
      <c r="AC63" s="969"/>
      <c r="AD63" s="969"/>
      <c r="AE63" s="1032"/>
      <c r="AF63" s="1033">
        <v>1261</v>
      </c>
      <c r="AG63" s="965"/>
      <c r="AH63" s="965"/>
      <c r="AI63" s="965"/>
      <c r="AJ63" s="1034"/>
      <c r="AK63" s="1035"/>
      <c r="AL63" s="969"/>
      <c r="AM63" s="969"/>
      <c r="AN63" s="969"/>
      <c r="AO63" s="969"/>
      <c r="AP63" s="965">
        <v>9524</v>
      </c>
      <c r="AQ63" s="965"/>
      <c r="AR63" s="965"/>
      <c r="AS63" s="965"/>
      <c r="AT63" s="965"/>
      <c r="AU63" s="965">
        <v>5870</v>
      </c>
      <c r="AV63" s="965"/>
      <c r="AW63" s="965"/>
      <c r="AX63" s="965"/>
      <c r="AY63" s="965"/>
      <c r="AZ63" s="1029"/>
      <c r="BA63" s="1029"/>
      <c r="BB63" s="1029"/>
      <c r="BC63" s="1029"/>
      <c r="BD63" s="1029"/>
      <c r="BE63" s="966"/>
      <c r="BF63" s="966"/>
      <c r="BG63" s="966"/>
      <c r="BH63" s="966"/>
      <c r="BI63" s="967"/>
      <c r="BJ63" s="1030" t="s">
        <v>409</v>
      </c>
      <c r="BK63" s="959"/>
      <c r="BL63" s="959"/>
      <c r="BM63" s="959"/>
      <c r="BN63" s="1031"/>
      <c r="BO63" s="243"/>
      <c r="BP63" s="243"/>
      <c r="BQ63" s="240">
        <v>57</v>
      </c>
      <c r="BR63" s="241"/>
      <c r="BS63" s="998"/>
      <c r="BT63" s="999"/>
      <c r="BU63" s="999"/>
      <c r="BV63" s="999"/>
      <c r="BW63" s="999"/>
      <c r="BX63" s="999"/>
      <c r="BY63" s="999"/>
      <c r="BZ63" s="999"/>
      <c r="CA63" s="999"/>
      <c r="CB63" s="999"/>
      <c r="CC63" s="999"/>
      <c r="CD63" s="999"/>
      <c r="CE63" s="999"/>
      <c r="CF63" s="999"/>
      <c r="CG63" s="1020"/>
      <c r="CH63" s="995"/>
      <c r="CI63" s="996"/>
      <c r="CJ63" s="996"/>
      <c r="CK63" s="996"/>
      <c r="CL63" s="997"/>
      <c r="CM63" s="995"/>
      <c r="CN63" s="996"/>
      <c r="CO63" s="996"/>
      <c r="CP63" s="996"/>
      <c r="CQ63" s="997"/>
      <c r="CR63" s="995"/>
      <c r="CS63" s="996"/>
      <c r="CT63" s="996"/>
      <c r="CU63" s="996"/>
      <c r="CV63" s="997"/>
      <c r="CW63" s="995"/>
      <c r="CX63" s="996"/>
      <c r="CY63" s="996"/>
      <c r="CZ63" s="996"/>
      <c r="DA63" s="997"/>
      <c r="DB63" s="995"/>
      <c r="DC63" s="996"/>
      <c r="DD63" s="996"/>
      <c r="DE63" s="996"/>
      <c r="DF63" s="997"/>
      <c r="DG63" s="995"/>
      <c r="DH63" s="996"/>
      <c r="DI63" s="996"/>
      <c r="DJ63" s="996"/>
      <c r="DK63" s="997"/>
      <c r="DL63" s="995"/>
      <c r="DM63" s="996"/>
      <c r="DN63" s="996"/>
      <c r="DO63" s="996"/>
      <c r="DP63" s="997"/>
      <c r="DQ63" s="995"/>
      <c r="DR63" s="996"/>
      <c r="DS63" s="996"/>
      <c r="DT63" s="996"/>
      <c r="DU63" s="997"/>
      <c r="DV63" s="998"/>
      <c r="DW63" s="999"/>
      <c r="DX63" s="999"/>
      <c r="DY63" s="999"/>
      <c r="DZ63" s="1000"/>
      <c r="EA63" s="231"/>
    </row>
    <row r="64" spans="1:131" ht="26.25" customHeight="1" x14ac:dyDescent="0.2">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998"/>
      <c r="BT64" s="999"/>
      <c r="BU64" s="999"/>
      <c r="BV64" s="999"/>
      <c r="BW64" s="999"/>
      <c r="BX64" s="999"/>
      <c r="BY64" s="999"/>
      <c r="BZ64" s="999"/>
      <c r="CA64" s="999"/>
      <c r="CB64" s="999"/>
      <c r="CC64" s="999"/>
      <c r="CD64" s="999"/>
      <c r="CE64" s="999"/>
      <c r="CF64" s="999"/>
      <c r="CG64" s="1020"/>
      <c r="CH64" s="995"/>
      <c r="CI64" s="996"/>
      <c r="CJ64" s="996"/>
      <c r="CK64" s="996"/>
      <c r="CL64" s="997"/>
      <c r="CM64" s="995"/>
      <c r="CN64" s="996"/>
      <c r="CO64" s="996"/>
      <c r="CP64" s="996"/>
      <c r="CQ64" s="997"/>
      <c r="CR64" s="995"/>
      <c r="CS64" s="996"/>
      <c r="CT64" s="996"/>
      <c r="CU64" s="996"/>
      <c r="CV64" s="997"/>
      <c r="CW64" s="995"/>
      <c r="CX64" s="996"/>
      <c r="CY64" s="996"/>
      <c r="CZ64" s="996"/>
      <c r="DA64" s="997"/>
      <c r="DB64" s="995"/>
      <c r="DC64" s="996"/>
      <c r="DD64" s="996"/>
      <c r="DE64" s="996"/>
      <c r="DF64" s="997"/>
      <c r="DG64" s="995"/>
      <c r="DH64" s="996"/>
      <c r="DI64" s="996"/>
      <c r="DJ64" s="996"/>
      <c r="DK64" s="997"/>
      <c r="DL64" s="995"/>
      <c r="DM64" s="996"/>
      <c r="DN64" s="996"/>
      <c r="DO64" s="996"/>
      <c r="DP64" s="997"/>
      <c r="DQ64" s="995"/>
      <c r="DR64" s="996"/>
      <c r="DS64" s="996"/>
      <c r="DT64" s="996"/>
      <c r="DU64" s="997"/>
      <c r="DV64" s="998"/>
      <c r="DW64" s="999"/>
      <c r="DX64" s="999"/>
      <c r="DY64" s="999"/>
      <c r="DZ64" s="1000"/>
      <c r="EA64" s="231"/>
    </row>
    <row r="65" spans="1:131" ht="26.25" customHeight="1" thickBot="1" x14ac:dyDescent="0.25">
      <c r="A65" s="234" t="s">
        <v>413</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998"/>
      <c r="BT65" s="999"/>
      <c r="BU65" s="999"/>
      <c r="BV65" s="999"/>
      <c r="BW65" s="999"/>
      <c r="BX65" s="999"/>
      <c r="BY65" s="999"/>
      <c r="BZ65" s="999"/>
      <c r="CA65" s="999"/>
      <c r="CB65" s="999"/>
      <c r="CC65" s="999"/>
      <c r="CD65" s="999"/>
      <c r="CE65" s="999"/>
      <c r="CF65" s="999"/>
      <c r="CG65" s="1020"/>
      <c r="CH65" s="995"/>
      <c r="CI65" s="996"/>
      <c r="CJ65" s="996"/>
      <c r="CK65" s="996"/>
      <c r="CL65" s="997"/>
      <c r="CM65" s="995"/>
      <c r="CN65" s="996"/>
      <c r="CO65" s="996"/>
      <c r="CP65" s="996"/>
      <c r="CQ65" s="997"/>
      <c r="CR65" s="995"/>
      <c r="CS65" s="996"/>
      <c r="CT65" s="996"/>
      <c r="CU65" s="996"/>
      <c r="CV65" s="997"/>
      <c r="CW65" s="995"/>
      <c r="CX65" s="996"/>
      <c r="CY65" s="996"/>
      <c r="CZ65" s="996"/>
      <c r="DA65" s="997"/>
      <c r="DB65" s="995"/>
      <c r="DC65" s="996"/>
      <c r="DD65" s="996"/>
      <c r="DE65" s="996"/>
      <c r="DF65" s="997"/>
      <c r="DG65" s="995"/>
      <c r="DH65" s="996"/>
      <c r="DI65" s="996"/>
      <c r="DJ65" s="996"/>
      <c r="DK65" s="997"/>
      <c r="DL65" s="995"/>
      <c r="DM65" s="996"/>
      <c r="DN65" s="996"/>
      <c r="DO65" s="996"/>
      <c r="DP65" s="997"/>
      <c r="DQ65" s="995"/>
      <c r="DR65" s="996"/>
      <c r="DS65" s="996"/>
      <c r="DT65" s="996"/>
      <c r="DU65" s="997"/>
      <c r="DV65" s="998"/>
      <c r="DW65" s="999"/>
      <c r="DX65" s="999"/>
      <c r="DY65" s="999"/>
      <c r="DZ65" s="1000"/>
      <c r="EA65" s="231"/>
    </row>
    <row r="66" spans="1:131" ht="26.25" customHeight="1" x14ac:dyDescent="0.2">
      <c r="A66" s="1001" t="s">
        <v>414</v>
      </c>
      <c r="B66" s="1002"/>
      <c r="C66" s="1002"/>
      <c r="D66" s="1002"/>
      <c r="E66" s="1002"/>
      <c r="F66" s="1002"/>
      <c r="G66" s="1002"/>
      <c r="H66" s="1002"/>
      <c r="I66" s="1002"/>
      <c r="J66" s="1002"/>
      <c r="K66" s="1002"/>
      <c r="L66" s="1002"/>
      <c r="M66" s="1002"/>
      <c r="N66" s="1002"/>
      <c r="O66" s="1002"/>
      <c r="P66" s="1003"/>
      <c r="Q66" s="1007" t="s">
        <v>415</v>
      </c>
      <c r="R66" s="1008"/>
      <c r="S66" s="1008"/>
      <c r="T66" s="1008"/>
      <c r="U66" s="1009"/>
      <c r="V66" s="1007" t="s">
        <v>416</v>
      </c>
      <c r="W66" s="1008"/>
      <c r="X66" s="1008"/>
      <c r="Y66" s="1008"/>
      <c r="Z66" s="1009"/>
      <c r="AA66" s="1007" t="s">
        <v>417</v>
      </c>
      <c r="AB66" s="1008"/>
      <c r="AC66" s="1008"/>
      <c r="AD66" s="1008"/>
      <c r="AE66" s="1009"/>
      <c r="AF66" s="1013" t="s">
        <v>418</v>
      </c>
      <c r="AG66" s="1014"/>
      <c r="AH66" s="1014"/>
      <c r="AI66" s="1014"/>
      <c r="AJ66" s="1015"/>
      <c r="AK66" s="1007" t="s">
        <v>419</v>
      </c>
      <c r="AL66" s="1002"/>
      <c r="AM66" s="1002"/>
      <c r="AN66" s="1002"/>
      <c r="AO66" s="1003"/>
      <c r="AP66" s="1007" t="s">
        <v>420</v>
      </c>
      <c r="AQ66" s="1008"/>
      <c r="AR66" s="1008"/>
      <c r="AS66" s="1008"/>
      <c r="AT66" s="1009"/>
      <c r="AU66" s="1007" t="s">
        <v>421</v>
      </c>
      <c r="AV66" s="1008"/>
      <c r="AW66" s="1008"/>
      <c r="AX66" s="1008"/>
      <c r="AY66" s="1009"/>
      <c r="AZ66" s="1007" t="s">
        <v>376</v>
      </c>
      <c r="BA66" s="1008"/>
      <c r="BB66" s="1008"/>
      <c r="BC66" s="1008"/>
      <c r="BD66" s="1021"/>
      <c r="BE66" s="243"/>
      <c r="BF66" s="243"/>
      <c r="BG66" s="243"/>
      <c r="BH66" s="243"/>
      <c r="BI66" s="243"/>
      <c r="BJ66" s="243"/>
      <c r="BK66" s="243"/>
      <c r="BL66" s="243"/>
      <c r="BM66" s="243"/>
      <c r="BN66" s="243"/>
      <c r="BO66" s="243"/>
      <c r="BP66" s="243"/>
      <c r="BQ66" s="240">
        <v>60</v>
      </c>
      <c r="BR66" s="245"/>
      <c r="BS66" s="951"/>
      <c r="BT66" s="952"/>
      <c r="BU66" s="952"/>
      <c r="BV66" s="952"/>
      <c r="BW66" s="952"/>
      <c r="BX66" s="952"/>
      <c r="BY66" s="952"/>
      <c r="BZ66" s="952"/>
      <c r="CA66" s="952"/>
      <c r="CB66" s="952"/>
      <c r="CC66" s="952"/>
      <c r="CD66" s="952"/>
      <c r="CE66" s="952"/>
      <c r="CF66" s="952"/>
      <c r="CG66" s="961"/>
      <c r="CH66" s="962"/>
      <c r="CI66" s="963"/>
      <c r="CJ66" s="963"/>
      <c r="CK66" s="963"/>
      <c r="CL66" s="964"/>
      <c r="CM66" s="962"/>
      <c r="CN66" s="963"/>
      <c r="CO66" s="963"/>
      <c r="CP66" s="963"/>
      <c r="CQ66" s="964"/>
      <c r="CR66" s="962"/>
      <c r="CS66" s="963"/>
      <c r="CT66" s="963"/>
      <c r="CU66" s="963"/>
      <c r="CV66" s="964"/>
      <c r="CW66" s="962"/>
      <c r="CX66" s="963"/>
      <c r="CY66" s="963"/>
      <c r="CZ66" s="963"/>
      <c r="DA66" s="964"/>
      <c r="DB66" s="962"/>
      <c r="DC66" s="963"/>
      <c r="DD66" s="963"/>
      <c r="DE66" s="963"/>
      <c r="DF66" s="964"/>
      <c r="DG66" s="962"/>
      <c r="DH66" s="963"/>
      <c r="DI66" s="963"/>
      <c r="DJ66" s="963"/>
      <c r="DK66" s="964"/>
      <c r="DL66" s="962"/>
      <c r="DM66" s="963"/>
      <c r="DN66" s="963"/>
      <c r="DO66" s="963"/>
      <c r="DP66" s="964"/>
      <c r="DQ66" s="962"/>
      <c r="DR66" s="963"/>
      <c r="DS66" s="963"/>
      <c r="DT66" s="963"/>
      <c r="DU66" s="964"/>
      <c r="DV66" s="951"/>
      <c r="DW66" s="952"/>
      <c r="DX66" s="952"/>
      <c r="DY66" s="952"/>
      <c r="DZ66" s="953"/>
      <c r="EA66" s="231"/>
    </row>
    <row r="67" spans="1:131" ht="26.25" customHeight="1" thickBot="1" x14ac:dyDescent="0.25">
      <c r="A67" s="1004"/>
      <c r="B67" s="1005"/>
      <c r="C67" s="1005"/>
      <c r="D67" s="1005"/>
      <c r="E67" s="1005"/>
      <c r="F67" s="1005"/>
      <c r="G67" s="1005"/>
      <c r="H67" s="1005"/>
      <c r="I67" s="1005"/>
      <c r="J67" s="1005"/>
      <c r="K67" s="1005"/>
      <c r="L67" s="1005"/>
      <c r="M67" s="1005"/>
      <c r="N67" s="1005"/>
      <c r="O67" s="1005"/>
      <c r="P67" s="1006"/>
      <c r="Q67" s="1010"/>
      <c r="R67" s="1011"/>
      <c r="S67" s="1011"/>
      <c r="T67" s="1011"/>
      <c r="U67" s="1012"/>
      <c r="V67" s="1010"/>
      <c r="W67" s="1011"/>
      <c r="X67" s="1011"/>
      <c r="Y67" s="1011"/>
      <c r="Z67" s="1012"/>
      <c r="AA67" s="1010"/>
      <c r="AB67" s="1011"/>
      <c r="AC67" s="1011"/>
      <c r="AD67" s="1011"/>
      <c r="AE67" s="1012"/>
      <c r="AF67" s="1016"/>
      <c r="AG67" s="1017"/>
      <c r="AH67" s="1017"/>
      <c r="AI67" s="1017"/>
      <c r="AJ67" s="1018"/>
      <c r="AK67" s="1019"/>
      <c r="AL67" s="1005"/>
      <c r="AM67" s="1005"/>
      <c r="AN67" s="1005"/>
      <c r="AO67" s="1006"/>
      <c r="AP67" s="1010"/>
      <c r="AQ67" s="1011"/>
      <c r="AR67" s="1011"/>
      <c r="AS67" s="1011"/>
      <c r="AT67" s="1012"/>
      <c r="AU67" s="1010"/>
      <c r="AV67" s="1011"/>
      <c r="AW67" s="1011"/>
      <c r="AX67" s="1011"/>
      <c r="AY67" s="1012"/>
      <c r="AZ67" s="1010"/>
      <c r="BA67" s="1011"/>
      <c r="BB67" s="1011"/>
      <c r="BC67" s="1011"/>
      <c r="BD67" s="1022"/>
      <c r="BE67" s="243"/>
      <c r="BF67" s="243"/>
      <c r="BG67" s="243"/>
      <c r="BH67" s="243"/>
      <c r="BI67" s="243"/>
      <c r="BJ67" s="243"/>
      <c r="BK67" s="243"/>
      <c r="BL67" s="243"/>
      <c r="BM67" s="243"/>
      <c r="BN67" s="243"/>
      <c r="BO67" s="243"/>
      <c r="BP67" s="243"/>
      <c r="BQ67" s="240">
        <v>61</v>
      </c>
      <c r="BR67" s="245"/>
      <c r="BS67" s="951"/>
      <c r="BT67" s="952"/>
      <c r="BU67" s="952"/>
      <c r="BV67" s="952"/>
      <c r="BW67" s="952"/>
      <c r="BX67" s="952"/>
      <c r="BY67" s="952"/>
      <c r="BZ67" s="952"/>
      <c r="CA67" s="952"/>
      <c r="CB67" s="952"/>
      <c r="CC67" s="952"/>
      <c r="CD67" s="952"/>
      <c r="CE67" s="952"/>
      <c r="CF67" s="952"/>
      <c r="CG67" s="961"/>
      <c r="CH67" s="962"/>
      <c r="CI67" s="963"/>
      <c r="CJ67" s="963"/>
      <c r="CK67" s="963"/>
      <c r="CL67" s="964"/>
      <c r="CM67" s="962"/>
      <c r="CN67" s="963"/>
      <c r="CO67" s="963"/>
      <c r="CP67" s="963"/>
      <c r="CQ67" s="964"/>
      <c r="CR67" s="962"/>
      <c r="CS67" s="963"/>
      <c r="CT67" s="963"/>
      <c r="CU67" s="963"/>
      <c r="CV67" s="964"/>
      <c r="CW67" s="962"/>
      <c r="CX67" s="963"/>
      <c r="CY67" s="963"/>
      <c r="CZ67" s="963"/>
      <c r="DA67" s="964"/>
      <c r="DB67" s="962"/>
      <c r="DC67" s="963"/>
      <c r="DD67" s="963"/>
      <c r="DE67" s="963"/>
      <c r="DF67" s="964"/>
      <c r="DG67" s="962"/>
      <c r="DH67" s="963"/>
      <c r="DI67" s="963"/>
      <c r="DJ67" s="963"/>
      <c r="DK67" s="964"/>
      <c r="DL67" s="962"/>
      <c r="DM67" s="963"/>
      <c r="DN67" s="963"/>
      <c r="DO67" s="963"/>
      <c r="DP67" s="964"/>
      <c r="DQ67" s="962"/>
      <c r="DR67" s="963"/>
      <c r="DS67" s="963"/>
      <c r="DT67" s="963"/>
      <c r="DU67" s="964"/>
      <c r="DV67" s="951"/>
      <c r="DW67" s="952"/>
      <c r="DX67" s="952"/>
      <c r="DY67" s="952"/>
      <c r="DZ67" s="953"/>
      <c r="EA67" s="231"/>
    </row>
    <row r="68" spans="1:131" ht="26.25" customHeight="1" thickTop="1" x14ac:dyDescent="0.2">
      <c r="A68" s="238">
        <v>1</v>
      </c>
      <c r="B68" s="991" t="s">
        <v>588</v>
      </c>
      <c r="C68" s="992"/>
      <c r="D68" s="992"/>
      <c r="E68" s="992"/>
      <c r="F68" s="992"/>
      <c r="G68" s="992"/>
      <c r="H68" s="992"/>
      <c r="I68" s="992"/>
      <c r="J68" s="992"/>
      <c r="K68" s="992"/>
      <c r="L68" s="992"/>
      <c r="M68" s="992"/>
      <c r="N68" s="992"/>
      <c r="O68" s="992"/>
      <c r="P68" s="993"/>
      <c r="Q68" s="994">
        <v>309</v>
      </c>
      <c r="R68" s="988"/>
      <c r="S68" s="988"/>
      <c r="T68" s="988"/>
      <c r="U68" s="988"/>
      <c r="V68" s="988">
        <v>305</v>
      </c>
      <c r="W68" s="988"/>
      <c r="X68" s="988"/>
      <c r="Y68" s="988"/>
      <c r="Z68" s="988"/>
      <c r="AA68" s="988">
        <v>4</v>
      </c>
      <c r="AB68" s="988"/>
      <c r="AC68" s="988"/>
      <c r="AD68" s="988"/>
      <c r="AE68" s="988"/>
      <c r="AF68" s="988">
        <v>4</v>
      </c>
      <c r="AG68" s="988"/>
      <c r="AH68" s="988"/>
      <c r="AI68" s="988"/>
      <c r="AJ68" s="988"/>
      <c r="AK68" s="988">
        <v>59</v>
      </c>
      <c r="AL68" s="988"/>
      <c r="AM68" s="988"/>
      <c r="AN68" s="988"/>
      <c r="AO68" s="988"/>
      <c r="AP68" s="988" t="s">
        <v>517</v>
      </c>
      <c r="AQ68" s="988"/>
      <c r="AR68" s="988"/>
      <c r="AS68" s="988"/>
      <c r="AT68" s="988"/>
      <c r="AU68" s="988" t="s">
        <v>517</v>
      </c>
      <c r="AV68" s="988"/>
      <c r="AW68" s="988"/>
      <c r="AX68" s="988"/>
      <c r="AY68" s="988"/>
      <c r="AZ68" s="989"/>
      <c r="BA68" s="989"/>
      <c r="BB68" s="989"/>
      <c r="BC68" s="989"/>
      <c r="BD68" s="990"/>
      <c r="BE68" s="243"/>
      <c r="BF68" s="243"/>
      <c r="BG68" s="243"/>
      <c r="BH68" s="243"/>
      <c r="BI68" s="243"/>
      <c r="BJ68" s="243"/>
      <c r="BK68" s="243"/>
      <c r="BL68" s="243"/>
      <c r="BM68" s="243"/>
      <c r="BN68" s="243"/>
      <c r="BO68" s="243"/>
      <c r="BP68" s="243"/>
      <c r="BQ68" s="240">
        <v>62</v>
      </c>
      <c r="BR68" s="245"/>
      <c r="BS68" s="951"/>
      <c r="BT68" s="952"/>
      <c r="BU68" s="952"/>
      <c r="BV68" s="952"/>
      <c r="BW68" s="952"/>
      <c r="BX68" s="952"/>
      <c r="BY68" s="952"/>
      <c r="BZ68" s="952"/>
      <c r="CA68" s="952"/>
      <c r="CB68" s="952"/>
      <c r="CC68" s="952"/>
      <c r="CD68" s="952"/>
      <c r="CE68" s="952"/>
      <c r="CF68" s="952"/>
      <c r="CG68" s="961"/>
      <c r="CH68" s="962"/>
      <c r="CI68" s="963"/>
      <c r="CJ68" s="963"/>
      <c r="CK68" s="963"/>
      <c r="CL68" s="964"/>
      <c r="CM68" s="962"/>
      <c r="CN68" s="963"/>
      <c r="CO68" s="963"/>
      <c r="CP68" s="963"/>
      <c r="CQ68" s="964"/>
      <c r="CR68" s="962"/>
      <c r="CS68" s="963"/>
      <c r="CT68" s="963"/>
      <c r="CU68" s="963"/>
      <c r="CV68" s="964"/>
      <c r="CW68" s="962"/>
      <c r="CX68" s="963"/>
      <c r="CY68" s="963"/>
      <c r="CZ68" s="963"/>
      <c r="DA68" s="964"/>
      <c r="DB68" s="962"/>
      <c r="DC68" s="963"/>
      <c r="DD68" s="963"/>
      <c r="DE68" s="963"/>
      <c r="DF68" s="964"/>
      <c r="DG68" s="962"/>
      <c r="DH68" s="963"/>
      <c r="DI68" s="963"/>
      <c r="DJ68" s="963"/>
      <c r="DK68" s="964"/>
      <c r="DL68" s="962"/>
      <c r="DM68" s="963"/>
      <c r="DN68" s="963"/>
      <c r="DO68" s="963"/>
      <c r="DP68" s="964"/>
      <c r="DQ68" s="962"/>
      <c r="DR68" s="963"/>
      <c r="DS68" s="963"/>
      <c r="DT68" s="963"/>
      <c r="DU68" s="964"/>
      <c r="DV68" s="951"/>
      <c r="DW68" s="952"/>
      <c r="DX68" s="952"/>
      <c r="DY68" s="952"/>
      <c r="DZ68" s="953"/>
      <c r="EA68" s="231"/>
    </row>
    <row r="69" spans="1:131" ht="26.25" customHeight="1" x14ac:dyDescent="0.2">
      <c r="A69" s="240">
        <v>2</v>
      </c>
      <c r="B69" s="980" t="s">
        <v>589</v>
      </c>
      <c r="C69" s="981"/>
      <c r="D69" s="981"/>
      <c r="E69" s="981"/>
      <c r="F69" s="981"/>
      <c r="G69" s="981"/>
      <c r="H69" s="981"/>
      <c r="I69" s="981"/>
      <c r="J69" s="981"/>
      <c r="K69" s="981"/>
      <c r="L69" s="981"/>
      <c r="M69" s="981"/>
      <c r="N69" s="981"/>
      <c r="O69" s="981"/>
      <c r="P69" s="982"/>
      <c r="Q69" s="983">
        <v>184</v>
      </c>
      <c r="R69" s="977"/>
      <c r="S69" s="977"/>
      <c r="T69" s="977"/>
      <c r="U69" s="977"/>
      <c r="V69" s="977">
        <v>182</v>
      </c>
      <c r="W69" s="977"/>
      <c r="X69" s="977"/>
      <c r="Y69" s="977"/>
      <c r="Z69" s="977"/>
      <c r="AA69" s="977">
        <v>2</v>
      </c>
      <c r="AB69" s="977"/>
      <c r="AC69" s="977"/>
      <c r="AD69" s="977"/>
      <c r="AE69" s="977"/>
      <c r="AF69" s="977">
        <v>2</v>
      </c>
      <c r="AG69" s="977"/>
      <c r="AH69" s="977"/>
      <c r="AI69" s="977"/>
      <c r="AJ69" s="977"/>
      <c r="AK69" s="977" t="s">
        <v>517</v>
      </c>
      <c r="AL69" s="977"/>
      <c r="AM69" s="977"/>
      <c r="AN69" s="977"/>
      <c r="AO69" s="977"/>
      <c r="AP69" s="977" t="s">
        <v>517</v>
      </c>
      <c r="AQ69" s="977"/>
      <c r="AR69" s="977"/>
      <c r="AS69" s="977"/>
      <c r="AT69" s="977"/>
      <c r="AU69" s="977" t="s">
        <v>517</v>
      </c>
      <c r="AV69" s="977"/>
      <c r="AW69" s="977"/>
      <c r="AX69" s="977"/>
      <c r="AY69" s="977"/>
      <c r="AZ69" s="978"/>
      <c r="BA69" s="978"/>
      <c r="BB69" s="978"/>
      <c r="BC69" s="978"/>
      <c r="BD69" s="979"/>
      <c r="BE69" s="243"/>
      <c r="BF69" s="243"/>
      <c r="BG69" s="243"/>
      <c r="BH69" s="243"/>
      <c r="BI69" s="243"/>
      <c r="BJ69" s="243"/>
      <c r="BK69" s="243"/>
      <c r="BL69" s="243"/>
      <c r="BM69" s="243"/>
      <c r="BN69" s="243"/>
      <c r="BO69" s="243"/>
      <c r="BP69" s="243"/>
      <c r="BQ69" s="240">
        <v>63</v>
      </c>
      <c r="BR69" s="245"/>
      <c r="BS69" s="951"/>
      <c r="BT69" s="952"/>
      <c r="BU69" s="952"/>
      <c r="BV69" s="952"/>
      <c r="BW69" s="952"/>
      <c r="BX69" s="952"/>
      <c r="BY69" s="952"/>
      <c r="BZ69" s="952"/>
      <c r="CA69" s="952"/>
      <c r="CB69" s="952"/>
      <c r="CC69" s="952"/>
      <c r="CD69" s="952"/>
      <c r="CE69" s="952"/>
      <c r="CF69" s="952"/>
      <c r="CG69" s="961"/>
      <c r="CH69" s="962"/>
      <c r="CI69" s="963"/>
      <c r="CJ69" s="963"/>
      <c r="CK69" s="963"/>
      <c r="CL69" s="964"/>
      <c r="CM69" s="962"/>
      <c r="CN69" s="963"/>
      <c r="CO69" s="963"/>
      <c r="CP69" s="963"/>
      <c r="CQ69" s="964"/>
      <c r="CR69" s="962"/>
      <c r="CS69" s="963"/>
      <c r="CT69" s="963"/>
      <c r="CU69" s="963"/>
      <c r="CV69" s="964"/>
      <c r="CW69" s="962"/>
      <c r="CX69" s="963"/>
      <c r="CY69" s="963"/>
      <c r="CZ69" s="963"/>
      <c r="DA69" s="964"/>
      <c r="DB69" s="962"/>
      <c r="DC69" s="963"/>
      <c r="DD69" s="963"/>
      <c r="DE69" s="963"/>
      <c r="DF69" s="964"/>
      <c r="DG69" s="962"/>
      <c r="DH69" s="963"/>
      <c r="DI69" s="963"/>
      <c r="DJ69" s="963"/>
      <c r="DK69" s="964"/>
      <c r="DL69" s="962"/>
      <c r="DM69" s="963"/>
      <c r="DN69" s="963"/>
      <c r="DO69" s="963"/>
      <c r="DP69" s="964"/>
      <c r="DQ69" s="962"/>
      <c r="DR69" s="963"/>
      <c r="DS69" s="963"/>
      <c r="DT69" s="963"/>
      <c r="DU69" s="964"/>
      <c r="DV69" s="951"/>
      <c r="DW69" s="952"/>
      <c r="DX69" s="952"/>
      <c r="DY69" s="952"/>
      <c r="DZ69" s="953"/>
      <c r="EA69" s="231"/>
    </row>
    <row r="70" spans="1:131" ht="26.25" customHeight="1" x14ac:dyDescent="0.2">
      <c r="A70" s="240">
        <v>3</v>
      </c>
      <c r="B70" s="980" t="s">
        <v>590</v>
      </c>
      <c r="C70" s="981"/>
      <c r="D70" s="981"/>
      <c r="E70" s="981"/>
      <c r="F70" s="981"/>
      <c r="G70" s="981"/>
      <c r="H70" s="981"/>
      <c r="I70" s="981"/>
      <c r="J70" s="981"/>
      <c r="K70" s="981"/>
      <c r="L70" s="981"/>
      <c r="M70" s="981"/>
      <c r="N70" s="981"/>
      <c r="O70" s="981"/>
      <c r="P70" s="982"/>
      <c r="Q70" s="983">
        <v>25</v>
      </c>
      <c r="R70" s="977"/>
      <c r="S70" s="977"/>
      <c r="T70" s="977"/>
      <c r="U70" s="977"/>
      <c r="V70" s="977">
        <v>23</v>
      </c>
      <c r="W70" s="977"/>
      <c r="X70" s="977"/>
      <c r="Y70" s="977"/>
      <c r="Z70" s="977"/>
      <c r="AA70" s="977">
        <v>1</v>
      </c>
      <c r="AB70" s="977"/>
      <c r="AC70" s="977"/>
      <c r="AD70" s="977"/>
      <c r="AE70" s="977"/>
      <c r="AF70" s="977">
        <v>1</v>
      </c>
      <c r="AG70" s="977"/>
      <c r="AH70" s="977"/>
      <c r="AI70" s="977"/>
      <c r="AJ70" s="977"/>
      <c r="AK70" s="977">
        <v>6</v>
      </c>
      <c r="AL70" s="977"/>
      <c r="AM70" s="977"/>
      <c r="AN70" s="977"/>
      <c r="AO70" s="977"/>
      <c r="AP70" s="977" t="s">
        <v>517</v>
      </c>
      <c r="AQ70" s="977"/>
      <c r="AR70" s="977"/>
      <c r="AS70" s="977"/>
      <c r="AT70" s="977"/>
      <c r="AU70" s="977" t="s">
        <v>517</v>
      </c>
      <c r="AV70" s="977"/>
      <c r="AW70" s="977"/>
      <c r="AX70" s="977"/>
      <c r="AY70" s="977"/>
      <c r="AZ70" s="978"/>
      <c r="BA70" s="978"/>
      <c r="BB70" s="978"/>
      <c r="BC70" s="978"/>
      <c r="BD70" s="979"/>
      <c r="BE70" s="243"/>
      <c r="BF70" s="243"/>
      <c r="BG70" s="243"/>
      <c r="BH70" s="243"/>
      <c r="BI70" s="243"/>
      <c r="BJ70" s="243"/>
      <c r="BK70" s="243"/>
      <c r="BL70" s="243"/>
      <c r="BM70" s="243"/>
      <c r="BN70" s="243"/>
      <c r="BO70" s="243"/>
      <c r="BP70" s="243"/>
      <c r="BQ70" s="240">
        <v>64</v>
      </c>
      <c r="BR70" s="245"/>
      <c r="BS70" s="951"/>
      <c r="BT70" s="952"/>
      <c r="BU70" s="952"/>
      <c r="BV70" s="952"/>
      <c r="BW70" s="952"/>
      <c r="BX70" s="952"/>
      <c r="BY70" s="952"/>
      <c r="BZ70" s="952"/>
      <c r="CA70" s="952"/>
      <c r="CB70" s="952"/>
      <c r="CC70" s="952"/>
      <c r="CD70" s="952"/>
      <c r="CE70" s="952"/>
      <c r="CF70" s="952"/>
      <c r="CG70" s="961"/>
      <c r="CH70" s="962"/>
      <c r="CI70" s="963"/>
      <c r="CJ70" s="963"/>
      <c r="CK70" s="963"/>
      <c r="CL70" s="964"/>
      <c r="CM70" s="962"/>
      <c r="CN70" s="963"/>
      <c r="CO70" s="963"/>
      <c r="CP70" s="963"/>
      <c r="CQ70" s="964"/>
      <c r="CR70" s="962"/>
      <c r="CS70" s="963"/>
      <c r="CT70" s="963"/>
      <c r="CU70" s="963"/>
      <c r="CV70" s="964"/>
      <c r="CW70" s="962"/>
      <c r="CX70" s="963"/>
      <c r="CY70" s="963"/>
      <c r="CZ70" s="963"/>
      <c r="DA70" s="964"/>
      <c r="DB70" s="962"/>
      <c r="DC70" s="963"/>
      <c r="DD70" s="963"/>
      <c r="DE70" s="963"/>
      <c r="DF70" s="964"/>
      <c r="DG70" s="962"/>
      <c r="DH70" s="963"/>
      <c r="DI70" s="963"/>
      <c r="DJ70" s="963"/>
      <c r="DK70" s="964"/>
      <c r="DL70" s="962"/>
      <c r="DM70" s="963"/>
      <c r="DN70" s="963"/>
      <c r="DO70" s="963"/>
      <c r="DP70" s="964"/>
      <c r="DQ70" s="962"/>
      <c r="DR70" s="963"/>
      <c r="DS70" s="963"/>
      <c r="DT70" s="963"/>
      <c r="DU70" s="964"/>
      <c r="DV70" s="951"/>
      <c r="DW70" s="952"/>
      <c r="DX70" s="952"/>
      <c r="DY70" s="952"/>
      <c r="DZ70" s="953"/>
      <c r="EA70" s="231"/>
    </row>
    <row r="71" spans="1:131" ht="26.25" customHeight="1" x14ac:dyDescent="0.2">
      <c r="A71" s="240">
        <v>4</v>
      </c>
      <c r="B71" s="980" t="s">
        <v>591</v>
      </c>
      <c r="C71" s="981"/>
      <c r="D71" s="981"/>
      <c r="E71" s="981"/>
      <c r="F71" s="981"/>
      <c r="G71" s="981"/>
      <c r="H71" s="981"/>
      <c r="I71" s="981"/>
      <c r="J71" s="981"/>
      <c r="K71" s="981"/>
      <c r="L71" s="981"/>
      <c r="M71" s="981"/>
      <c r="N71" s="981"/>
      <c r="O71" s="981"/>
      <c r="P71" s="982"/>
      <c r="Q71" s="983">
        <v>15</v>
      </c>
      <c r="R71" s="977"/>
      <c r="S71" s="977"/>
      <c r="T71" s="977"/>
      <c r="U71" s="977"/>
      <c r="V71" s="977">
        <v>9</v>
      </c>
      <c r="W71" s="977"/>
      <c r="X71" s="977"/>
      <c r="Y71" s="977"/>
      <c r="Z71" s="977"/>
      <c r="AA71" s="977">
        <v>6</v>
      </c>
      <c r="AB71" s="977"/>
      <c r="AC71" s="977"/>
      <c r="AD71" s="977"/>
      <c r="AE71" s="977"/>
      <c r="AF71" s="977">
        <v>6</v>
      </c>
      <c r="AG71" s="977"/>
      <c r="AH71" s="977"/>
      <c r="AI71" s="977"/>
      <c r="AJ71" s="977"/>
      <c r="AK71" s="977" t="s">
        <v>517</v>
      </c>
      <c r="AL71" s="977"/>
      <c r="AM71" s="977"/>
      <c r="AN71" s="977"/>
      <c r="AO71" s="977"/>
      <c r="AP71" s="977" t="s">
        <v>517</v>
      </c>
      <c r="AQ71" s="977"/>
      <c r="AR71" s="977"/>
      <c r="AS71" s="977"/>
      <c r="AT71" s="977"/>
      <c r="AU71" s="977" t="s">
        <v>517</v>
      </c>
      <c r="AV71" s="977"/>
      <c r="AW71" s="977"/>
      <c r="AX71" s="977"/>
      <c r="AY71" s="977"/>
      <c r="AZ71" s="978"/>
      <c r="BA71" s="978"/>
      <c r="BB71" s="978"/>
      <c r="BC71" s="978"/>
      <c r="BD71" s="979"/>
      <c r="BE71" s="243"/>
      <c r="BF71" s="243"/>
      <c r="BG71" s="243"/>
      <c r="BH71" s="243"/>
      <c r="BI71" s="243"/>
      <c r="BJ71" s="243"/>
      <c r="BK71" s="243"/>
      <c r="BL71" s="243"/>
      <c r="BM71" s="243"/>
      <c r="BN71" s="243"/>
      <c r="BO71" s="243"/>
      <c r="BP71" s="243"/>
      <c r="BQ71" s="240">
        <v>65</v>
      </c>
      <c r="BR71" s="245"/>
      <c r="BS71" s="951"/>
      <c r="BT71" s="952"/>
      <c r="BU71" s="952"/>
      <c r="BV71" s="952"/>
      <c r="BW71" s="952"/>
      <c r="BX71" s="952"/>
      <c r="BY71" s="952"/>
      <c r="BZ71" s="952"/>
      <c r="CA71" s="952"/>
      <c r="CB71" s="952"/>
      <c r="CC71" s="952"/>
      <c r="CD71" s="952"/>
      <c r="CE71" s="952"/>
      <c r="CF71" s="952"/>
      <c r="CG71" s="961"/>
      <c r="CH71" s="962"/>
      <c r="CI71" s="963"/>
      <c r="CJ71" s="963"/>
      <c r="CK71" s="963"/>
      <c r="CL71" s="964"/>
      <c r="CM71" s="962"/>
      <c r="CN71" s="963"/>
      <c r="CO71" s="963"/>
      <c r="CP71" s="963"/>
      <c r="CQ71" s="964"/>
      <c r="CR71" s="962"/>
      <c r="CS71" s="963"/>
      <c r="CT71" s="963"/>
      <c r="CU71" s="963"/>
      <c r="CV71" s="964"/>
      <c r="CW71" s="962"/>
      <c r="CX71" s="963"/>
      <c r="CY71" s="963"/>
      <c r="CZ71" s="963"/>
      <c r="DA71" s="964"/>
      <c r="DB71" s="962"/>
      <c r="DC71" s="963"/>
      <c r="DD71" s="963"/>
      <c r="DE71" s="963"/>
      <c r="DF71" s="964"/>
      <c r="DG71" s="962"/>
      <c r="DH71" s="963"/>
      <c r="DI71" s="963"/>
      <c r="DJ71" s="963"/>
      <c r="DK71" s="964"/>
      <c r="DL71" s="962"/>
      <c r="DM71" s="963"/>
      <c r="DN71" s="963"/>
      <c r="DO71" s="963"/>
      <c r="DP71" s="964"/>
      <c r="DQ71" s="962"/>
      <c r="DR71" s="963"/>
      <c r="DS71" s="963"/>
      <c r="DT71" s="963"/>
      <c r="DU71" s="964"/>
      <c r="DV71" s="951"/>
      <c r="DW71" s="952"/>
      <c r="DX71" s="952"/>
      <c r="DY71" s="952"/>
      <c r="DZ71" s="953"/>
      <c r="EA71" s="231"/>
    </row>
    <row r="72" spans="1:131" ht="26.25" customHeight="1" x14ac:dyDescent="0.2">
      <c r="A72" s="240">
        <v>5</v>
      </c>
      <c r="B72" s="980" t="s">
        <v>592</v>
      </c>
      <c r="C72" s="981"/>
      <c r="D72" s="981"/>
      <c r="E72" s="981"/>
      <c r="F72" s="981"/>
      <c r="G72" s="981"/>
      <c r="H72" s="981"/>
      <c r="I72" s="981"/>
      <c r="J72" s="981"/>
      <c r="K72" s="981"/>
      <c r="L72" s="981"/>
      <c r="M72" s="981"/>
      <c r="N72" s="981"/>
      <c r="O72" s="981"/>
      <c r="P72" s="982"/>
      <c r="Q72" s="983">
        <v>32</v>
      </c>
      <c r="R72" s="977"/>
      <c r="S72" s="977"/>
      <c r="T72" s="977"/>
      <c r="U72" s="977"/>
      <c r="V72" s="977">
        <v>32</v>
      </c>
      <c r="W72" s="977"/>
      <c r="X72" s="977"/>
      <c r="Y72" s="977"/>
      <c r="Z72" s="977"/>
      <c r="AA72" s="977">
        <v>0</v>
      </c>
      <c r="AB72" s="977"/>
      <c r="AC72" s="977"/>
      <c r="AD72" s="977"/>
      <c r="AE72" s="977"/>
      <c r="AF72" s="977">
        <v>0</v>
      </c>
      <c r="AG72" s="977"/>
      <c r="AH72" s="977"/>
      <c r="AI72" s="977"/>
      <c r="AJ72" s="977"/>
      <c r="AK72" s="977">
        <v>1</v>
      </c>
      <c r="AL72" s="977"/>
      <c r="AM72" s="977"/>
      <c r="AN72" s="977"/>
      <c r="AO72" s="977"/>
      <c r="AP72" s="977" t="s">
        <v>517</v>
      </c>
      <c r="AQ72" s="977"/>
      <c r="AR72" s="977"/>
      <c r="AS72" s="977"/>
      <c r="AT72" s="977"/>
      <c r="AU72" s="977" t="s">
        <v>517</v>
      </c>
      <c r="AV72" s="977"/>
      <c r="AW72" s="977"/>
      <c r="AX72" s="977"/>
      <c r="AY72" s="977"/>
      <c r="AZ72" s="978"/>
      <c r="BA72" s="978"/>
      <c r="BB72" s="978"/>
      <c r="BC72" s="978"/>
      <c r="BD72" s="979"/>
      <c r="BE72" s="243"/>
      <c r="BF72" s="243"/>
      <c r="BG72" s="243"/>
      <c r="BH72" s="243"/>
      <c r="BI72" s="243"/>
      <c r="BJ72" s="243"/>
      <c r="BK72" s="243"/>
      <c r="BL72" s="243"/>
      <c r="BM72" s="243"/>
      <c r="BN72" s="243"/>
      <c r="BO72" s="243"/>
      <c r="BP72" s="243"/>
      <c r="BQ72" s="240">
        <v>66</v>
      </c>
      <c r="BR72" s="245"/>
      <c r="BS72" s="951"/>
      <c r="BT72" s="952"/>
      <c r="BU72" s="952"/>
      <c r="BV72" s="952"/>
      <c r="BW72" s="952"/>
      <c r="BX72" s="952"/>
      <c r="BY72" s="952"/>
      <c r="BZ72" s="952"/>
      <c r="CA72" s="952"/>
      <c r="CB72" s="952"/>
      <c r="CC72" s="952"/>
      <c r="CD72" s="952"/>
      <c r="CE72" s="952"/>
      <c r="CF72" s="952"/>
      <c r="CG72" s="961"/>
      <c r="CH72" s="962"/>
      <c r="CI72" s="963"/>
      <c r="CJ72" s="963"/>
      <c r="CK72" s="963"/>
      <c r="CL72" s="964"/>
      <c r="CM72" s="962"/>
      <c r="CN72" s="963"/>
      <c r="CO72" s="963"/>
      <c r="CP72" s="963"/>
      <c r="CQ72" s="964"/>
      <c r="CR72" s="962"/>
      <c r="CS72" s="963"/>
      <c r="CT72" s="963"/>
      <c r="CU72" s="963"/>
      <c r="CV72" s="964"/>
      <c r="CW72" s="962"/>
      <c r="CX72" s="963"/>
      <c r="CY72" s="963"/>
      <c r="CZ72" s="963"/>
      <c r="DA72" s="964"/>
      <c r="DB72" s="962"/>
      <c r="DC72" s="963"/>
      <c r="DD72" s="963"/>
      <c r="DE72" s="963"/>
      <c r="DF72" s="964"/>
      <c r="DG72" s="962"/>
      <c r="DH72" s="963"/>
      <c r="DI72" s="963"/>
      <c r="DJ72" s="963"/>
      <c r="DK72" s="964"/>
      <c r="DL72" s="962"/>
      <c r="DM72" s="963"/>
      <c r="DN72" s="963"/>
      <c r="DO72" s="963"/>
      <c r="DP72" s="964"/>
      <c r="DQ72" s="962"/>
      <c r="DR72" s="963"/>
      <c r="DS72" s="963"/>
      <c r="DT72" s="963"/>
      <c r="DU72" s="964"/>
      <c r="DV72" s="951"/>
      <c r="DW72" s="952"/>
      <c r="DX72" s="952"/>
      <c r="DY72" s="952"/>
      <c r="DZ72" s="953"/>
      <c r="EA72" s="231"/>
    </row>
    <row r="73" spans="1:131" ht="26.25" customHeight="1" x14ac:dyDescent="0.2">
      <c r="A73" s="240">
        <v>6</v>
      </c>
      <c r="B73" s="980" t="s">
        <v>593</v>
      </c>
      <c r="C73" s="981"/>
      <c r="D73" s="981"/>
      <c r="E73" s="981"/>
      <c r="F73" s="981"/>
      <c r="G73" s="981"/>
      <c r="H73" s="981"/>
      <c r="I73" s="981"/>
      <c r="J73" s="981"/>
      <c r="K73" s="981"/>
      <c r="L73" s="981"/>
      <c r="M73" s="981"/>
      <c r="N73" s="981"/>
      <c r="O73" s="981"/>
      <c r="P73" s="982"/>
      <c r="Q73" s="983">
        <v>75</v>
      </c>
      <c r="R73" s="977"/>
      <c r="S73" s="977"/>
      <c r="T73" s="977"/>
      <c r="U73" s="977"/>
      <c r="V73" s="977">
        <v>71</v>
      </c>
      <c r="W73" s="977"/>
      <c r="X73" s="977"/>
      <c r="Y73" s="977"/>
      <c r="Z73" s="977"/>
      <c r="AA73" s="977">
        <v>4</v>
      </c>
      <c r="AB73" s="977"/>
      <c r="AC73" s="977"/>
      <c r="AD73" s="977"/>
      <c r="AE73" s="977"/>
      <c r="AF73" s="977">
        <v>4</v>
      </c>
      <c r="AG73" s="977"/>
      <c r="AH73" s="977"/>
      <c r="AI73" s="977"/>
      <c r="AJ73" s="977"/>
      <c r="AK73" s="977">
        <v>1</v>
      </c>
      <c r="AL73" s="977"/>
      <c r="AM73" s="977"/>
      <c r="AN73" s="977"/>
      <c r="AO73" s="977"/>
      <c r="AP73" s="977" t="s">
        <v>517</v>
      </c>
      <c r="AQ73" s="977"/>
      <c r="AR73" s="977"/>
      <c r="AS73" s="977"/>
      <c r="AT73" s="977"/>
      <c r="AU73" s="977" t="s">
        <v>517</v>
      </c>
      <c r="AV73" s="977"/>
      <c r="AW73" s="977"/>
      <c r="AX73" s="977"/>
      <c r="AY73" s="977"/>
      <c r="AZ73" s="978"/>
      <c r="BA73" s="978"/>
      <c r="BB73" s="978"/>
      <c r="BC73" s="978"/>
      <c r="BD73" s="979"/>
      <c r="BE73" s="243"/>
      <c r="BF73" s="243"/>
      <c r="BG73" s="243"/>
      <c r="BH73" s="243"/>
      <c r="BI73" s="243"/>
      <c r="BJ73" s="243"/>
      <c r="BK73" s="243"/>
      <c r="BL73" s="243"/>
      <c r="BM73" s="243"/>
      <c r="BN73" s="243"/>
      <c r="BO73" s="243"/>
      <c r="BP73" s="243"/>
      <c r="BQ73" s="240">
        <v>67</v>
      </c>
      <c r="BR73" s="245"/>
      <c r="BS73" s="951"/>
      <c r="BT73" s="952"/>
      <c r="BU73" s="952"/>
      <c r="BV73" s="952"/>
      <c r="BW73" s="952"/>
      <c r="BX73" s="952"/>
      <c r="BY73" s="952"/>
      <c r="BZ73" s="952"/>
      <c r="CA73" s="952"/>
      <c r="CB73" s="952"/>
      <c r="CC73" s="952"/>
      <c r="CD73" s="952"/>
      <c r="CE73" s="952"/>
      <c r="CF73" s="952"/>
      <c r="CG73" s="961"/>
      <c r="CH73" s="962"/>
      <c r="CI73" s="963"/>
      <c r="CJ73" s="963"/>
      <c r="CK73" s="963"/>
      <c r="CL73" s="964"/>
      <c r="CM73" s="962"/>
      <c r="CN73" s="963"/>
      <c r="CO73" s="963"/>
      <c r="CP73" s="963"/>
      <c r="CQ73" s="964"/>
      <c r="CR73" s="962"/>
      <c r="CS73" s="963"/>
      <c r="CT73" s="963"/>
      <c r="CU73" s="963"/>
      <c r="CV73" s="964"/>
      <c r="CW73" s="962"/>
      <c r="CX73" s="963"/>
      <c r="CY73" s="963"/>
      <c r="CZ73" s="963"/>
      <c r="DA73" s="964"/>
      <c r="DB73" s="962"/>
      <c r="DC73" s="963"/>
      <c r="DD73" s="963"/>
      <c r="DE73" s="963"/>
      <c r="DF73" s="964"/>
      <c r="DG73" s="962"/>
      <c r="DH73" s="963"/>
      <c r="DI73" s="963"/>
      <c r="DJ73" s="963"/>
      <c r="DK73" s="964"/>
      <c r="DL73" s="962"/>
      <c r="DM73" s="963"/>
      <c r="DN73" s="963"/>
      <c r="DO73" s="963"/>
      <c r="DP73" s="964"/>
      <c r="DQ73" s="962"/>
      <c r="DR73" s="963"/>
      <c r="DS73" s="963"/>
      <c r="DT73" s="963"/>
      <c r="DU73" s="964"/>
      <c r="DV73" s="951"/>
      <c r="DW73" s="952"/>
      <c r="DX73" s="952"/>
      <c r="DY73" s="952"/>
      <c r="DZ73" s="953"/>
      <c r="EA73" s="231"/>
    </row>
    <row r="74" spans="1:131" ht="26.25" customHeight="1" x14ac:dyDescent="0.2">
      <c r="A74" s="240">
        <v>7</v>
      </c>
      <c r="B74" s="980" t="s">
        <v>594</v>
      </c>
      <c r="C74" s="981"/>
      <c r="D74" s="981"/>
      <c r="E74" s="981"/>
      <c r="F74" s="981"/>
      <c r="G74" s="981"/>
      <c r="H74" s="981"/>
      <c r="I74" s="981"/>
      <c r="J74" s="981"/>
      <c r="K74" s="981"/>
      <c r="L74" s="981"/>
      <c r="M74" s="981"/>
      <c r="N74" s="981"/>
      <c r="O74" s="981"/>
      <c r="P74" s="982"/>
      <c r="Q74" s="983">
        <v>242498</v>
      </c>
      <c r="R74" s="977"/>
      <c r="S74" s="977"/>
      <c r="T74" s="977"/>
      <c r="U74" s="977"/>
      <c r="V74" s="977">
        <v>230902</v>
      </c>
      <c r="W74" s="977"/>
      <c r="X74" s="977"/>
      <c r="Y74" s="977"/>
      <c r="Z74" s="977"/>
      <c r="AA74" s="977">
        <v>11596</v>
      </c>
      <c r="AB74" s="977"/>
      <c r="AC74" s="977"/>
      <c r="AD74" s="977"/>
      <c r="AE74" s="977"/>
      <c r="AF74" s="977">
        <v>11596</v>
      </c>
      <c r="AG74" s="977"/>
      <c r="AH74" s="977"/>
      <c r="AI74" s="977"/>
      <c r="AJ74" s="977"/>
      <c r="AK74" s="977" t="s">
        <v>517</v>
      </c>
      <c r="AL74" s="977"/>
      <c r="AM74" s="977"/>
      <c r="AN74" s="977"/>
      <c r="AO74" s="977"/>
      <c r="AP74" s="977" t="s">
        <v>517</v>
      </c>
      <c r="AQ74" s="977"/>
      <c r="AR74" s="977"/>
      <c r="AS74" s="977"/>
      <c r="AT74" s="977"/>
      <c r="AU74" s="977" t="s">
        <v>517</v>
      </c>
      <c r="AV74" s="977"/>
      <c r="AW74" s="977"/>
      <c r="AX74" s="977"/>
      <c r="AY74" s="977"/>
      <c r="AZ74" s="978"/>
      <c r="BA74" s="978"/>
      <c r="BB74" s="978"/>
      <c r="BC74" s="978"/>
      <c r="BD74" s="979"/>
      <c r="BE74" s="243"/>
      <c r="BF74" s="243"/>
      <c r="BG74" s="243"/>
      <c r="BH74" s="243"/>
      <c r="BI74" s="243"/>
      <c r="BJ74" s="243"/>
      <c r="BK74" s="243"/>
      <c r="BL74" s="243"/>
      <c r="BM74" s="243"/>
      <c r="BN74" s="243"/>
      <c r="BO74" s="243"/>
      <c r="BP74" s="243"/>
      <c r="BQ74" s="240">
        <v>68</v>
      </c>
      <c r="BR74" s="245"/>
      <c r="BS74" s="951"/>
      <c r="BT74" s="952"/>
      <c r="BU74" s="952"/>
      <c r="BV74" s="952"/>
      <c r="BW74" s="952"/>
      <c r="BX74" s="952"/>
      <c r="BY74" s="952"/>
      <c r="BZ74" s="952"/>
      <c r="CA74" s="952"/>
      <c r="CB74" s="952"/>
      <c r="CC74" s="952"/>
      <c r="CD74" s="952"/>
      <c r="CE74" s="952"/>
      <c r="CF74" s="952"/>
      <c r="CG74" s="961"/>
      <c r="CH74" s="962"/>
      <c r="CI74" s="963"/>
      <c r="CJ74" s="963"/>
      <c r="CK74" s="963"/>
      <c r="CL74" s="964"/>
      <c r="CM74" s="962"/>
      <c r="CN74" s="963"/>
      <c r="CO74" s="963"/>
      <c r="CP74" s="963"/>
      <c r="CQ74" s="964"/>
      <c r="CR74" s="962"/>
      <c r="CS74" s="963"/>
      <c r="CT74" s="963"/>
      <c r="CU74" s="963"/>
      <c r="CV74" s="964"/>
      <c r="CW74" s="962"/>
      <c r="CX74" s="963"/>
      <c r="CY74" s="963"/>
      <c r="CZ74" s="963"/>
      <c r="DA74" s="964"/>
      <c r="DB74" s="962"/>
      <c r="DC74" s="963"/>
      <c r="DD74" s="963"/>
      <c r="DE74" s="963"/>
      <c r="DF74" s="964"/>
      <c r="DG74" s="962"/>
      <c r="DH74" s="963"/>
      <c r="DI74" s="963"/>
      <c r="DJ74" s="963"/>
      <c r="DK74" s="964"/>
      <c r="DL74" s="962"/>
      <c r="DM74" s="963"/>
      <c r="DN74" s="963"/>
      <c r="DO74" s="963"/>
      <c r="DP74" s="964"/>
      <c r="DQ74" s="962"/>
      <c r="DR74" s="963"/>
      <c r="DS74" s="963"/>
      <c r="DT74" s="963"/>
      <c r="DU74" s="964"/>
      <c r="DV74" s="951"/>
      <c r="DW74" s="952"/>
      <c r="DX74" s="952"/>
      <c r="DY74" s="952"/>
      <c r="DZ74" s="953"/>
      <c r="EA74" s="231"/>
    </row>
    <row r="75" spans="1:131" ht="26.25" customHeight="1" x14ac:dyDescent="0.2">
      <c r="A75" s="240">
        <v>8</v>
      </c>
      <c r="B75" s="980" t="s">
        <v>595</v>
      </c>
      <c r="C75" s="981"/>
      <c r="D75" s="981"/>
      <c r="E75" s="981"/>
      <c r="F75" s="981"/>
      <c r="G75" s="981"/>
      <c r="H75" s="981"/>
      <c r="I75" s="981"/>
      <c r="J75" s="981"/>
      <c r="K75" s="981"/>
      <c r="L75" s="981"/>
      <c r="M75" s="981"/>
      <c r="N75" s="981"/>
      <c r="O75" s="981"/>
      <c r="P75" s="982"/>
      <c r="Q75" s="984">
        <v>430</v>
      </c>
      <c r="R75" s="985"/>
      <c r="S75" s="985"/>
      <c r="T75" s="985"/>
      <c r="U75" s="986"/>
      <c r="V75" s="987">
        <v>409</v>
      </c>
      <c r="W75" s="985"/>
      <c r="X75" s="985"/>
      <c r="Y75" s="985"/>
      <c r="Z75" s="986"/>
      <c r="AA75" s="987">
        <v>20</v>
      </c>
      <c r="AB75" s="985"/>
      <c r="AC75" s="985"/>
      <c r="AD75" s="985"/>
      <c r="AE75" s="986"/>
      <c r="AF75" s="987">
        <v>20</v>
      </c>
      <c r="AG75" s="985"/>
      <c r="AH75" s="985"/>
      <c r="AI75" s="985"/>
      <c r="AJ75" s="986"/>
      <c r="AK75" s="987" t="s">
        <v>517</v>
      </c>
      <c r="AL75" s="985"/>
      <c r="AM75" s="985"/>
      <c r="AN75" s="985"/>
      <c r="AO75" s="986"/>
      <c r="AP75" s="987" t="s">
        <v>517</v>
      </c>
      <c r="AQ75" s="985"/>
      <c r="AR75" s="985"/>
      <c r="AS75" s="985"/>
      <c r="AT75" s="986"/>
      <c r="AU75" s="987" t="s">
        <v>517</v>
      </c>
      <c r="AV75" s="985"/>
      <c r="AW75" s="985"/>
      <c r="AX75" s="985"/>
      <c r="AY75" s="986"/>
      <c r="AZ75" s="978"/>
      <c r="BA75" s="978"/>
      <c r="BB75" s="978"/>
      <c r="BC75" s="978"/>
      <c r="BD75" s="979"/>
      <c r="BE75" s="243"/>
      <c r="BF75" s="243"/>
      <c r="BG75" s="243"/>
      <c r="BH75" s="243"/>
      <c r="BI75" s="243"/>
      <c r="BJ75" s="243"/>
      <c r="BK75" s="243"/>
      <c r="BL75" s="243"/>
      <c r="BM75" s="243"/>
      <c r="BN75" s="243"/>
      <c r="BO75" s="243"/>
      <c r="BP75" s="243"/>
      <c r="BQ75" s="240">
        <v>69</v>
      </c>
      <c r="BR75" s="245"/>
      <c r="BS75" s="951"/>
      <c r="BT75" s="952"/>
      <c r="BU75" s="952"/>
      <c r="BV75" s="952"/>
      <c r="BW75" s="952"/>
      <c r="BX75" s="952"/>
      <c r="BY75" s="952"/>
      <c r="BZ75" s="952"/>
      <c r="CA75" s="952"/>
      <c r="CB75" s="952"/>
      <c r="CC75" s="952"/>
      <c r="CD75" s="952"/>
      <c r="CE75" s="952"/>
      <c r="CF75" s="952"/>
      <c r="CG75" s="961"/>
      <c r="CH75" s="962"/>
      <c r="CI75" s="963"/>
      <c r="CJ75" s="963"/>
      <c r="CK75" s="963"/>
      <c r="CL75" s="964"/>
      <c r="CM75" s="962"/>
      <c r="CN75" s="963"/>
      <c r="CO75" s="963"/>
      <c r="CP75" s="963"/>
      <c r="CQ75" s="964"/>
      <c r="CR75" s="962"/>
      <c r="CS75" s="963"/>
      <c r="CT75" s="963"/>
      <c r="CU75" s="963"/>
      <c r="CV75" s="964"/>
      <c r="CW75" s="962"/>
      <c r="CX75" s="963"/>
      <c r="CY75" s="963"/>
      <c r="CZ75" s="963"/>
      <c r="DA75" s="964"/>
      <c r="DB75" s="962"/>
      <c r="DC75" s="963"/>
      <c r="DD75" s="963"/>
      <c r="DE75" s="963"/>
      <c r="DF75" s="964"/>
      <c r="DG75" s="962"/>
      <c r="DH75" s="963"/>
      <c r="DI75" s="963"/>
      <c r="DJ75" s="963"/>
      <c r="DK75" s="964"/>
      <c r="DL75" s="962"/>
      <c r="DM75" s="963"/>
      <c r="DN75" s="963"/>
      <c r="DO75" s="963"/>
      <c r="DP75" s="964"/>
      <c r="DQ75" s="962"/>
      <c r="DR75" s="963"/>
      <c r="DS75" s="963"/>
      <c r="DT75" s="963"/>
      <c r="DU75" s="964"/>
      <c r="DV75" s="951"/>
      <c r="DW75" s="952"/>
      <c r="DX75" s="952"/>
      <c r="DY75" s="952"/>
      <c r="DZ75" s="953"/>
      <c r="EA75" s="231"/>
    </row>
    <row r="76" spans="1:131" ht="26.25" customHeight="1" x14ac:dyDescent="0.2">
      <c r="A76" s="240">
        <v>9</v>
      </c>
      <c r="B76" s="980"/>
      <c r="C76" s="981"/>
      <c r="D76" s="981"/>
      <c r="E76" s="981"/>
      <c r="F76" s="981"/>
      <c r="G76" s="981"/>
      <c r="H76" s="981"/>
      <c r="I76" s="981"/>
      <c r="J76" s="981"/>
      <c r="K76" s="981"/>
      <c r="L76" s="981"/>
      <c r="M76" s="981"/>
      <c r="N76" s="981"/>
      <c r="O76" s="981"/>
      <c r="P76" s="982"/>
      <c r="Q76" s="984"/>
      <c r="R76" s="985"/>
      <c r="S76" s="985"/>
      <c r="T76" s="985"/>
      <c r="U76" s="986"/>
      <c r="V76" s="987"/>
      <c r="W76" s="985"/>
      <c r="X76" s="985"/>
      <c r="Y76" s="985"/>
      <c r="Z76" s="986"/>
      <c r="AA76" s="987"/>
      <c r="AB76" s="985"/>
      <c r="AC76" s="985"/>
      <c r="AD76" s="985"/>
      <c r="AE76" s="986"/>
      <c r="AF76" s="987"/>
      <c r="AG76" s="985"/>
      <c r="AH76" s="985"/>
      <c r="AI76" s="985"/>
      <c r="AJ76" s="986"/>
      <c r="AK76" s="987"/>
      <c r="AL76" s="985"/>
      <c r="AM76" s="985"/>
      <c r="AN76" s="985"/>
      <c r="AO76" s="986"/>
      <c r="AP76" s="987"/>
      <c r="AQ76" s="985"/>
      <c r="AR76" s="985"/>
      <c r="AS76" s="985"/>
      <c r="AT76" s="986"/>
      <c r="AU76" s="987"/>
      <c r="AV76" s="985"/>
      <c r="AW76" s="985"/>
      <c r="AX76" s="985"/>
      <c r="AY76" s="986"/>
      <c r="AZ76" s="978"/>
      <c r="BA76" s="978"/>
      <c r="BB76" s="978"/>
      <c r="BC76" s="978"/>
      <c r="BD76" s="979"/>
      <c r="BE76" s="243"/>
      <c r="BF76" s="243"/>
      <c r="BG76" s="243"/>
      <c r="BH76" s="243"/>
      <c r="BI76" s="243"/>
      <c r="BJ76" s="243"/>
      <c r="BK76" s="243"/>
      <c r="BL76" s="243"/>
      <c r="BM76" s="243"/>
      <c r="BN76" s="243"/>
      <c r="BO76" s="243"/>
      <c r="BP76" s="243"/>
      <c r="BQ76" s="240">
        <v>70</v>
      </c>
      <c r="BR76" s="245"/>
      <c r="BS76" s="951"/>
      <c r="BT76" s="952"/>
      <c r="BU76" s="952"/>
      <c r="BV76" s="952"/>
      <c r="BW76" s="952"/>
      <c r="BX76" s="952"/>
      <c r="BY76" s="952"/>
      <c r="BZ76" s="952"/>
      <c r="CA76" s="952"/>
      <c r="CB76" s="952"/>
      <c r="CC76" s="952"/>
      <c r="CD76" s="952"/>
      <c r="CE76" s="952"/>
      <c r="CF76" s="952"/>
      <c r="CG76" s="961"/>
      <c r="CH76" s="962"/>
      <c r="CI76" s="963"/>
      <c r="CJ76" s="963"/>
      <c r="CK76" s="963"/>
      <c r="CL76" s="964"/>
      <c r="CM76" s="962"/>
      <c r="CN76" s="963"/>
      <c r="CO76" s="963"/>
      <c r="CP76" s="963"/>
      <c r="CQ76" s="964"/>
      <c r="CR76" s="962"/>
      <c r="CS76" s="963"/>
      <c r="CT76" s="963"/>
      <c r="CU76" s="963"/>
      <c r="CV76" s="964"/>
      <c r="CW76" s="962"/>
      <c r="CX76" s="963"/>
      <c r="CY76" s="963"/>
      <c r="CZ76" s="963"/>
      <c r="DA76" s="964"/>
      <c r="DB76" s="962"/>
      <c r="DC76" s="963"/>
      <c r="DD76" s="963"/>
      <c r="DE76" s="963"/>
      <c r="DF76" s="964"/>
      <c r="DG76" s="962"/>
      <c r="DH76" s="963"/>
      <c r="DI76" s="963"/>
      <c r="DJ76" s="963"/>
      <c r="DK76" s="964"/>
      <c r="DL76" s="962"/>
      <c r="DM76" s="963"/>
      <c r="DN76" s="963"/>
      <c r="DO76" s="963"/>
      <c r="DP76" s="964"/>
      <c r="DQ76" s="962"/>
      <c r="DR76" s="963"/>
      <c r="DS76" s="963"/>
      <c r="DT76" s="963"/>
      <c r="DU76" s="964"/>
      <c r="DV76" s="951"/>
      <c r="DW76" s="952"/>
      <c r="DX76" s="952"/>
      <c r="DY76" s="952"/>
      <c r="DZ76" s="953"/>
      <c r="EA76" s="231"/>
    </row>
    <row r="77" spans="1:131" ht="26.25" customHeight="1" x14ac:dyDescent="0.2">
      <c r="A77" s="240">
        <v>10</v>
      </c>
      <c r="B77" s="980"/>
      <c r="C77" s="981"/>
      <c r="D77" s="981"/>
      <c r="E77" s="981"/>
      <c r="F77" s="981"/>
      <c r="G77" s="981"/>
      <c r="H77" s="981"/>
      <c r="I77" s="981"/>
      <c r="J77" s="981"/>
      <c r="K77" s="981"/>
      <c r="L77" s="981"/>
      <c r="M77" s="981"/>
      <c r="N77" s="981"/>
      <c r="O77" s="981"/>
      <c r="P77" s="982"/>
      <c r="Q77" s="984"/>
      <c r="R77" s="985"/>
      <c r="S77" s="985"/>
      <c r="T77" s="985"/>
      <c r="U77" s="986"/>
      <c r="V77" s="987"/>
      <c r="W77" s="985"/>
      <c r="X77" s="985"/>
      <c r="Y77" s="985"/>
      <c r="Z77" s="986"/>
      <c r="AA77" s="987"/>
      <c r="AB77" s="985"/>
      <c r="AC77" s="985"/>
      <c r="AD77" s="985"/>
      <c r="AE77" s="986"/>
      <c r="AF77" s="987"/>
      <c r="AG77" s="985"/>
      <c r="AH77" s="985"/>
      <c r="AI77" s="985"/>
      <c r="AJ77" s="986"/>
      <c r="AK77" s="987"/>
      <c r="AL77" s="985"/>
      <c r="AM77" s="985"/>
      <c r="AN77" s="985"/>
      <c r="AO77" s="986"/>
      <c r="AP77" s="987"/>
      <c r="AQ77" s="985"/>
      <c r="AR77" s="985"/>
      <c r="AS77" s="985"/>
      <c r="AT77" s="986"/>
      <c r="AU77" s="987"/>
      <c r="AV77" s="985"/>
      <c r="AW77" s="985"/>
      <c r="AX77" s="985"/>
      <c r="AY77" s="986"/>
      <c r="AZ77" s="978"/>
      <c r="BA77" s="978"/>
      <c r="BB77" s="978"/>
      <c r="BC77" s="978"/>
      <c r="BD77" s="979"/>
      <c r="BE77" s="243"/>
      <c r="BF77" s="243"/>
      <c r="BG77" s="243"/>
      <c r="BH77" s="243"/>
      <c r="BI77" s="243"/>
      <c r="BJ77" s="243"/>
      <c r="BK77" s="243"/>
      <c r="BL77" s="243"/>
      <c r="BM77" s="243"/>
      <c r="BN77" s="243"/>
      <c r="BO77" s="243"/>
      <c r="BP77" s="243"/>
      <c r="BQ77" s="240">
        <v>71</v>
      </c>
      <c r="BR77" s="245"/>
      <c r="BS77" s="951"/>
      <c r="BT77" s="952"/>
      <c r="BU77" s="952"/>
      <c r="BV77" s="952"/>
      <c r="BW77" s="952"/>
      <c r="BX77" s="952"/>
      <c r="BY77" s="952"/>
      <c r="BZ77" s="952"/>
      <c r="CA77" s="952"/>
      <c r="CB77" s="952"/>
      <c r="CC77" s="952"/>
      <c r="CD77" s="952"/>
      <c r="CE77" s="952"/>
      <c r="CF77" s="952"/>
      <c r="CG77" s="961"/>
      <c r="CH77" s="962"/>
      <c r="CI77" s="963"/>
      <c r="CJ77" s="963"/>
      <c r="CK77" s="963"/>
      <c r="CL77" s="964"/>
      <c r="CM77" s="962"/>
      <c r="CN77" s="963"/>
      <c r="CO77" s="963"/>
      <c r="CP77" s="963"/>
      <c r="CQ77" s="964"/>
      <c r="CR77" s="962"/>
      <c r="CS77" s="963"/>
      <c r="CT77" s="963"/>
      <c r="CU77" s="963"/>
      <c r="CV77" s="964"/>
      <c r="CW77" s="962"/>
      <c r="CX77" s="963"/>
      <c r="CY77" s="963"/>
      <c r="CZ77" s="963"/>
      <c r="DA77" s="964"/>
      <c r="DB77" s="962"/>
      <c r="DC77" s="963"/>
      <c r="DD77" s="963"/>
      <c r="DE77" s="963"/>
      <c r="DF77" s="964"/>
      <c r="DG77" s="962"/>
      <c r="DH77" s="963"/>
      <c r="DI77" s="963"/>
      <c r="DJ77" s="963"/>
      <c r="DK77" s="964"/>
      <c r="DL77" s="962"/>
      <c r="DM77" s="963"/>
      <c r="DN77" s="963"/>
      <c r="DO77" s="963"/>
      <c r="DP77" s="964"/>
      <c r="DQ77" s="962"/>
      <c r="DR77" s="963"/>
      <c r="DS77" s="963"/>
      <c r="DT77" s="963"/>
      <c r="DU77" s="964"/>
      <c r="DV77" s="951"/>
      <c r="DW77" s="952"/>
      <c r="DX77" s="952"/>
      <c r="DY77" s="952"/>
      <c r="DZ77" s="953"/>
      <c r="EA77" s="231"/>
    </row>
    <row r="78" spans="1:131" ht="26.25" customHeight="1" x14ac:dyDescent="0.2">
      <c r="A78" s="240">
        <v>11</v>
      </c>
      <c r="B78" s="980"/>
      <c r="C78" s="981"/>
      <c r="D78" s="981"/>
      <c r="E78" s="981"/>
      <c r="F78" s="981"/>
      <c r="G78" s="981"/>
      <c r="H78" s="981"/>
      <c r="I78" s="981"/>
      <c r="J78" s="981"/>
      <c r="K78" s="981"/>
      <c r="L78" s="981"/>
      <c r="M78" s="981"/>
      <c r="N78" s="981"/>
      <c r="O78" s="981"/>
      <c r="P78" s="982"/>
      <c r="Q78" s="983"/>
      <c r="R78" s="977"/>
      <c r="S78" s="977"/>
      <c r="T78" s="977"/>
      <c r="U78" s="977"/>
      <c r="V78" s="977"/>
      <c r="W78" s="977"/>
      <c r="X78" s="977"/>
      <c r="Y78" s="977"/>
      <c r="Z78" s="977"/>
      <c r="AA78" s="977"/>
      <c r="AB78" s="977"/>
      <c r="AC78" s="977"/>
      <c r="AD78" s="977"/>
      <c r="AE78" s="977"/>
      <c r="AF78" s="977"/>
      <c r="AG78" s="977"/>
      <c r="AH78" s="977"/>
      <c r="AI78" s="977"/>
      <c r="AJ78" s="977"/>
      <c r="AK78" s="977"/>
      <c r="AL78" s="977"/>
      <c r="AM78" s="977"/>
      <c r="AN78" s="977"/>
      <c r="AO78" s="977"/>
      <c r="AP78" s="977"/>
      <c r="AQ78" s="977"/>
      <c r="AR78" s="977"/>
      <c r="AS78" s="977"/>
      <c r="AT78" s="977"/>
      <c r="AU78" s="977"/>
      <c r="AV78" s="977"/>
      <c r="AW78" s="977"/>
      <c r="AX78" s="977"/>
      <c r="AY78" s="977"/>
      <c r="AZ78" s="978"/>
      <c r="BA78" s="978"/>
      <c r="BB78" s="978"/>
      <c r="BC78" s="978"/>
      <c r="BD78" s="979"/>
      <c r="BE78" s="243"/>
      <c r="BF78" s="243"/>
      <c r="BG78" s="243"/>
      <c r="BH78" s="243"/>
      <c r="BI78" s="243"/>
      <c r="BJ78" s="231"/>
      <c r="BK78" s="231"/>
      <c r="BL78" s="231"/>
      <c r="BM78" s="231"/>
      <c r="BN78" s="231"/>
      <c r="BO78" s="243"/>
      <c r="BP78" s="243"/>
      <c r="BQ78" s="240">
        <v>72</v>
      </c>
      <c r="BR78" s="245"/>
      <c r="BS78" s="951"/>
      <c r="BT78" s="952"/>
      <c r="BU78" s="952"/>
      <c r="BV78" s="952"/>
      <c r="BW78" s="952"/>
      <c r="BX78" s="952"/>
      <c r="BY78" s="952"/>
      <c r="BZ78" s="952"/>
      <c r="CA78" s="952"/>
      <c r="CB78" s="952"/>
      <c r="CC78" s="952"/>
      <c r="CD78" s="952"/>
      <c r="CE78" s="952"/>
      <c r="CF78" s="952"/>
      <c r="CG78" s="961"/>
      <c r="CH78" s="962"/>
      <c r="CI78" s="963"/>
      <c r="CJ78" s="963"/>
      <c r="CK78" s="963"/>
      <c r="CL78" s="964"/>
      <c r="CM78" s="962"/>
      <c r="CN78" s="963"/>
      <c r="CO78" s="963"/>
      <c r="CP78" s="963"/>
      <c r="CQ78" s="964"/>
      <c r="CR78" s="962"/>
      <c r="CS78" s="963"/>
      <c r="CT78" s="963"/>
      <c r="CU78" s="963"/>
      <c r="CV78" s="964"/>
      <c r="CW78" s="962"/>
      <c r="CX78" s="963"/>
      <c r="CY78" s="963"/>
      <c r="CZ78" s="963"/>
      <c r="DA78" s="964"/>
      <c r="DB78" s="962"/>
      <c r="DC78" s="963"/>
      <c r="DD78" s="963"/>
      <c r="DE78" s="963"/>
      <c r="DF78" s="964"/>
      <c r="DG78" s="962"/>
      <c r="DH78" s="963"/>
      <c r="DI78" s="963"/>
      <c r="DJ78" s="963"/>
      <c r="DK78" s="964"/>
      <c r="DL78" s="962"/>
      <c r="DM78" s="963"/>
      <c r="DN78" s="963"/>
      <c r="DO78" s="963"/>
      <c r="DP78" s="964"/>
      <c r="DQ78" s="962"/>
      <c r="DR78" s="963"/>
      <c r="DS78" s="963"/>
      <c r="DT78" s="963"/>
      <c r="DU78" s="964"/>
      <c r="DV78" s="951"/>
      <c r="DW78" s="952"/>
      <c r="DX78" s="952"/>
      <c r="DY78" s="952"/>
      <c r="DZ78" s="953"/>
      <c r="EA78" s="231"/>
    </row>
    <row r="79" spans="1:131" ht="26.25" customHeight="1" x14ac:dyDescent="0.2">
      <c r="A79" s="240">
        <v>12</v>
      </c>
      <c r="B79" s="980"/>
      <c r="C79" s="981"/>
      <c r="D79" s="981"/>
      <c r="E79" s="981"/>
      <c r="F79" s="981"/>
      <c r="G79" s="981"/>
      <c r="H79" s="981"/>
      <c r="I79" s="981"/>
      <c r="J79" s="981"/>
      <c r="K79" s="981"/>
      <c r="L79" s="981"/>
      <c r="M79" s="981"/>
      <c r="N79" s="981"/>
      <c r="O79" s="981"/>
      <c r="P79" s="982"/>
      <c r="Q79" s="983"/>
      <c r="R79" s="977"/>
      <c r="S79" s="977"/>
      <c r="T79" s="977"/>
      <c r="U79" s="977"/>
      <c r="V79" s="977"/>
      <c r="W79" s="977"/>
      <c r="X79" s="977"/>
      <c r="Y79" s="977"/>
      <c r="Z79" s="977"/>
      <c r="AA79" s="977"/>
      <c r="AB79" s="977"/>
      <c r="AC79" s="977"/>
      <c r="AD79" s="977"/>
      <c r="AE79" s="977"/>
      <c r="AF79" s="977"/>
      <c r="AG79" s="977"/>
      <c r="AH79" s="977"/>
      <c r="AI79" s="977"/>
      <c r="AJ79" s="977"/>
      <c r="AK79" s="977"/>
      <c r="AL79" s="977"/>
      <c r="AM79" s="977"/>
      <c r="AN79" s="977"/>
      <c r="AO79" s="977"/>
      <c r="AP79" s="977"/>
      <c r="AQ79" s="977"/>
      <c r="AR79" s="977"/>
      <c r="AS79" s="977"/>
      <c r="AT79" s="977"/>
      <c r="AU79" s="977"/>
      <c r="AV79" s="977"/>
      <c r="AW79" s="977"/>
      <c r="AX79" s="977"/>
      <c r="AY79" s="977"/>
      <c r="AZ79" s="978"/>
      <c r="BA79" s="978"/>
      <c r="BB79" s="978"/>
      <c r="BC79" s="978"/>
      <c r="BD79" s="979"/>
      <c r="BE79" s="243"/>
      <c r="BF79" s="243"/>
      <c r="BG79" s="243"/>
      <c r="BH79" s="243"/>
      <c r="BI79" s="243"/>
      <c r="BJ79" s="231"/>
      <c r="BK79" s="231"/>
      <c r="BL79" s="231"/>
      <c r="BM79" s="231"/>
      <c r="BN79" s="231"/>
      <c r="BO79" s="243"/>
      <c r="BP79" s="243"/>
      <c r="BQ79" s="240">
        <v>73</v>
      </c>
      <c r="BR79" s="245"/>
      <c r="BS79" s="951"/>
      <c r="BT79" s="952"/>
      <c r="BU79" s="952"/>
      <c r="BV79" s="952"/>
      <c r="BW79" s="952"/>
      <c r="BX79" s="952"/>
      <c r="BY79" s="952"/>
      <c r="BZ79" s="952"/>
      <c r="CA79" s="952"/>
      <c r="CB79" s="952"/>
      <c r="CC79" s="952"/>
      <c r="CD79" s="952"/>
      <c r="CE79" s="952"/>
      <c r="CF79" s="952"/>
      <c r="CG79" s="961"/>
      <c r="CH79" s="962"/>
      <c r="CI79" s="963"/>
      <c r="CJ79" s="963"/>
      <c r="CK79" s="963"/>
      <c r="CL79" s="964"/>
      <c r="CM79" s="962"/>
      <c r="CN79" s="963"/>
      <c r="CO79" s="963"/>
      <c r="CP79" s="963"/>
      <c r="CQ79" s="964"/>
      <c r="CR79" s="962"/>
      <c r="CS79" s="963"/>
      <c r="CT79" s="963"/>
      <c r="CU79" s="963"/>
      <c r="CV79" s="964"/>
      <c r="CW79" s="962"/>
      <c r="CX79" s="963"/>
      <c r="CY79" s="963"/>
      <c r="CZ79" s="963"/>
      <c r="DA79" s="964"/>
      <c r="DB79" s="962"/>
      <c r="DC79" s="963"/>
      <c r="DD79" s="963"/>
      <c r="DE79" s="963"/>
      <c r="DF79" s="964"/>
      <c r="DG79" s="962"/>
      <c r="DH79" s="963"/>
      <c r="DI79" s="963"/>
      <c r="DJ79" s="963"/>
      <c r="DK79" s="964"/>
      <c r="DL79" s="962"/>
      <c r="DM79" s="963"/>
      <c r="DN79" s="963"/>
      <c r="DO79" s="963"/>
      <c r="DP79" s="964"/>
      <c r="DQ79" s="962"/>
      <c r="DR79" s="963"/>
      <c r="DS79" s="963"/>
      <c r="DT79" s="963"/>
      <c r="DU79" s="964"/>
      <c r="DV79" s="951"/>
      <c r="DW79" s="952"/>
      <c r="DX79" s="952"/>
      <c r="DY79" s="952"/>
      <c r="DZ79" s="953"/>
      <c r="EA79" s="231"/>
    </row>
    <row r="80" spans="1:131" ht="26.25" customHeight="1" x14ac:dyDescent="0.2">
      <c r="A80" s="240">
        <v>13</v>
      </c>
      <c r="B80" s="980"/>
      <c r="C80" s="981"/>
      <c r="D80" s="981"/>
      <c r="E80" s="981"/>
      <c r="F80" s="981"/>
      <c r="G80" s="981"/>
      <c r="H80" s="981"/>
      <c r="I80" s="981"/>
      <c r="J80" s="981"/>
      <c r="K80" s="981"/>
      <c r="L80" s="981"/>
      <c r="M80" s="981"/>
      <c r="N80" s="981"/>
      <c r="O80" s="981"/>
      <c r="P80" s="982"/>
      <c r="Q80" s="983"/>
      <c r="R80" s="977"/>
      <c r="S80" s="977"/>
      <c r="T80" s="977"/>
      <c r="U80" s="977"/>
      <c r="V80" s="977"/>
      <c r="W80" s="977"/>
      <c r="X80" s="977"/>
      <c r="Y80" s="977"/>
      <c r="Z80" s="977"/>
      <c r="AA80" s="977"/>
      <c r="AB80" s="977"/>
      <c r="AC80" s="977"/>
      <c r="AD80" s="977"/>
      <c r="AE80" s="977"/>
      <c r="AF80" s="977"/>
      <c r="AG80" s="977"/>
      <c r="AH80" s="977"/>
      <c r="AI80" s="977"/>
      <c r="AJ80" s="977"/>
      <c r="AK80" s="977"/>
      <c r="AL80" s="977"/>
      <c r="AM80" s="977"/>
      <c r="AN80" s="977"/>
      <c r="AO80" s="977"/>
      <c r="AP80" s="977"/>
      <c r="AQ80" s="977"/>
      <c r="AR80" s="977"/>
      <c r="AS80" s="977"/>
      <c r="AT80" s="977"/>
      <c r="AU80" s="977"/>
      <c r="AV80" s="977"/>
      <c r="AW80" s="977"/>
      <c r="AX80" s="977"/>
      <c r="AY80" s="977"/>
      <c r="AZ80" s="978"/>
      <c r="BA80" s="978"/>
      <c r="BB80" s="978"/>
      <c r="BC80" s="978"/>
      <c r="BD80" s="979"/>
      <c r="BE80" s="243"/>
      <c r="BF80" s="243"/>
      <c r="BG80" s="243"/>
      <c r="BH80" s="243"/>
      <c r="BI80" s="243"/>
      <c r="BJ80" s="243"/>
      <c r="BK80" s="243"/>
      <c r="BL80" s="243"/>
      <c r="BM80" s="243"/>
      <c r="BN80" s="243"/>
      <c r="BO80" s="243"/>
      <c r="BP80" s="243"/>
      <c r="BQ80" s="240">
        <v>74</v>
      </c>
      <c r="BR80" s="245"/>
      <c r="BS80" s="951"/>
      <c r="BT80" s="952"/>
      <c r="BU80" s="952"/>
      <c r="BV80" s="952"/>
      <c r="BW80" s="952"/>
      <c r="BX80" s="952"/>
      <c r="BY80" s="952"/>
      <c r="BZ80" s="952"/>
      <c r="CA80" s="952"/>
      <c r="CB80" s="952"/>
      <c r="CC80" s="952"/>
      <c r="CD80" s="952"/>
      <c r="CE80" s="952"/>
      <c r="CF80" s="952"/>
      <c r="CG80" s="961"/>
      <c r="CH80" s="962"/>
      <c r="CI80" s="963"/>
      <c r="CJ80" s="963"/>
      <c r="CK80" s="963"/>
      <c r="CL80" s="964"/>
      <c r="CM80" s="962"/>
      <c r="CN80" s="963"/>
      <c r="CO80" s="963"/>
      <c r="CP80" s="963"/>
      <c r="CQ80" s="964"/>
      <c r="CR80" s="962"/>
      <c r="CS80" s="963"/>
      <c r="CT80" s="963"/>
      <c r="CU80" s="963"/>
      <c r="CV80" s="964"/>
      <c r="CW80" s="962"/>
      <c r="CX80" s="963"/>
      <c r="CY80" s="963"/>
      <c r="CZ80" s="963"/>
      <c r="DA80" s="964"/>
      <c r="DB80" s="962"/>
      <c r="DC80" s="963"/>
      <c r="DD80" s="963"/>
      <c r="DE80" s="963"/>
      <c r="DF80" s="964"/>
      <c r="DG80" s="962"/>
      <c r="DH80" s="963"/>
      <c r="DI80" s="963"/>
      <c r="DJ80" s="963"/>
      <c r="DK80" s="964"/>
      <c r="DL80" s="962"/>
      <c r="DM80" s="963"/>
      <c r="DN80" s="963"/>
      <c r="DO80" s="963"/>
      <c r="DP80" s="964"/>
      <c r="DQ80" s="962"/>
      <c r="DR80" s="963"/>
      <c r="DS80" s="963"/>
      <c r="DT80" s="963"/>
      <c r="DU80" s="964"/>
      <c r="DV80" s="951"/>
      <c r="DW80" s="952"/>
      <c r="DX80" s="952"/>
      <c r="DY80" s="952"/>
      <c r="DZ80" s="953"/>
      <c r="EA80" s="231"/>
    </row>
    <row r="81" spans="1:131" ht="26.25" customHeight="1" x14ac:dyDescent="0.2">
      <c r="A81" s="240">
        <v>14</v>
      </c>
      <c r="B81" s="980"/>
      <c r="C81" s="981"/>
      <c r="D81" s="981"/>
      <c r="E81" s="981"/>
      <c r="F81" s="981"/>
      <c r="G81" s="981"/>
      <c r="H81" s="981"/>
      <c r="I81" s="981"/>
      <c r="J81" s="981"/>
      <c r="K81" s="981"/>
      <c r="L81" s="981"/>
      <c r="M81" s="981"/>
      <c r="N81" s="981"/>
      <c r="O81" s="981"/>
      <c r="P81" s="982"/>
      <c r="Q81" s="983"/>
      <c r="R81" s="977"/>
      <c r="S81" s="977"/>
      <c r="T81" s="977"/>
      <c r="U81" s="977"/>
      <c r="V81" s="977"/>
      <c r="W81" s="977"/>
      <c r="X81" s="977"/>
      <c r="Y81" s="977"/>
      <c r="Z81" s="977"/>
      <c r="AA81" s="977"/>
      <c r="AB81" s="977"/>
      <c r="AC81" s="977"/>
      <c r="AD81" s="977"/>
      <c r="AE81" s="977"/>
      <c r="AF81" s="977"/>
      <c r="AG81" s="977"/>
      <c r="AH81" s="977"/>
      <c r="AI81" s="977"/>
      <c r="AJ81" s="977"/>
      <c r="AK81" s="977"/>
      <c r="AL81" s="977"/>
      <c r="AM81" s="977"/>
      <c r="AN81" s="977"/>
      <c r="AO81" s="977"/>
      <c r="AP81" s="977"/>
      <c r="AQ81" s="977"/>
      <c r="AR81" s="977"/>
      <c r="AS81" s="977"/>
      <c r="AT81" s="977"/>
      <c r="AU81" s="977"/>
      <c r="AV81" s="977"/>
      <c r="AW81" s="977"/>
      <c r="AX81" s="977"/>
      <c r="AY81" s="977"/>
      <c r="AZ81" s="978"/>
      <c r="BA81" s="978"/>
      <c r="BB81" s="978"/>
      <c r="BC81" s="978"/>
      <c r="BD81" s="979"/>
      <c r="BE81" s="243"/>
      <c r="BF81" s="243"/>
      <c r="BG81" s="243"/>
      <c r="BH81" s="243"/>
      <c r="BI81" s="243"/>
      <c r="BJ81" s="243"/>
      <c r="BK81" s="243"/>
      <c r="BL81" s="243"/>
      <c r="BM81" s="243"/>
      <c r="BN81" s="243"/>
      <c r="BO81" s="243"/>
      <c r="BP81" s="243"/>
      <c r="BQ81" s="240">
        <v>75</v>
      </c>
      <c r="BR81" s="245"/>
      <c r="BS81" s="951"/>
      <c r="BT81" s="952"/>
      <c r="BU81" s="952"/>
      <c r="BV81" s="952"/>
      <c r="BW81" s="952"/>
      <c r="BX81" s="952"/>
      <c r="BY81" s="952"/>
      <c r="BZ81" s="952"/>
      <c r="CA81" s="952"/>
      <c r="CB81" s="952"/>
      <c r="CC81" s="952"/>
      <c r="CD81" s="952"/>
      <c r="CE81" s="952"/>
      <c r="CF81" s="952"/>
      <c r="CG81" s="961"/>
      <c r="CH81" s="962"/>
      <c r="CI81" s="963"/>
      <c r="CJ81" s="963"/>
      <c r="CK81" s="963"/>
      <c r="CL81" s="964"/>
      <c r="CM81" s="962"/>
      <c r="CN81" s="963"/>
      <c r="CO81" s="963"/>
      <c r="CP81" s="963"/>
      <c r="CQ81" s="964"/>
      <c r="CR81" s="962"/>
      <c r="CS81" s="963"/>
      <c r="CT81" s="963"/>
      <c r="CU81" s="963"/>
      <c r="CV81" s="964"/>
      <c r="CW81" s="962"/>
      <c r="CX81" s="963"/>
      <c r="CY81" s="963"/>
      <c r="CZ81" s="963"/>
      <c r="DA81" s="964"/>
      <c r="DB81" s="962"/>
      <c r="DC81" s="963"/>
      <c r="DD81" s="963"/>
      <c r="DE81" s="963"/>
      <c r="DF81" s="964"/>
      <c r="DG81" s="962"/>
      <c r="DH81" s="963"/>
      <c r="DI81" s="963"/>
      <c r="DJ81" s="963"/>
      <c r="DK81" s="964"/>
      <c r="DL81" s="962"/>
      <c r="DM81" s="963"/>
      <c r="DN81" s="963"/>
      <c r="DO81" s="963"/>
      <c r="DP81" s="964"/>
      <c r="DQ81" s="962"/>
      <c r="DR81" s="963"/>
      <c r="DS81" s="963"/>
      <c r="DT81" s="963"/>
      <c r="DU81" s="964"/>
      <c r="DV81" s="951"/>
      <c r="DW81" s="952"/>
      <c r="DX81" s="952"/>
      <c r="DY81" s="952"/>
      <c r="DZ81" s="953"/>
      <c r="EA81" s="231"/>
    </row>
    <row r="82" spans="1:131" ht="26.25" customHeight="1" x14ac:dyDescent="0.2">
      <c r="A82" s="240">
        <v>15</v>
      </c>
      <c r="B82" s="980"/>
      <c r="C82" s="981"/>
      <c r="D82" s="981"/>
      <c r="E82" s="981"/>
      <c r="F82" s="981"/>
      <c r="G82" s="981"/>
      <c r="H82" s="981"/>
      <c r="I82" s="981"/>
      <c r="J82" s="981"/>
      <c r="K82" s="981"/>
      <c r="L82" s="981"/>
      <c r="M82" s="981"/>
      <c r="N82" s="981"/>
      <c r="O82" s="981"/>
      <c r="P82" s="982"/>
      <c r="Q82" s="983"/>
      <c r="R82" s="977"/>
      <c r="S82" s="977"/>
      <c r="T82" s="977"/>
      <c r="U82" s="977"/>
      <c r="V82" s="977"/>
      <c r="W82" s="977"/>
      <c r="X82" s="977"/>
      <c r="Y82" s="977"/>
      <c r="Z82" s="977"/>
      <c r="AA82" s="977"/>
      <c r="AB82" s="977"/>
      <c r="AC82" s="977"/>
      <c r="AD82" s="977"/>
      <c r="AE82" s="977"/>
      <c r="AF82" s="977"/>
      <c r="AG82" s="977"/>
      <c r="AH82" s="977"/>
      <c r="AI82" s="977"/>
      <c r="AJ82" s="977"/>
      <c r="AK82" s="977"/>
      <c r="AL82" s="977"/>
      <c r="AM82" s="977"/>
      <c r="AN82" s="977"/>
      <c r="AO82" s="977"/>
      <c r="AP82" s="977"/>
      <c r="AQ82" s="977"/>
      <c r="AR82" s="977"/>
      <c r="AS82" s="977"/>
      <c r="AT82" s="977"/>
      <c r="AU82" s="977"/>
      <c r="AV82" s="977"/>
      <c r="AW82" s="977"/>
      <c r="AX82" s="977"/>
      <c r="AY82" s="977"/>
      <c r="AZ82" s="978"/>
      <c r="BA82" s="978"/>
      <c r="BB82" s="978"/>
      <c r="BC82" s="978"/>
      <c r="BD82" s="979"/>
      <c r="BE82" s="243"/>
      <c r="BF82" s="243"/>
      <c r="BG82" s="243"/>
      <c r="BH82" s="243"/>
      <c r="BI82" s="243"/>
      <c r="BJ82" s="243"/>
      <c r="BK82" s="243"/>
      <c r="BL82" s="243"/>
      <c r="BM82" s="243"/>
      <c r="BN82" s="243"/>
      <c r="BO82" s="243"/>
      <c r="BP82" s="243"/>
      <c r="BQ82" s="240">
        <v>76</v>
      </c>
      <c r="BR82" s="245"/>
      <c r="BS82" s="951"/>
      <c r="BT82" s="952"/>
      <c r="BU82" s="952"/>
      <c r="BV82" s="952"/>
      <c r="BW82" s="952"/>
      <c r="BX82" s="952"/>
      <c r="BY82" s="952"/>
      <c r="BZ82" s="952"/>
      <c r="CA82" s="952"/>
      <c r="CB82" s="952"/>
      <c r="CC82" s="952"/>
      <c r="CD82" s="952"/>
      <c r="CE82" s="952"/>
      <c r="CF82" s="952"/>
      <c r="CG82" s="961"/>
      <c r="CH82" s="962"/>
      <c r="CI82" s="963"/>
      <c r="CJ82" s="963"/>
      <c r="CK82" s="963"/>
      <c r="CL82" s="964"/>
      <c r="CM82" s="962"/>
      <c r="CN82" s="963"/>
      <c r="CO82" s="963"/>
      <c r="CP82" s="963"/>
      <c r="CQ82" s="964"/>
      <c r="CR82" s="962"/>
      <c r="CS82" s="963"/>
      <c r="CT82" s="963"/>
      <c r="CU82" s="963"/>
      <c r="CV82" s="964"/>
      <c r="CW82" s="962"/>
      <c r="CX82" s="963"/>
      <c r="CY82" s="963"/>
      <c r="CZ82" s="963"/>
      <c r="DA82" s="964"/>
      <c r="DB82" s="962"/>
      <c r="DC82" s="963"/>
      <c r="DD82" s="963"/>
      <c r="DE82" s="963"/>
      <c r="DF82" s="964"/>
      <c r="DG82" s="962"/>
      <c r="DH82" s="963"/>
      <c r="DI82" s="963"/>
      <c r="DJ82" s="963"/>
      <c r="DK82" s="964"/>
      <c r="DL82" s="962"/>
      <c r="DM82" s="963"/>
      <c r="DN82" s="963"/>
      <c r="DO82" s="963"/>
      <c r="DP82" s="964"/>
      <c r="DQ82" s="962"/>
      <c r="DR82" s="963"/>
      <c r="DS82" s="963"/>
      <c r="DT82" s="963"/>
      <c r="DU82" s="964"/>
      <c r="DV82" s="951"/>
      <c r="DW82" s="952"/>
      <c r="DX82" s="952"/>
      <c r="DY82" s="952"/>
      <c r="DZ82" s="953"/>
      <c r="EA82" s="231"/>
    </row>
    <row r="83" spans="1:131" ht="26.25" customHeight="1" x14ac:dyDescent="0.2">
      <c r="A83" s="240">
        <v>16</v>
      </c>
      <c r="B83" s="980"/>
      <c r="C83" s="981"/>
      <c r="D83" s="981"/>
      <c r="E83" s="981"/>
      <c r="F83" s="981"/>
      <c r="G83" s="981"/>
      <c r="H83" s="981"/>
      <c r="I83" s="981"/>
      <c r="J83" s="981"/>
      <c r="K83" s="981"/>
      <c r="L83" s="981"/>
      <c r="M83" s="981"/>
      <c r="N83" s="981"/>
      <c r="O83" s="981"/>
      <c r="P83" s="982"/>
      <c r="Q83" s="983"/>
      <c r="R83" s="977"/>
      <c r="S83" s="977"/>
      <c r="T83" s="977"/>
      <c r="U83" s="977"/>
      <c r="V83" s="977"/>
      <c r="W83" s="977"/>
      <c r="X83" s="977"/>
      <c r="Y83" s="977"/>
      <c r="Z83" s="977"/>
      <c r="AA83" s="977"/>
      <c r="AB83" s="977"/>
      <c r="AC83" s="977"/>
      <c r="AD83" s="977"/>
      <c r="AE83" s="977"/>
      <c r="AF83" s="977"/>
      <c r="AG83" s="977"/>
      <c r="AH83" s="977"/>
      <c r="AI83" s="977"/>
      <c r="AJ83" s="977"/>
      <c r="AK83" s="977"/>
      <c r="AL83" s="977"/>
      <c r="AM83" s="977"/>
      <c r="AN83" s="977"/>
      <c r="AO83" s="977"/>
      <c r="AP83" s="977"/>
      <c r="AQ83" s="977"/>
      <c r="AR83" s="977"/>
      <c r="AS83" s="977"/>
      <c r="AT83" s="977"/>
      <c r="AU83" s="977"/>
      <c r="AV83" s="977"/>
      <c r="AW83" s="977"/>
      <c r="AX83" s="977"/>
      <c r="AY83" s="977"/>
      <c r="AZ83" s="978"/>
      <c r="BA83" s="978"/>
      <c r="BB83" s="978"/>
      <c r="BC83" s="978"/>
      <c r="BD83" s="979"/>
      <c r="BE83" s="243"/>
      <c r="BF83" s="243"/>
      <c r="BG83" s="243"/>
      <c r="BH83" s="243"/>
      <c r="BI83" s="243"/>
      <c r="BJ83" s="243"/>
      <c r="BK83" s="243"/>
      <c r="BL83" s="243"/>
      <c r="BM83" s="243"/>
      <c r="BN83" s="243"/>
      <c r="BO83" s="243"/>
      <c r="BP83" s="243"/>
      <c r="BQ83" s="240">
        <v>77</v>
      </c>
      <c r="BR83" s="245"/>
      <c r="BS83" s="951"/>
      <c r="BT83" s="952"/>
      <c r="BU83" s="952"/>
      <c r="BV83" s="952"/>
      <c r="BW83" s="952"/>
      <c r="BX83" s="952"/>
      <c r="BY83" s="952"/>
      <c r="BZ83" s="952"/>
      <c r="CA83" s="952"/>
      <c r="CB83" s="952"/>
      <c r="CC83" s="952"/>
      <c r="CD83" s="952"/>
      <c r="CE83" s="952"/>
      <c r="CF83" s="952"/>
      <c r="CG83" s="961"/>
      <c r="CH83" s="962"/>
      <c r="CI83" s="963"/>
      <c r="CJ83" s="963"/>
      <c r="CK83" s="963"/>
      <c r="CL83" s="964"/>
      <c r="CM83" s="962"/>
      <c r="CN83" s="963"/>
      <c r="CO83" s="963"/>
      <c r="CP83" s="963"/>
      <c r="CQ83" s="964"/>
      <c r="CR83" s="962"/>
      <c r="CS83" s="963"/>
      <c r="CT83" s="963"/>
      <c r="CU83" s="963"/>
      <c r="CV83" s="964"/>
      <c r="CW83" s="962"/>
      <c r="CX83" s="963"/>
      <c r="CY83" s="963"/>
      <c r="CZ83" s="963"/>
      <c r="DA83" s="964"/>
      <c r="DB83" s="962"/>
      <c r="DC83" s="963"/>
      <c r="DD83" s="963"/>
      <c r="DE83" s="963"/>
      <c r="DF83" s="964"/>
      <c r="DG83" s="962"/>
      <c r="DH83" s="963"/>
      <c r="DI83" s="963"/>
      <c r="DJ83" s="963"/>
      <c r="DK83" s="964"/>
      <c r="DL83" s="962"/>
      <c r="DM83" s="963"/>
      <c r="DN83" s="963"/>
      <c r="DO83" s="963"/>
      <c r="DP83" s="964"/>
      <c r="DQ83" s="962"/>
      <c r="DR83" s="963"/>
      <c r="DS83" s="963"/>
      <c r="DT83" s="963"/>
      <c r="DU83" s="964"/>
      <c r="DV83" s="951"/>
      <c r="DW83" s="952"/>
      <c r="DX83" s="952"/>
      <c r="DY83" s="952"/>
      <c r="DZ83" s="953"/>
      <c r="EA83" s="231"/>
    </row>
    <row r="84" spans="1:131" ht="26.25" customHeight="1" x14ac:dyDescent="0.2">
      <c r="A84" s="240">
        <v>17</v>
      </c>
      <c r="B84" s="980"/>
      <c r="C84" s="981"/>
      <c r="D84" s="981"/>
      <c r="E84" s="981"/>
      <c r="F84" s="981"/>
      <c r="G84" s="981"/>
      <c r="H84" s="981"/>
      <c r="I84" s="981"/>
      <c r="J84" s="981"/>
      <c r="K84" s="981"/>
      <c r="L84" s="981"/>
      <c r="M84" s="981"/>
      <c r="N84" s="981"/>
      <c r="O84" s="981"/>
      <c r="P84" s="982"/>
      <c r="Q84" s="983"/>
      <c r="R84" s="977"/>
      <c r="S84" s="977"/>
      <c r="T84" s="977"/>
      <c r="U84" s="977"/>
      <c r="V84" s="977"/>
      <c r="W84" s="977"/>
      <c r="X84" s="977"/>
      <c r="Y84" s="977"/>
      <c r="Z84" s="977"/>
      <c r="AA84" s="977"/>
      <c r="AB84" s="977"/>
      <c r="AC84" s="977"/>
      <c r="AD84" s="977"/>
      <c r="AE84" s="977"/>
      <c r="AF84" s="977"/>
      <c r="AG84" s="977"/>
      <c r="AH84" s="977"/>
      <c r="AI84" s="977"/>
      <c r="AJ84" s="977"/>
      <c r="AK84" s="977"/>
      <c r="AL84" s="977"/>
      <c r="AM84" s="977"/>
      <c r="AN84" s="977"/>
      <c r="AO84" s="977"/>
      <c r="AP84" s="977"/>
      <c r="AQ84" s="977"/>
      <c r="AR84" s="977"/>
      <c r="AS84" s="977"/>
      <c r="AT84" s="977"/>
      <c r="AU84" s="977"/>
      <c r="AV84" s="977"/>
      <c r="AW84" s="977"/>
      <c r="AX84" s="977"/>
      <c r="AY84" s="977"/>
      <c r="AZ84" s="978"/>
      <c r="BA84" s="978"/>
      <c r="BB84" s="978"/>
      <c r="BC84" s="978"/>
      <c r="BD84" s="979"/>
      <c r="BE84" s="243"/>
      <c r="BF84" s="243"/>
      <c r="BG84" s="243"/>
      <c r="BH84" s="243"/>
      <c r="BI84" s="243"/>
      <c r="BJ84" s="243"/>
      <c r="BK84" s="243"/>
      <c r="BL84" s="243"/>
      <c r="BM84" s="243"/>
      <c r="BN84" s="243"/>
      <c r="BO84" s="243"/>
      <c r="BP84" s="243"/>
      <c r="BQ84" s="240">
        <v>78</v>
      </c>
      <c r="BR84" s="245"/>
      <c r="BS84" s="951"/>
      <c r="BT84" s="952"/>
      <c r="BU84" s="952"/>
      <c r="BV84" s="952"/>
      <c r="BW84" s="952"/>
      <c r="BX84" s="952"/>
      <c r="BY84" s="952"/>
      <c r="BZ84" s="952"/>
      <c r="CA84" s="952"/>
      <c r="CB84" s="952"/>
      <c r="CC84" s="952"/>
      <c r="CD84" s="952"/>
      <c r="CE84" s="952"/>
      <c r="CF84" s="952"/>
      <c r="CG84" s="961"/>
      <c r="CH84" s="962"/>
      <c r="CI84" s="963"/>
      <c r="CJ84" s="963"/>
      <c r="CK84" s="963"/>
      <c r="CL84" s="964"/>
      <c r="CM84" s="962"/>
      <c r="CN84" s="963"/>
      <c r="CO84" s="963"/>
      <c r="CP84" s="963"/>
      <c r="CQ84" s="964"/>
      <c r="CR84" s="962"/>
      <c r="CS84" s="963"/>
      <c r="CT84" s="963"/>
      <c r="CU84" s="963"/>
      <c r="CV84" s="964"/>
      <c r="CW84" s="962"/>
      <c r="CX84" s="963"/>
      <c r="CY84" s="963"/>
      <c r="CZ84" s="963"/>
      <c r="DA84" s="964"/>
      <c r="DB84" s="962"/>
      <c r="DC84" s="963"/>
      <c r="DD84" s="963"/>
      <c r="DE84" s="963"/>
      <c r="DF84" s="964"/>
      <c r="DG84" s="962"/>
      <c r="DH84" s="963"/>
      <c r="DI84" s="963"/>
      <c r="DJ84" s="963"/>
      <c r="DK84" s="964"/>
      <c r="DL84" s="962"/>
      <c r="DM84" s="963"/>
      <c r="DN84" s="963"/>
      <c r="DO84" s="963"/>
      <c r="DP84" s="964"/>
      <c r="DQ84" s="962"/>
      <c r="DR84" s="963"/>
      <c r="DS84" s="963"/>
      <c r="DT84" s="963"/>
      <c r="DU84" s="964"/>
      <c r="DV84" s="951"/>
      <c r="DW84" s="952"/>
      <c r="DX84" s="952"/>
      <c r="DY84" s="952"/>
      <c r="DZ84" s="953"/>
      <c r="EA84" s="231"/>
    </row>
    <row r="85" spans="1:131" ht="26.25" customHeight="1" x14ac:dyDescent="0.2">
      <c r="A85" s="240">
        <v>18</v>
      </c>
      <c r="B85" s="980"/>
      <c r="C85" s="981"/>
      <c r="D85" s="981"/>
      <c r="E85" s="981"/>
      <c r="F85" s="981"/>
      <c r="G85" s="981"/>
      <c r="H85" s="981"/>
      <c r="I85" s="981"/>
      <c r="J85" s="981"/>
      <c r="K85" s="981"/>
      <c r="L85" s="981"/>
      <c r="M85" s="981"/>
      <c r="N85" s="981"/>
      <c r="O85" s="981"/>
      <c r="P85" s="982"/>
      <c r="Q85" s="983"/>
      <c r="R85" s="977"/>
      <c r="S85" s="977"/>
      <c r="T85" s="977"/>
      <c r="U85" s="977"/>
      <c r="V85" s="977"/>
      <c r="W85" s="977"/>
      <c r="X85" s="977"/>
      <c r="Y85" s="977"/>
      <c r="Z85" s="977"/>
      <c r="AA85" s="977"/>
      <c r="AB85" s="977"/>
      <c r="AC85" s="977"/>
      <c r="AD85" s="977"/>
      <c r="AE85" s="977"/>
      <c r="AF85" s="977"/>
      <c r="AG85" s="977"/>
      <c r="AH85" s="977"/>
      <c r="AI85" s="977"/>
      <c r="AJ85" s="977"/>
      <c r="AK85" s="977"/>
      <c r="AL85" s="977"/>
      <c r="AM85" s="977"/>
      <c r="AN85" s="977"/>
      <c r="AO85" s="977"/>
      <c r="AP85" s="977"/>
      <c r="AQ85" s="977"/>
      <c r="AR85" s="977"/>
      <c r="AS85" s="977"/>
      <c r="AT85" s="977"/>
      <c r="AU85" s="977"/>
      <c r="AV85" s="977"/>
      <c r="AW85" s="977"/>
      <c r="AX85" s="977"/>
      <c r="AY85" s="977"/>
      <c r="AZ85" s="978"/>
      <c r="BA85" s="978"/>
      <c r="BB85" s="978"/>
      <c r="BC85" s="978"/>
      <c r="BD85" s="979"/>
      <c r="BE85" s="243"/>
      <c r="BF85" s="243"/>
      <c r="BG85" s="243"/>
      <c r="BH85" s="243"/>
      <c r="BI85" s="243"/>
      <c r="BJ85" s="243"/>
      <c r="BK85" s="243"/>
      <c r="BL85" s="243"/>
      <c r="BM85" s="243"/>
      <c r="BN85" s="243"/>
      <c r="BO85" s="243"/>
      <c r="BP85" s="243"/>
      <c r="BQ85" s="240">
        <v>79</v>
      </c>
      <c r="BR85" s="245"/>
      <c r="BS85" s="951"/>
      <c r="BT85" s="952"/>
      <c r="BU85" s="952"/>
      <c r="BV85" s="952"/>
      <c r="BW85" s="952"/>
      <c r="BX85" s="952"/>
      <c r="BY85" s="952"/>
      <c r="BZ85" s="952"/>
      <c r="CA85" s="952"/>
      <c r="CB85" s="952"/>
      <c r="CC85" s="952"/>
      <c r="CD85" s="952"/>
      <c r="CE85" s="952"/>
      <c r="CF85" s="952"/>
      <c r="CG85" s="961"/>
      <c r="CH85" s="962"/>
      <c r="CI85" s="963"/>
      <c r="CJ85" s="963"/>
      <c r="CK85" s="963"/>
      <c r="CL85" s="964"/>
      <c r="CM85" s="962"/>
      <c r="CN85" s="963"/>
      <c r="CO85" s="963"/>
      <c r="CP85" s="963"/>
      <c r="CQ85" s="964"/>
      <c r="CR85" s="962"/>
      <c r="CS85" s="963"/>
      <c r="CT85" s="963"/>
      <c r="CU85" s="963"/>
      <c r="CV85" s="964"/>
      <c r="CW85" s="962"/>
      <c r="CX85" s="963"/>
      <c r="CY85" s="963"/>
      <c r="CZ85" s="963"/>
      <c r="DA85" s="964"/>
      <c r="DB85" s="962"/>
      <c r="DC85" s="963"/>
      <c r="DD85" s="963"/>
      <c r="DE85" s="963"/>
      <c r="DF85" s="964"/>
      <c r="DG85" s="962"/>
      <c r="DH85" s="963"/>
      <c r="DI85" s="963"/>
      <c r="DJ85" s="963"/>
      <c r="DK85" s="964"/>
      <c r="DL85" s="962"/>
      <c r="DM85" s="963"/>
      <c r="DN85" s="963"/>
      <c r="DO85" s="963"/>
      <c r="DP85" s="964"/>
      <c r="DQ85" s="962"/>
      <c r="DR85" s="963"/>
      <c r="DS85" s="963"/>
      <c r="DT85" s="963"/>
      <c r="DU85" s="964"/>
      <c r="DV85" s="951"/>
      <c r="DW85" s="952"/>
      <c r="DX85" s="952"/>
      <c r="DY85" s="952"/>
      <c r="DZ85" s="953"/>
      <c r="EA85" s="231"/>
    </row>
    <row r="86" spans="1:131" ht="26.25" customHeight="1" x14ac:dyDescent="0.2">
      <c r="A86" s="240">
        <v>19</v>
      </c>
      <c r="B86" s="980"/>
      <c r="C86" s="981"/>
      <c r="D86" s="981"/>
      <c r="E86" s="981"/>
      <c r="F86" s="981"/>
      <c r="G86" s="981"/>
      <c r="H86" s="981"/>
      <c r="I86" s="981"/>
      <c r="J86" s="981"/>
      <c r="K86" s="981"/>
      <c r="L86" s="981"/>
      <c r="M86" s="981"/>
      <c r="N86" s="981"/>
      <c r="O86" s="981"/>
      <c r="P86" s="982"/>
      <c r="Q86" s="983"/>
      <c r="R86" s="977"/>
      <c r="S86" s="977"/>
      <c r="T86" s="977"/>
      <c r="U86" s="977"/>
      <c r="V86" s="977"/>
      <c r="W86" s="977"/>
      <c r="X86" s="977"/>
      <c r="Y86" s="977"/>
      <c r="Z86" s="977"/>
      <c r="AA86" s="977"/>
      <c r="AB86" s="977"/>
      <c r="AC86" s="977"/>
      <c r="AD86" s="977"/>
      <c r="AE86" s="977"/>
      <c r="AF86" s="977"/>
      <c r="AG86" s="977"/>
      <c r="AH86" s="977"/>
      <c r="AI86" s="977"/>
      <c r="AJ86" s="977"/>
      <c r="AK86" s="977"/>
      <c r="AL86" s="977"/>
      <c r="AM86" s="977"/>
      <c r="AN86" s="977"/>
      <c r="AO86" s="977"/>
      <c r="AP86" s="977"/>
      <c r="AQ86" s="977"/>
      <c r="AR86" s="977"/>
      <c r="AS86" s="977"/>
      <c r="AT86" s="977"/>
      <c r="AU86" s="977"/>
      <c r="AV86" s="977"/>
      <c r="AW86" s="977"/>
      <c r="AX86" s="977"/>
      <c r="AY86" s="977"/>
      <c r="AZ86" s="978"/>
      <c r="BA86" s="978"/>
      <c r="BB86" s="978"/>
      <c r="BC86" s="978"/>
      <c r="BD86" s="979"/>
      <c r="BE86" s="243"/>
      <c r="BF86" s="243"/>
      <c r="BG86" s="243"/>
      <c r="BH86" s="243"/>
      <c r="BI86" s="243"/>
      <c r="BJ86" s="243"/>
      <c r="BK86" s="243"/>
      <c r="BL86" s="243"/>
      <c r="BM86" s="243"/>
      <c r="BN86" s="243"/>
      <c r="BO86" s="243"/>
      <c r="BP86" s="243"/>
      <c r="BQ86" s="240">
        <v>80</v>
      </c>
      <c r="BR86" s="245"/>
      <c r="BS86" s="951"/>
      <c r="BT86" s="952"/>
      <c r="BU86" s="952"/>
      <c r="BV86" s="952"/>
      <c r="BW86" s="952"/>
      <c r="BX86" s="952"/>
      <c r="BY86" s="952"/>
      <c r="BZ86" s="952"/>
      <c r="CA86" s="952"/>
      <c r="CB86" s="952"/>
      <c r="CC86" s="952"/>
      <c r="CD86" s="952"/>
      <c r="CE86" s="952"/>
      <c r="CF86" s="952"/>
      <c r="CG86" s="961"/>
      <c r="CH86" s="962"/>
      <c r="CI86" s="963"/>
      <c r="CJ86" s="963"/>
      <c r="CK86" s="963"/>
      <c r="CL86" s="964"/>
      <c r="CM86" s="962"/>
      <c r="CN86" s="963"/>
      <c r="CO86" s="963"/>
      <c r="CP86" s="963"/>
      <c r="CQ86" s="964"/>
      <c r="CR86" s="962"/>
      <c r="CS86" s="963"/>
      <c r="CT86" s="963"/>
      <c r="CU86" s="963"/>
      <c r="CV86" s="964"/>
      <c r="CW86" s="962"/>
      <c r="CX86" s="963"/>
      <c r="CY86" s="963"/>
      <c r="CZ86" s="963"/>
      <c r="DA86" s="964"/>
      <c r="DB86" s="962"/>
      <c r="DC86" s="963"/>
      <c r="DD86" s="963"/>
      <c r="DE86" s="963"/>
      <c r="DF86" s="964"/>
      <c r="DG86" s="962"/>
      <c r="DH86" s="963"/>
      <c r="DI86" s="963"/>
      <c r="DJ86" s="963"/>
      <c r="DK86" s="964"/>
      <c r="DL86" s="962"/>
      <c r="DM86" s="963"/>
      <c r="DN86" s="963"/>
      <c r="DO86" s="963"/>
      <c r="DP86" s="964"/>
      <c r="DQ86" s="962"/>
      <c r="DR86" s="963"/>
      <c r="DS86" s="963"/>
      <c r="DT86" s="963"/>
      <c r="DU86" s="964"/>
      <c r="DV86" s="951"/>
      <c r="DW86" s="952"/>
      <c r="DX86" s="952"/>
      <c r="DY86" s="952"/>
      <c r="DZ86" s="953"/>
      <c r="EA86" s="231"/>
    </row>
    <row r="87" spans="1:131" ht="26.25" customHeight="1" x14ac:dyDescent="0.2">
      <c r="A87" s="246">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43"/>
      <c r="BF87" s="243"/>
      <c r="BG87" s="243"/>
      <c r="BH87" s="243"/>
      <c r="BI87" s="243"/>
      <c r="BJ87" s="243"/>
      <c r="BK87" s="243"/>
      <c r="BL87" s="243"/>
      <c r="BM87" s="243"/>
      <c r="BN87" s="243"/>
      <c r="BO87" s="243"/>
      <c r="BP87" s="243"/>
      <c r="BQ87" s="240">
        <v>81</v>
      </c>
      <c r="BR87" s="245"/>
      <c r="BS87" s="951"/>
      <c r="BT87" s="952"/>
      <c r="BU87" s="952"/>
      <c r="BV87" s="952"/>
      <c r="BW87" s="952"/>
      <c r="BX87" s="952"/>
      <c r="BY87" s="952"/>
      <c r="BZ87" s="952"/>
      <c r="CA87" s="952"/>
      <c r="CB87" s="952"/>
      <c r="CC87" s="952"/>
      <c r="CD87" s="952"/>
      <c r="CE87" s="952"/>
      <c r="CF87" s="952"/>
      <c r="CG87" s="961"/>
      <c r="CH87" s="962"/>
      <c r="CI87" s="963"/>
      <c r="CJ87" s="963"/>
      <c r="CK87" s="963"/>
      <c r="CL87" s="964"/>
      <c r="CM87" s="962"/>
      <c r="CN87" s="963"/>
      <c r="CO87" s="963"/>
      <c r="CP87" s="963"/>
      <c r="CQ87" s="964"/>
      <c r="CR87" s="962"/>
      <c r="CS87" s="963"/>
      <c r="CT87" s="963"/>
      <c r="CU87" s="963"/>
      <c r="CV87" s="964"/>
      <c r="CW87" s="962"/>
      <c r="CX87" s="963"/>
      <c r="CY87" s="963"/>
      <c r="CZ87" s="963"/>
      <c r="DA87" s="964"/>
      <c r="DB87" s="962"/>
      <c r="DC87" s="963"/>
      <c r="DD87" s="963"/>
      <c r="DE87" s="963"/>
      <c r="DF87" s="964"/>
      <c r="DG87" s="962"/>
      <c r="DH87" s="963"/>
      <c r="DI87" s="963"/>
      <c r="DJ87" s="963"/>
      <c r="DK87" s="964"/>
      <c r="DL87" s="962"/>
      <c r="DM87" s="963"/>
      <c r="DN87" s="963"/>
      <c r="DO87" s="963"/>
      <c r="DP87" s="964"/>
      <c r="DQ87" s="962"/>
      <c r="DR87" s="963"/>
      <c r="DS87" s="963"/>
      <c r="DT87" s="963"/>
      <c r="DU87" s="964"/>
      <c r="DV87" s="951"/>
      <c r="DW87" s="952"/>
      <c r="DX87" s="952"/>
      <c r="DY87" s="952"/>
      <c r="DZ87" s="953"/>
      <c r="EA87" s="231"/>
    </row>
    <row r="88" spans="1:131" ht="26.25" customHeight="1" thickBot="1" x14ac:dyDescent="0.25">
      <c r="A88" s="242" t="s">
        <v>388</v>
      </c>
      <c r="B88" s="943" t="s">
        <v>422</v>
      </c>
      <c r="C88" s="944"/>
      <c r="D88" s="944"/>
      <c r="E88" s="944"/>
      <c r="F88" s="944"/>
      <c r="G88" s="944"/>
      <c r="H88" s="944"/>
      <c r="I88" s="944"/>
      <c r="J88" s="944"/>
      <c r="K88" s="944"/>
      <c r="L88" s="944"/>
      <c r="M88" s="944"/>
      <c r="N88" s="944"/>
      <c r="O88" s="944"/>
      <c r="P88" s="954"/>
      <c r="Q88" s="968"/>
      <c r="R88" s="969"/>
      <c r="S88" s="969"/>
      <c r="T88" s="969"/>
      <c r="U88" s="969"/>
      <c r="V88" s="969"/>
      <c r="W88" s="969"/>
      <c r="X88" s="969"/>
      <c r="Y88" s="969"/>
      <c r="Z88" s="969"/>
      <c r="AA88" s="969"/>
      <c r="AB88" s="969"/>
      <c r="AC88" s="969"/>
      <c r="AD88" s="969"/>
      <c r="AE88" s="969"/>
      <c r="AF88" s="965">
        <v>11633</v>
      </c>
      <c r="AG88" s="965"/>
      <c r="AH88" s="965"/>
      <c r="AI88" s="965"/>
      <c r="AJ88" s="965"/>
      <c r="AK88" s="969"/>
      <c r="AL88" s="969"/>
      <c r="AM88" s="969"/>
      <c r="AN88" s="969"/>
      <c r="AO88" s="969"/>
      <c r="AP88" s="965"/>
      <c r="AQ88" s="965"/>
      <c r="AR88" s="965"/>
      <c r="AS88" s="965"/>
      <c r="AT88" s="965"/>
      <c r="AU88" s="965"/>
      <c r="AV88" s="965"/>
      <c r="AW88" s="965"/>
      <c r="AX88" s="965"/>
      <c r="AY88" s="965"/>
      <c r="AZ88" s="966"/>
      <c r="BA88" s="966"/>
      <c r="BB88" s="966"/>
      <c r="BC88" s="966"/>
      <c r="BD88" s="967"/>
      <c r="BE88" s="243"/>
      <c r="BF88" s="243"/>
      <c r="BG88" s="243"/>
      <c r="BH88" s="243"/>
      <c r="BI88" s="243"/>
      <c r="BJ88" s="243"/>
      <c r="BK88" s="243"/>
      <c r="BL88" s="243"/>
      <c r="BM88" s="243"/>
      <c r="BN88" s="243"/>
      <c r="BO88" s="243"/>
      <c r="BP88" s="243"/>
      <c r="BQ88" s="240">
        <v>82</v>
      </c>
      <c r="BR88" s="245"/>
      <c r="BS88" s="951"/>
      <c r="BT88" s="952"/>
      <c r="BU88" s="952"/>
      <c r="BV88" s="952"/>
      <c r="BW88" s="952"/>
      <c r="BX88" s="952"/>
      <c r="BY88" s="952"/>
      <c r="BZ88" s="952"/>
      <c r="CA88" s="952"/>
      <c r="CB88" s="952"/>
      <c r="CC88" s="952"/>
      <c r="CD88" s="952"/>
      <c r="CE88" s="952"/>
      <c r="CF88" s="952"/>
      <c r="CG88" s="961"/>
      <c r="CH88" s="962"/>
      <c r="CI88" s="963"/>
      <c r="CJ88" s="963"/>
      <c r="CK88" s="963"/>
      <c r="CL88" s="964"/>
      <c r="CM88" s="962"/>
      <c r="CN88" s="963"/>
      <c r="CO88" s="963"/>
      <c r="CP88" s="963"/>
      <c r="CQ88" s="964"/>
      <c r="CR88" s="962"/>
      <c r="CS88" s="963"/>
      <c r="CT88" s="963"/>
      <c r="CU88" s="963"/>
      <c r="CV88" s="964"/>
      <c r="CW88" s="962"/>
      <c r="CX88" s="963"/>
      <c r="CY88" s="963"/>
      <c r="CZ88" s="963"/>
      <c r="DA88" s="964"/>
      <c r="DB88" s="962"/>
      <c r="DC88" s="963"/>
      <c r="DD88" s="963"/>
      <c r="DE88" s="963"/>
      <c r="DF88" s="964"/>
      <c r="DG88" s="962"/>
      <c r="DH88" s="963"/>
      <c r="DI88" s="963"/>
      <c r="DJ88" s="963"/>
      <c r="DK88" s="964"/>
      <c r="DL88" s="962"/>
      <c r="DM88" s="963"/>
      <c r="DN88" s="963"/>
      <c r="DO88" s="963"/>
      <c r="DP88" s="964"/>
      <c r="DQ88" s="962"/>
      <c r="DR88" s="963"/>
      <c r="DS88" s="963"/>
      <c r="DT88" s="963"/>
      <c r="DU88" s="964"/>
      <c r="DV88" s="951"/>
      <c r="DW88" s="952"/>
      <c r="DX88" s="952"/>
      <c r="DY88" s="952"/>
      <c r="DZ88" s="953"/>
      <c r="EA88" s="231"/>
    </row>
    <row r="89" spans="1:131" ht="26.25" hidden="1" customHeight="1" x14ac:dyDescent="0.2">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951"/>
      <c r="BT89" s="952"/>
      <c r="BU89" s="952"/>
      <c r="BV89" s="952"/>
      <c r="BW89" s="952"/>
      <c r="BX89" s="952"/>
      <c r="BY89" s="952"/>
      <c r="BZ89" s="952"/>
      <c r="CA89" s="952"/>
      <c r="CB89" s="952"/>
      <c r="CC89" s="952"/>
      <c r="CD89" s="952"/>
      <c r="CE89" s="952"/>
      <c r="CF89" s="952"/>
      <c r="CG89" s="961"/>
      <c r="CH89" s="962"/>
      <c r="CI89" s="963"/>
      <c r="CJ89" s="963"/>
      <c r="CK89" s="963"/>
      <c r="CL89" s="964"/>
      <c r="CM89" s="962"/>
      <c r="CN89" s="963"/>
      <c r="CO89" s="963"/>
      <c r="CP89" s="963"/>
      <c r="CQ89" s="964"/>
      <c r="CR89" s="962"/>
      <c r="CS89" s="963"/>
      <c r="CT89" s="963"/>
      <c r="CU89" s="963"/>
      <c r="CV89" s="964"/>
      <c r="CW89" s="962"/>
      <c r="CX89" s="963"/>
      <c r="CY89" s="963"/>
      <c r="CZ89" s="963"/>
      <c r="DA89" s="964"/>
      <c r="DB89" s="962"/>
      <c r="DC89" s="963"/>
      <c r="DD89" s="963"/>
      <c r="DE89" s="963"/>
      <c r="DF89" s="964"/>
      <c r="DG89" s="962"/>
      <c r="DH89" s="963"/>
      <c r="DI89" s="963"/>
      <c r="DJ89" s="963"/>
      <c r="DK89" s="964"/>
      <c r="DL89" s="962"/>
      <c r="DM89" s="963"/>
      <c r="DN89" s="963"/>
      <c r="DO89" s="963"/>
      <c r="DP89" s="964"/>
      <c r="DQ89" s="962"/>
      <c r="DR89" s="963"/>
      <c r="DS89" s="963"/>
      <c r="DT89" s="963"/>
      <c r="DU89" s="964"/>
      <c r="DV89" s="951"/>
      <c r="DW89" s="952"/>
      <c r="DX89" s="952"/>
      <c r="DY89" s="952"/>
      <c r="DZ89" s="953"/>
      <c r="EA89" s="231"/>
    </row>
    <row r="90" spans="1:131" ht="26.25" hidden="1" customHeight="1" x14ac:dyDescent="0.2">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951"/>
      <c r="BT90" s="952"/>
      <c r="BU90" s="952"/>
      <c r="BV90" s="952"/>
      <c r="BW90" s="952"/>
      <c r="BX90" s="952"/>
      <c r="BY90" s="952"/>
      <c r="BZ90" s="952"/>
      <c r="CA90" s="952"/>
      <c r="CB90" s="952"/>
      <c r="CC90" s="952"/>
      <c r="CD90" s="952"/>
      <c r="CE90" s="952"/>
      <c r="CF90" s="952"/>
      <c r="CG90" s="961"/>
      <c r="CH90" s="962"/>
      <c r="CI90" s="963"/>
      <c r="CJ90" s="963"/>
      <c r="CK90" s="963"/>
      <c r="CL90" s="964"/>
      <c r="CM90" s="962"/>
      <c r="CN90" s="963"/>
      <c r="CO90" s="963"/>
      <c r="CP90" s="963"/>
      <c r="CQ90" s="964"/>
      <c r="CR90" s="962"/>
      <c r="CS90" s="963"/>
      <c r="CT90" s="963"/>
      <c r="CU90" s="963"/>
      <c r="CV90" s="964"/>
      <c r="CW90" s="962"/>
      <c r="CX90" s="963"/>
      <c r="CY90" s="963"/>
      <c r="CZ90" s="963"/>
      <c r="DA90" s="964"/>
      <c r="DB90" s="962"/>
      <c r="DC90" s="963"/>
      <c r="DD90" s="963"/>
      <c r="DE90" s="963"/>
      <c r="DF90" s="964"/>
      <c r="DG90" s="962"/>
      <c r="DH90" s="963"/>
      <c r="DI90" s="963"/>
      <c r="DJ90" s="963"/>
      <c r="DK90" s="964"/>
      <c r="DL90" s="962"/>
      <c r="DM90" s="963"/>
      <c r="DN90" s="963"/>
      <c r="DO90" s="963"/>
      <c r="DP90" s="964"/>
      <c r="DQ90" s="962"/>
      <c r="DR90" s="963"/>
      <c r="DS90" s="963"/>
      <c r="DT90" s="963"/>
      <c r="DU90" s="964"/>
      <c r="DV90" s="951"/>
      <c r="DW90" s="952"/>
      <c r="DX90" s="952"/>
      <c r="DY90" s="952"/>
      <c r="DZ90" s="953"/>
      <c r="EA90" s="231"/>
    </row>
    <row r="91" spans="1:131" ht="26.25" hidden="1" customHeight="1" x14ac:dyDescent="0.2">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951"/>
      <c r="BT91" s="952"/>
      <c r="BU91" s="952"/>
      <c r="BV91" s="952"/>
      <c r="BW91" s="952"/>
      <c r="BX91" s="952"/>
      <c r="BY91" s="952"/>
      <c r="BZ91" s="952"/>
      <c r="CA91" s="952"/>
      <c r="CB91" s="952"/>
      <c r="CC91" s="952"/>
      <c r="CD91" s="952"/>
      <c r="CE91" s="952"/>
      <c r="CF91" s="952"/>
      <c r="CG91" s="961"/>
      <c r="CH91" s="962"/>
      <c r="CI91" s="963"/>
      <c r="CJ91" s="963"/>
      <c r="CK91" s="963"/>
      <c r="CL91" s="964"/>
      <c r="CM91" s="962"/>
      <c r="CN91" s="963"/>
      <c r="CO91" s="963"/>
      <c r="CP91" s="963"/>
      <c r="CQ91" s="964"/>
      <c r="CR91" s="962"/>
      <c r="CS91" s="963"/>
      <c r="CT91" s="963"/>
      <c r="CU91" s="963"/>
      <c r="CV91" s="964"/>
      <c r="CW91" s="962"/>
      <c r="CX91" s="963"/>
      <c r="CY91" s="963"/>
      <c r="CZ91" s="963"/>
      <c r="DA91" s="964"/>
      <c r="DB91" s="962"/>
      <c r="DC91" s="963"/>
      <c r="DD91" s="963"/>
      <c r="DE91" s="963"/>
      <c r="DF91" s="964"/>
      <c r="DG91" s="962"/>
      <c r="DH91" s="963"/>
      <c r="DI91" s="963"/>
      <c r="DJ91" s="963"/>
      <c r="DK91" s="964"/>
      <c r="DL91" s="962"/>
      <c r="DM91" s="963"/>
      <c r="DN91" s="963"/>
      <c r="DO91" s="963"/>
      <c r="DP91" s="964"/>
      <c r="DQ91" s="962"/>
      <c r="DR91" s="963"/>
      <c r="DS91" s="963"/>
      <c r="DT91" s="963"/>
      <c r="DU91" s="964"/>
      <c r="DV91" s="951"/>
      <c r="DW91" s="952"/>
      <c r="DX91" s="952"/>
      <c r="DY91" s="952"/>
      <c r="DZ91" s="953"/>
      <c r="EA91" s="231"/>
    </row>
    <row r="92" spans="1:131" ht="26.25" hidden="1" customHeight="1" x14ac:dyDescent="0.2">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951"/>
      <c r="BT92" s="952"/>
      <c r="BU92" s="952"/>
      <c r="BV92" s="952"/>
      <c r="BW92" s="952"/>
      <c r="BX92" s="952"/>
      <c r="BY92" s="952"/>
      <c r="BZ92" s="952"/>
      <c r="CA92" s="952"/>
      <c r="CB92" s="952"/>
      <c r="CC92" s="952"/>
      <c r="CD92" s="952"/>
      <c r="CE92" s="952"/>
      <c r="CF92" s="952"/>
      <c r="CG92" s="961"/>
      <c r="CH92" s="962"/>
      <c r="CI92" s="963"/>
      <c r="CJ92" s="963"/>
      <c r="CK92" s="963"/>
      <c r="CL92" s="964"/>
      <c r="CM92" s="962"/>
      <c r="CN92" s="963"/>
      <c r="CO92" s="963"/>
      <c r="CP92" s="963"/>
      <c r="CQ92" s="964"/>
      <c r="CR92" s="962"/>
      <c r="CS92" s="963"/>
      <c r="CT92" s="963"/>
      <c r="CU92" s="963"/>
      <c r="CV92" s="964"/>
      <c r="CW92" s="962"/>
      <c r="CX92" s="963"/>
      <c r="CY92" s="963"/>
      <c r="CZ92" s="963"/>
      <c r="DA92" s="964"/>
      <c r="DB92" s="962"/>
      <c r="DC92" s="963"/>
      <c r="DD92" s="963"/>
      <c r="DE92" s="963"/>
      <c r="DF92" s="964"/>
      <c r="DG92" s="962"/>
      <c r="DH92" s="963"/>
      <c r="DI92" s="963"/>
      <c r="DJ92" s="963"/>
      <c r="DK92" s="964"/>
      <c r="DL92" s="962"/>
      <c r="DM92" s="963"/>
      <c r="DN92" s="963"/>
      <c r="DO92" s="963"/>
      <c r="DP92" s="964"/>
      <c r="DQ92" s="962"/>
      <c r="DR92" s="963"/>
      <c r="DS92" s="963"/>
      <c r="DT92" s="963"/>
      <c r="DU92" s="964"/>
      <c r="DV92" s="951"/>
      <c r="DW92" s="952"/>
      <c r="DX92" s="952"/>
      <c r="DY92" s="952"/>
      <c r="DZ92" s="953"/>
      <c r="EA92" s="231"/>
    </row>
    <row r="93" spans="1:131" ht="26.25" hidden="1" customHeight="1" x14ac:dyDescent="0.2">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951"/>
      <c r="BT93" s="952"/>
      <c r="BU93" s="952"/>
      <c r="BV93" s="952"/>
      <c r="BW93" s="952"/>
      <c r="BX93" s="952"/>
      <c r="BY93" s="952"/>
      <c r="BZ93" s="952"/>
      <c r="CA93" s="952"/>
      <c r="CB93" s="952"/>
      <c r="CC93" s="952"/>
      <c r="CD93" s="952"/>
      <c r="CE93" s="952"/>
      <c r="CF93" s="952"/>
      <c r="CG93" s="961"/>
      <c r="CH93" s="962"/>
      <c r="CI93" s="963"/>
      <c r="CJ93" s="963"/>
      <c r="CK93" s="963"/>
      <c r="CL93" s="964"/>
      <c r="CM93" s="962"/>
      <c r="CN93" s="963"/>
      <c r="CO93" s="963"/>
      <c r="CP93" s="963"/>
      <c r="CQ93" s="964"/>
      <c r="CR93" s="962"/>
      <c r="CS93" s="963"/>
      <c r="CT93" s="963"/>
      <c r="CU93" s="963"/>
      <c r="CV93" s="964"/>
      <c r="CW93" s="962"/>
      <c r="CX93" s="963"/>
      <c r="CY93" s="963"/>
      <c r="CZ93" s="963"/>
      <c r="DA93" s="964"/>
      <c r="DB93" s="962"/>
      <c r="DC93" s="963"/>
      <c r="DD93" s="963"/>
      <c r="DE93" s="963"/>
      <c r="DF93" s="964"/>
      <c r="DG93" s="962"/>
      <c r="DH93" s="963"/>
      <c r="DI93" s="963"/>
      <c r="DJ93" s="963"/>
      <c r="DK93" s="964"/>
      <c r="DL93" s="962"/>
      <c r="DM93" s="963"/>
      <c r="DN93" s="963"/>
      <c r="DO93" s="963"/>
      <c r="DP93" s="964"/>
      <c r="DQ93" s="962"/>
      <c r="DR93" s="963"/>
      <c r="DS93" s="963"/>
      <c r="DT93" s="963"/>
      <c r="DU93" s="964"/>
      <c r="DV93" s="951"/>
      <c r="DW93" s="952"/>
      <c r="DX93" s="952"/>
      <c r="DY93" s="952"/>
      <c r="DZ93" s="953"/>
      <c r="EA93" s="231"/>
    </row>
    <row r="94" spans="1:131" ht="26.25" hidden="1" customHeight="1" x14ac:dyDescent="0.2">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951"/>
      <c r="BT94" s="952"/>
      <c r="BU94" s="952"/>
      <c r="BV94" s="952"/>
      <c r="BW94" s="952"/>
      <c r="BX94" s="952"/>
      <c r="BY94" s="952"/>
      <c r="BZ94" s="952"/>
      <c r="CA94" s="952"/>
      <c r="CB94" s="952"/>
      <c r="CC94" s="952"/>
      <c r="CD94" s="952"/>
      <c r="CE94" s="952"/>
      <c r="CF94" s="952"/>
      <c r="CG94" s="961"/>
      <c r="CH94" s="962"/>
      <c r="CI94" s="963"/>
      <c r="CJ94" s="963"/>
      <c r="CK94" s="963"/>
      <c r="CL94" s="964"/>
      <c r="CM94" s="962"/>
      <c r="CN94" s="963"/>
      <c r="CO94" s="963"/>
      <c r="CP94" s="963"/>
      <c r="CQ94" s="964"/>
      <c r="CR94" s="962"/>
      <c r="CS94" s="963"/>
      <c r="CT94" s="963"/>
      <c r="CU94" s="963"/>
      <c r="CV94" s="964"/>
      <c r="CW94" s="962"/>
      <c r="CX94" s="963"/>
      <c r="CY94" s="963"/>
      <c r="CZ94" s="963"/>
      <c r="DA94" s="964"/>
      <c r="DB94" s="962"/>
      <c r="DC94" s="963"/>
      <c r="DD94" s="963"/>
      <c r="DE94" s="963"/>
      <c r="DF94" s="964"/>
      <c r="DG94" s="962"/>
      <c r="DH94" s="963"/>
      <c r="DI94" s="963"/>
      <c r="DJ94" s="963"/>
      <c r="DK94" s="964"/>
      <c r="DL94" s="962"/>
      <c r="DM94" s="963"/>
      <c r="DN94" s="963"/>
      <c r="DO94" s="963"/>
      <c r="DP94" s="964"/>
      <c r="DQ94" s="962"/>
      <c r="DR94" s="963"/>
      <c r="DS94" s="963"/>
      <c r="DT94" s="963"/>
      <c r="DU94" s="964"/>
      <c r="DV94" s="951"/>
      <c r="DW94" s="952"/>
      <c r="DX94" s="952"/>
      <c r="DY94" s="952"/>
      <c r="DZ94" s="953"/>
      <c r="EA94" s="231"/>
    </row>
    <row r="95" spans="1:131" ht="26.25" hidden="1" customHeight="1" x14ac:dyDescent="0.2">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951"/>
      <c r="BT95" s="952"/>
      <c r="BU95" s="952"/>
      <c r="BV95" s="952"/>
      <c r="BW95" s="952"/>
      <c r="BX95" s="952"/>
      <c r="BY95" s="952"/>
      <c r="BZ95" s="952"/>
      <c r="CA95" s="952"/>
      <c r="CB95" s="952"/>
      <c r="CC95" s="952"/>
      <c r="CD95" s="952"/>
      <c r="CE95" s="952"/>
      <c r="CF95" s="952"/>
      <c r="CG95" s="961"/>
      <c r="CH95" s="962"/>
      <c r="CI95" s="963"/>
      <c r="CJ95" s="963"/>
      <c r="CK95" s="963"/>
      <c r="CL95" s="964"/>
      <c r="CM95" s="962"/>
      <c r="CN95" s="963"/>
      <c r="CO95" s="963"/>
      <c r="CP95" s="963"/>
      <c r="CQ95" s="964"/>
      <c r="CR95" s="962"/>
      <c r="CS95" s="963"/>
      <c r="CT95" s="963"/>
      <c r="CU95" s="963"/>
      <c r="CV95" s="964"/>
      <c r="CW95" s="962"/>
      <c r="CX95" s="963"/>
      <c r="CY95" s="963"/>
      <c r="CZ95" s="963"/>
      <c r="DA95" s="964"/>
      <c r="DB95" s="962"/>
      <c r="DC95" s="963"/>
      <c r="DD95" s="963"/>
      <c r="DE95" s="963"/>
      <c r="DF95" s="964"/>
      <c r="DG95" s="962"/>
      <c r="DH95" s="963"/>
      <c r="DI95" s="963"/>
      <c r="DJ95" s="963"/>
      <c r="DK95" s="964"/>
      <c r="DL95" s="962"/>
      <c r="DM95" s="963"/>
      <c r="DN95" s="963"/>
      <c r="DO95" s="963"/>
      <c r="DP95" s="964"/>
      <c r="DQ95" s="962"/>
      <c r="DR95" s="963"/>
      <c r="DS95" s="963"/>
      <c r="DT95" s="963"/>
      <c r="DU95" s="964"/>
      <c r="DV95" s="951"/>
      <c r="DW95" s="952"/>
      <c r="DX95" s="952"/>
      <c r="DY95" s="952"/>
      <c r="DZ95" s="953"/>
      <c r="EA95" s="231"/>
    </row>
    <row r="96" spans="1:131" ht="26.25" hidden="1" customHeight="1" x14ac:dyDescent="0.2">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951"/>
      <c r="BT96" s="952"/>
      <c r="BU96" s="952"/>
      <c r="BV96" s="952"/>
      <c r="BW96" s="952"/>
      <c r="BX96" s="952"/>
      <c r="BY96" s="952"/>
      <c r="BZ96" s="952"/>
      <c r="CA96" s="952"/>
      <c r="CB96" s="952"/>
      <c r="CC96" s="952"/>
      <c r="CD96" s="952"/>
      <c r="CE96" s="952"/>
      <c r="CF96" s="952"/>
      <c r="CG96" s="961"/>
      <c r="CH96" s="962"/>
      <c r="CI96" s="963"/>
      <c r="CJ96" s="963"/>
      <c r="CK96" s="963"/>
      <c r="CL96" s="964"/>
      <c r="CM96" s="962"/>
      <c r="CN96" s="963"/>
      <c r="CO96" s="963"/>
      <c r="CP96" s="963"/>
      <c r="CQ96" s="964"/>
      <c r="CR96" s="962"/>
      <c r="CS96" s="963"/>
      <c r="CT96" s="963"/>
      <c r="CU96" s="963"/>
      <c r="CV96" s="964"/>
      <c r="CW96" s="962"/>
      <c r="CX96" s="963"/>
      <c r="CY96" s="963"/>
      <c r="CZ96" s="963"/>
      <c r="DA96" s="964"/>
      <c r="DB96" s="962"/>
      <c r="DC96" s="963"/>
      <c r="DD96" s="963"/>
      <c r="DE96" s="963"/>
      <c r="DF96" s="964"/>
      <c r="DG96" s="962"/>
      <c r="DH96" s="963"/>
      <c r="DI96" s="963"/>
      <c r="DJ96" s="963"/>
      <c r="DK96" s="964"/>
      <c r="DL96" s="962"/>
      <c r="DM96" s="963"/>
      <c r="DN96" s="963"/>
      <c r="DO96" s="963"/>
      <c r="DP96" s="964"/>
      <c r="DQ96" s="962"/>
      <c r="DR96" s="963"/>
      <c r="DS96" s="963"/>
      <c r="DT96" s="963"/>
      <c r="DU96" s="964"/>
      <c r="DV96" s="951"/>
      <c r="DW96" s="952"/>
      <c r="DX96" s="952"/>
      <c r="DY96" s="952"/>
      <c r="DZ96" s="953"/>
      <c r="EA96" s="231"/>
    </row>
    <row r="97" spans="1:131" ht="26.25" hidden="1" customHeight="1" x14ac:dyDescent="0.2">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951"/>
      <c r="BT97" s="952"/>
      <c r="BU97" s="952"/>
      <c r="BV97" s="952"/>
      <c r="BW97" s="952"/>
      <c r="BX97" s="952"/>
      <c r="BY97" s="952"/>
      <c r="BZ97" s="952"/>
      <c r="CA97" s="952"/>
      <c r="CB97" s="952"/>
      <c r="CC97" s="952"/>
      <c r="CD97" s="952"/>
      <c r="CE97" s="952"/>
      <c r="CF97" s="952"/>
      <c r="CG97" s="961"/>
      <c r="CH97" s="962"/>
      <c r="CI97" s="963"/>
      <c r="CJ97" s="963"/>
      <c r="CK97" s="963"/>
      <c r="CL97" s="964"/>
      <c r="CM97" s="962"/>
      <c r="CN97" s="963"/>
      <c r="CO97" s="963"/>
      <c r="CP97" s="963"/>
      <c r="CQ97" s="964"/>
      <c r="CR97" s="962"/>
      <c r="CS97" s="963"/>
      <c r="CT97" s="963"/>
      <c r="CU97" s="963"/>
      <c r="CV97" s="964"/>
      <c r="CW97" s="962"/>
      <c r="CX97" s="963"/>
      <c r="CY97" s="963"/>
      <c r="CZ97" s="963"/>
      <c r="DA97" s="964"/>
      <c r="DB97" s="962"/>
      <c r="DC97" s="963"/>
      <c r="DD97" s="963"/>
      <c r="DE97" s="963"/>
      <c r="DF97" s="964"/>
      <c r="DG97" s="962"/>
      <c r="DH97" s="963"/>
      <c r="DI97" s="963"/>
      <c r="DJ97" s="963"/>
      <c r="DK97" s="964"/>
      <c r="DL97" s="962"/>
      <c r="DM97" s="963"/>
      <c r="DN97" s="963"/>
      <c r="DO97" s="963"/>
      <c r="DP97" s="964"/>
      <c r="DQ97" s="962"/>
      <c r="DR97" s="963"/>
      <c r="DS97" s="963"/>
      <c r="DT97" s="963"/>
      <c r="DU97" s="964"/>
      <c r="DV97" s="951"/>
      <c r="DW97" s="952"/>
      <c r="DX97" s="952"/>
      <c r="DY97" s="952"/>
      <c r="DZ97" s="953"/>
      <c r="EA97" s="231"/>
    </row>
    <row r="98" spans="1:131" ht="26.25" hidden="1" customHeight="1" x14ac:dyDescent="0.2">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951"/>
      <c r="BT98" s="952"/>
      <c r="BU98" s="952"/>
      <c r="BV98" s="952"/>
      <c r="BW98" s="952"/>
      <c r="BX98" s="952"/>
      <c r="BY98" s="952"/>
      <c r="BZ98" s="952"/>
      <c r="CA98" s="952"/>
      <c r="CB98" s="952"/>
      <c r="CC98" s="952"/>
      <c r="CD98" s="952"/>
      <c r="CE98" s="952"/>
      <c r="CF98" s="952"/>
      <c r="CG98" s="961"/>
      <c r="CH98" s="962"/>
      <c r="CI98" s="963"/>
      <c r="CJ98" s="963"/>
      <c r="CK98" s="963"/>
      <c r="CL98" s="964"/>
      <c r="CM98" s="962"/>
      <c r="CN98" s="963"/>
      <c r="CO98" s="963"/>
      <c r="CP98" s="963"/>
      <c r="CQ98" s="964"/>
      <c r="CR98" s="962"/>
      <c r="CS98" s="963"/>
      <c r="CT98" s="963"/>
      <c r="CU98" s="963"/>
      <c r="CV98" s="964"/>
      <c r="CW98" s="962"/>
      <c r="CX98" s="963"/>
      <c r="CY98" s="963"/>
      <c r="CZ98" s="963"/>
      <c r="DA98" s="964"/>
      <c r="DB98" s="962"/>
      <c r="DC98" s="963"/>
      <c r="DD98" s="963"/>
      <c r="DE98" s="963"/>
      <c r="DF98" s="964"/>
      <c r="DG98" s="962"/>
      <c r="DH98" s="963"/>
      <c r="DI98" s="963"/>
      <c r="DJ98" s="963"/>
      <c r="DK98" s="964"/>
      <c r="DL98" s="962"/>
      <c r="DM98" s="963"/>
      <c r="DN98" s="963"/>
      <c r="DO98" s="963"/>
      <c r="DP98" s="964"/>
      <c r="DQ98" s="962"/>
      <c r="DR98" s="963"/>
      <c r="DS98" s="963"/>
      <c r="DT98" s="963"/>
      <c r="DU98" s="964"/>
      <c r="DV98" s="951"/>
      <c r="DW98" s="952"/>
      <c r="DX98" s="952"/>
      <c r="DY98" s="952"/>
      <c r="DZ98" s="953"/>
      <c r="EA98" s="231"/>
    </row>
    <row r="99" spans="1:131" ht="26.25" hidden="1" customHeight="1" x14ac:dyDescent="0.2">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951"/>
      <c r="BT99" s="952"/>
      <c r="BU99" s="952"/>
      <c r="BV99" s="952"/>
      <c r="BW99" s="952"/>
      <c r="BX99" s="952"/>
      <c r="BY99" s="952"/>
      <c r="BZ99" s="952"/>
      <c r="CA99" s="952"/>
      <c r="CB99" s="952"/>
      <c r="CC99" s="952"/>
      <c r="CD99" s="952"/>
      <c r="CE99" s="952"/>
      <c r="CF99" s="952"/>
      <c r="CG99" s="961"/>
      <c r="CH99" s="962"/>
      <c r="CI99" s="963"/>
      <c r="CJ99" s="963"/>
      <c r="CK99" s="963"/>
      <c r="CL99" s="964"/>
      <c r="CM99" s="962"/>
      <c r="CN99" s="963"/>
      <c r="CO99" s="963"/>
      <c r="CP99" s="963"/>
      <c r="CQ99" s="964"/>
      <c r="CR99" s="962"/>
      <c r="CS99" s="963"/>
      <c r="CT99" s="963"/>
      <c r="CU99" s="963"/>
      <c r="CV99" s="964"/>
      <c r="CW99" s="962"/>
      <c r="CX99" s="963"/>
      <c r="CY99" s="963"/>
      <c r="CZ99" s="963"/>
      <c r="DA99" s="964"/>
      <c r="DB99" s="962"/>
      <c r="DC99" s="963"/>
      <c r="DD99" s="963"/>
      <c r="DE99" s="963"/>
      <c r="DF99" s="964"/>
      <c r="DG99" s="962"/>
      <c r="DH99" s="963"/>
      <c r="DI99" s="963"/>
      <c r="DJ99" s="963"/>
      <c r="DK99" s="964"/>
      <c r="DL99" s="962"/>
      <c r="DM99" s="963"/>
      <c r="DN99" s="963"/>
      <c r="DO99" s="963"/>
      <c r="DP99" s="964"/>
      <c r="DQ99" s="962"/>
      <c r="DR99" s="963"/>
      <c r="DS99" s="963"/>
      <c r="DT99" s="963"/>
      <c r="DU99" s="964"/>
      <c r="DV99" s="951"/>
      <c r="DW99" s="952"/>
      <c r="DX99" s="952"/>
      <c r="DY99" s="952"/>
      <c r="DZ99" s="953"/>
      <c r="EA99" s="231"/>
    </row>
    <row r="100" spans="1:131" ht="26.25" hidden="1" customHeight="1" x14ac:dyDescent="0.2">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951"/>
      <c r="BT100" s="952"/>
      <c r="BU100" s="952"/>
      <c r="BV100" s="952"/>
      <c r="BW100" s="952"/>
      <c r="BX100" s="952"/>
      <c r="BY100" s="952"/>
      <c r="BZ100" s="952"/>
      <c r="CA100" s="952"/>
      <c r="CB100" s="952"/>
      <c r="CC100" s="952"/>
      <c r="CD100" s="952"/>
      <c r="CE100" s="952"/>
      <c r="CF100" s="952"/>
      <c r="CG100" s="961"/>
      <c r="CH100" s="962"/>
      <c r="CI100" s="963"/>
      <c r="CJ100" s="963"/>
      <c r="CK100" s="963"/>
      <c r="CL100" s="964"/>
      <c r="CM100" s="962"/>
      <c r="CN100" s="963"/>
      <c r="CO100" s="963"/>
      <c r="CP100" s="963"/>
      <c r="CQ100" s="964"/>
      <c r="CR100" s="962"/>
      <c r="CS100" s="963"/>
      <c r="CT100" s="963"/>
      <c r="CU100" s="963"/>
      <c r="CV100" s="964"/>
      <c r="CW100" s="962"/>
      <c r="CX100" s="963"/>
      <c r="CY100" s="963"/>
      <c r="CZ100" s="963"/>
      <c r="DA100" s="964"/>
      <c r="DB100" s="962"/>
      <c r="DC100" s="963"/>
      <c r="DD100" s="963"/>
      <c r="DE100" s="963"/>
      <c r="DF100" s="964"/>
      <c r="DG100" s="962"/>
      <c r="DH100" s="963"/>
      <c r="DI100" s="963"/>
      <c r="DJ100" s="963"/>
      <c r="DK100" s="964"/>
      <c r="DL100" s="962"/>
      <c r="DM100" s="963"/>
      <c r="DN100" s="963"/>
      <c r="DO100" s="963"/>
      <c r="DP100" s="964"/>
      <c r="DQ100" s="962"/>
      <c r="DR100" s="963"/>
      <c r="DS100" s="963"/>
      <c r="DT100" s="963"/>
      <c r="DU100" s="964"/>
      <c r="DV100" s="951"/>
      <c r="DW100" s="952"/>
      <c r="DX100" s="952"/>
      <c r="DY100" s="952"/>
      <c r="DZ100" s="953"/>
      <c r="EA100" s="231"/>
    </row>
    <row r="101" spans="1:131" ht="26.25" hidden="1" customHeight="1" x14ac:dyDescent="0.2">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951"/>
      <c r="BT101" s="952"/>
      <c r="BU101" s="952"/>
      <c r="BV101" s="952"/>
      <c r="BW101" s="952"/>
      <c r="BX101" s="952"/>
      <c r="BY101" s="952"/>
      <c r="BZ101" s="952"/>
      <c r="CA101" s="952"/>
      <c r="CB101" s="952"/>
      <c r="CC101" s="952"/>
      <c r="CD101" s="952"/>
      <c r="CE101" s="952"/>
      <c r="CF101" s="952"/>
      <c r="CG101" s="961"/>
      <c r="CH101" s="962"/>
      <c r="CI101" s="963"/>
      <c r="CJ101" s="963"/>
      <c r="CK101" s="963"/>
      <c r="CL101" s="964"/>
      <c r="CM101" s="962"/>
      <c r="CN101" s="963"/>
      <c r="CO101" s="963"/>
      <c r="CP101" s="963"/>
      <c r="CQ101" s="964"/>
      <c r="CR101" s="962"/>
      <c r="CS101" s="963"/>
      <c r="CT101" s="963"/>
      <c r="CU101" s="963"/>
      <c r="CV101" s="964"/>
      <c r="CW101" s="962"/>
      <c r="CX101" s="963"/>
      <c r="CY101" s="963"/>
      <c r="CZ101" s="963"/>
      <c r="DA101" s="964"/>
      <c r="DB101" s="962"/>
      <c r="DC101" s="963"/>
      <c r="DD101" s="963"/>
      <c r="DE101" s="963"/>
      <c r="DF101" s="964"/>
      <c r="DG101" s="962"/>
      <c r="DH101" s="963"/>
      <c r="DI101" s="963"/>
      <c r="DJ101" s="963"/>
      <c r="DK101" s="964"/>
      <c r="DL101" s="962"/>
      <c r="DM101" s="963"/>
      <c r="DN101" s="963"/>
      <c r="DO101" s="963"/>
      <c r="DP101" s="964"/>
      <c r="DQ101" s="962"/>
      <c r="DR101" s="963"/>
      <c r="DS101" s="963"/>
      <c r="DT101" s="963"/>
      <c r="DU101" s="964"/>
      <c r="DV101" s="951"/>
      <c r="DW101" s="952"/>
      <c r="DX101" s="952"/>
      <c r="DY101" s="952"/>
      <c r="DZ101" s="953"/>
      <c r="EA101" s="231"/>
    </row>
    <row r="102" spans="1:131" ht="26.25" customHeight="1" thickBot="1" x14ac:dyDescent="0.25">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388</v>
      </c>
      <c r="BR102" s="943" t="s">
        <v>423</v>
      </c>
      <c r="BS102" s="944"/>
      <c r="BT102" s="944"/>
      <c r="BU102" s="944"/>
      <c r="BV102" s="944"/>
      <c r="BW102" s="944"/>
      <c r="BX102" s="944"/>
      <c r="BY102" s="944"/>
      <c r="BZ102" s="944"/>
      <c r="CA102" s="944"/>
      <c r="CB102" s="944"/>
      <c r="CC102" s="944"/>
      <c r="CD102" s="944"/>
      <c r="CE102" s="944"/>
      <c r="CF102" s="944"/>
      <c r="CG102" s="954"/>
      <c r="CH102" s="955"/>
      <c r="CI102" s="956"/>
      <c r="CJ102" s="956"/>
      <c r="CK102" s="956"/>
      <c r="CL102" s="957"/>
      <c r="CM102" s="955"/>
      <c r="CN102" s="956"/>
      <c r="CO102" s="956"/>
      <c r="CP102" s="956"/>
      <c r="CQ102" s="957"/>
      <c r="CR102" s="958">
        <v>26</v>
      </c>
      <c r="CS102" s="959"/>
      <c r="CT102" s="959"/>
      <c r="CU102" s="959"/>
      <c r="CV102" s="960"/>
      <c r="CW102" s="958">
        <v>21</v>
      </c>
      <c r="CX102" s="959"/>
      <c r="CY102" s="959"/>
      <c r="CZ102" s="959"/>
      <c r="DA102" s="960"/>
      <c r="DB102" s="958"/>
      <c r="DC102" s="959"/>
      <c r="DD102" s="959"/>
      <c r="DE102" s="959"/>
      <c r="DF102" s="960"/>
      <c r="DG102" s="958"/>
      <c r="DH102" s="959"/>
      <c r="DI102" s="959"/>
      <c r="DJ102" s="959"/>
      <c r="DK102" s="960"/>
      <c r="DL102" s="958"/>
      <c r="DM102" s="959"/>
      <c r="DN102" s="959"/>
      <c r="DO102" s="959"/>
      <c r="DP102" s="960"/>
      <c r="DQ102" s="958"/>
      <c r="DR102" s="959"/>
      <c r="DS102" s="959"/>
      <c r="DT102" s="959"/>
      <c r="DU102" s="960"/>
      <c r="DV102" s="943"/>
      <c r="DW102" s="944"/>
      <c r="DX102" s="944"/>
      <c r="DY102" s="944"/>
      <c r="DZ102" s="945"/>
      <c r="EA102" s="231"/>
    </row>
    <row r="103" spans="1:131" ht="26.25" customHeight="1" x14ac:dyDescent="0.2">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46" t="s">
        <v>424</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31"/>
    </row>
    <row r="104" spans="1:131" ht="26.25" customHeight="1" x14ac:dyDescent="0.2">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47" t="s">
        <v>425</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31"/>
    </row>
    <row r="105" spans="1:131" ht="11.25" customHeight="1" x14ac:dyDescent="0.2">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2">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5">
      <c r="A107" s="251" t="s">
        <v>426</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427</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2">
      <c r="A108" s="948" t="s">
        <v>428</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429</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31" customFormat="1" ht="26.25" customHeight="1" x14ac:dyDescent="0.2">
      <c r="A109" s="904" t="s">
        <v>430</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431</v>
      </c>
      <c r="AB109" s="905"/>
      <c r="AC109" s="905"/>
      <c r="AD109" s="905"/>
      <c r="AE109" s="906"/>
      <c r="AF109" s="907" t="s">
        <v>432</v>
      </c>
      <c r="AG109" s="905"/>
      <c r="AH109" s="905"/>
      <c r="AI109" s="905"/>
      <c r="AJ109" s="906"/>
      <c r="AK109" s="907" t="s">
        <v>304</v>
      </c>
      <c r="AL109" s="905"/>
      <c r="AM109" s="905"/>
      <c r="AN109" s="905"/>
      <c r="AO109" s="906"/>
      <c r="AP109" s="907" t="s">
        <v>433</v>
      </c>
      <c r="AQ109" s="905"/>
      <c r="AR109" s="905"/>
      <c r="AS109" s="905"/>
      <c r="AT109" s="935"/>
      <c r="AU109" s="904" t="s">
        <v>430</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431</v>
      </c>
      <c r="BR109" s="905"/>
      <c r="BS109" s="905"/>
      <c r="BT109" s="905"/>
      <c r="BU109" s="906"/>
      <c r="BV109" s="907" t="s">
        <v>432</v>
      </c>
      <c r="BW109" s="905"/>
      <c r="BX109" s="905"/>
      <c r="BY109" s="905"/>
      <c r="BZ109" s="906"/>
      <c r="CA109" s="907" t="s">
        <v>304</v>
      </c>
      <c r="CB109" s="905"/>
      <c r="CC109" s="905"/>
      <c r="CD109" s="905"/>
      <c r="CE109" s="906"/>
      <c r="CF109" s="942" t="s">
        <v>433</v>
      </c>
      <c r="CG109" s="942"/>
      <c r="CH109" s="942"/>
      <c r="CI109" s="942"/>
      <c r="CJ109" s="942"/>
      <c r="CK109" s="907" t="s">
        <v>434</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431</v>
      </c>
      <c r="DH109" s="905"/>
      <c r="DI109" s="905"/>
      <c r="DJ109" s="905"/>
      <c r="DK109" s="906"/>
      <c r="DL109" s="907" t="s">
        <v>432</v>
      </c>
      <c r="DM109" s="905"/>
      <c r="DN109" s="905"/>
      <c r="DO109" s="905"/>
      <c r="DP109" s="906"/>
      <c r="DQ109" s="907" t="s">
        <v>304</v>
      </c>
      <c r="DR109" s="905"/>
      <c r="DS109" s="905"/>
      <c r="DT109" s="905"/>
      <c r="DU109" s="906"/>
      <c r="DV109" s="907" t="s">
        <v>433</v>
      </c>
      <c r="DW109" s="905"/>
      <c r="DX109" s="905"/>
      <c r="DY109" s="905"/>
      <c r="DZ109" s="935"/>
    </row>
    <row r="110" spans="1:131" s="231" customFormat="1" ht="26.25" customHeight="1" x14ac:dyDescent="0.2">
      <c r="A110" s="816" t="s">
        <v>435</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2688934</v>
      </c>
      <c r="AB110" s="898"/>
      <c r="AC110" s="898"/>
      <c r="AD110" s="898"/>
      <c r="AE110" s="899"/>
      <c r="AF110" s="900">
        <v>2649357</v>
      </c>
      <c r="AG110" s="898"/>
      <c r="AH110" s="898"/>
      <c r="AI110" s="898"/>
      <c r="AJ110" s="899"/>
      <c r="AK110" s="900">
        <v>2578993</v>
      </c>
      <c r="AL110" s="898"/>
      <c r="AM110" s="898"/>
      <c r="AN110" s="898"/>
      <c r="AO110" s="899"/>
      <c r="AP110" s="901">
        <v>25.9</v>
      </c>
      <c r="AQ110" s="902"/>
      <c r="AR110" s="902"/>
      <c r="AS110" s="902"/>
      <c r="AT110" s="903"/>
      <c r="AU110" s="936" t="s">
        <v>73</v>
      </c>
      <c r="AV110" s="937"/>
      <c r="AW110" s="937"/>
      <c r="AX110" s="937"/>
      <c r="AY110" s="937"/>
      <c r="AZ110" s="869" t="s">
        <v>436</v>
      </c>
      <c r="BA110" s="817"/>
      <c r="BB110" s="817"/>
      <c r="BC110" s="817"/>
      <c r="BD110" s="817"/>
      <c r="BE110" s="817"/>
      <c r="BF110" s="817"/>
      <c r="BG110" s="817"/>
      <c r="BH110" s="817"/>
      <c r="BI110" s="817"/>
      <c r="BJ110" s="817"/>
      <c r="BK110" s="817"/>
      <c r="BL110" s="817"/>
      <c r="BM110" s="817"/>
      <c r="BN110" s="817"/>
      <c r="BO110" s="817"/>
      <c r="BP110" s="818"/>
      <c r="BQ110" s="870">
        <v>21710459</v>
      </c>
      <c r="BR110" s="851"/>
      <c r="BS110" s="851"/>
      <c r="BT110" s="851"/>
      <c r="BU110" s="851"/>
      <c r="BV110" s="851">
        <v>23853836</v>
      </c>
      <c r="BW110" s="851"/>
      <c r="BX110" s="851"/>
      <c r="BY110" s="851"/>
      <c r="BZ110" s="851"/>
      <c r="CA110" s="851">
        <v>23191004</v>
      </c>
      <c r="CB110" s="851"/>
      <c r="CC110" s="851"/>
      <c r="CD110" s="851"/>
      <c r="CE110" s="851"/>
      <c r="CF110" s="875">
        <v>233.2</v>
      </c>
      <c r="CG110" s="876"/>
      <c r="CH110" s="876"/>
      <c r="CI110" s="876"/>
      <c r="CJ110" s="876"/>
      <c r="CK110" s="932" t="s">
        <v>437</v>
      </c>
      <c r="CL110" s="828"/>
      <c r="CM110" s="869" t="s">
        <v>438</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439</v>
      </c>
      <c r="DH110" s="851"/>
      <c r="DI110" s="851"/>
      <c r="DJ110" s="851"/>
      <c r="DK110" s="851"/>
      <c r="DL110" s="851" t="s">
        <v>390</v>
      </c>
      <c r="DM110" s="851"/>
      <c r="DN110" s="851"/>
      <c r="DO110" s="851"/>
      <c r="DP110" s="851"/>
      <c r="DQ110" s="851" t="s">
        <v>440</v>
      </c>
      <c r="DR110" s="851"/>
      <c r="DS110" s="851"/>
      <c r="DT110" s="851"/>
      <c r="DU110" s="851"/>
      <c r="DV110" s="852" t="s">
        <v>439</v>
      </c>
      <c r="DW110" s="852"/>
      <c r="DX110" s="852"/>
      <c r="DY110" s="852"/>
      <c r="DZ110" s="853"/>
    </row>
    <row r="111" spans="1:131" s="231" customFormat="1" ht="26.25" customHeight="1" x14ac:dyDescent="0.2">
      <c r="A111" s="783" t="s">
        <v>441</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1"/>
      <c r="AA111" s="924" t="s">
        <v>439</v>
      </c>
      <c r="AB111" s="925"/>
      <c r="AC111" s="925"/>
      <c r="AD111" s="925"/>
      <c r="AE111" s="926"/>
      <c r="AF111" s="927" t="s">
        <v>439</v>
      </c>
      <c r="AG111" s="925"/>
      <c r="AH111" s="925"/>
      <c r="AI111" s="925"/>
      <c r="AJ111" s="926"/>
      <c r="AK111" s="927" t="s">
        <v>439</v>
      </c>
      <c r="AL111" s="925"/>
      <c r="AM111" s="925"/>
      <c r="AN111" s="925"/>
      <c r="AO111" s="926"/>
      <c r="AP111" s="928" t="s">
        <v>442</v>
      </c>
      <c r="AQ111" s="929"/>
      <c r="AR111" s="929"/>
      <c r="AS111" s="929"/>
      <c r="AT111" s="930"/>
      <c r="AU111" s="938"/>
      <c r="AV111" s="939"/>
      <c r="AW111" s="939"/>
      <c r="AX111" s="939"/>
      <c r="AY111" s="939"/>
      <c r="AZ111" s="824" t="s">
        <v>443</v>
      </c>
      <c r="BA111" s="761"/>
      <c r="BB111" s="761"/>
      <c r="BC111" s="761"/>
      <c r="BD111" s="761"/>
      <c r="BE111" s="761"/>
      <c r="BF111" s="761"/>
      <c r="BG111" s="761"/>
      <c r="BH111" s="761"/>
      <c r="BI111" s="761"/>
      <c r="BJ111" s="761"/>
      <c r="BK111" s="761"/>
      <c r="BL111" s="761"/>
      <c r="BM111" s="761"/>
      <c r="BN111" s="761"/>
      <c r="BO111" s="761"/>
      <c r="BP111" s="762"/>
      <c r="BQ111" s="825">
        <v>16704</v>
      </c>
      <c r="BR111" s="826"/>
      <c r="BS111" s="826"/>
      <c r="BT111" s="826"/>
      <c r="BU111" s="826"/>
      <c r="BV111" s="826">
        <v>11156</v>
      </c>
      <c r="BW111" s="826"/>
      <c r="BX111" s="826"/>
      <c r="BY111" s="826"/>
      <c r="BZ111" s="826"/>
      <c r="CA111" s="826">
        <v>5643</v>
      </c>
      <c r="CB111" s="826"/>
      <c r="CC111" s="826"/>
      <c r="CD111" s="826"/>
      <c r="CE111" s="826"/>
      <c r="CF111" s="884">
        <v>0.1</v>
      </c>
      <c r="CG111" s="885"/>
      <c r="CH111" s="885"/>
      <c r="CI111" s="885"/>
      <c r="CJ111" s="885"/>
      <c r="CK111" s="933"/>
      <c r="CL111" s="830"/>
      <c r="CM111" s="824" t="s">
        <v>444</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445</v>
      </c>
      <c r="DH111" s="826"/>
      <c r="DI111" s="826"/>
      <c r="DJ111" s="826"/>
      <c r="DK111" s="826"/>
      <c r="DL111" s="826" t="s">
        <v>445</v>
      </c>
      <c r="DM111" s="826"/>
      <c r="DN111" s="826"/>
      <c r="DO111" s="826"/>
      <c r="DP111" s="826"/>
      <c r="DQ111" s="826" t="s">
        <v>445</v>
      </c>
      <c r="DR111" s="826"/>
      <c r="DS111" s="826"/>
      <c r="DT111" s="826"/>
      <c r="DU111" s="826"/>
      <c r="DV111" s="803" t="s">
        <v>390</v>
      </c>
      <c r="DW111" s="803"/>
      <c r="DX111" s="803"/>
      <c r="DY111" s="803"/>
      <c r="DZ111" s="804"/>
    </row>
    <row r="112" spans="1:131" s="231" customFormat="1" ht="26.25" customHeight="1" x14ac:dyDescent="0.2">
      <c r="A112" s="918" t="s">
        <v>446</v>
      </c>
      <c r="B112" s="919"/>
      <c r="C112" s="761" t="s">
        <v>447</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440</v>
      </c>
      <c r="AB112" s="789"/>
      <c r="AC112" s="789"/>
      <c r="AD112" s="789"/>
      <c r="AE112" s="790"/>
      <c r="AF112" s="791" t="s">
        <v>440</v>
      </c>
      <c r="AG112" s="789"/>
      <c r="AH112" s="789"/>
      <c r="AI112" s="789"/>
      <c r="AJ112" s="790"/>
      <c r="AK112" s="791" t="s">
        <v>440</v>
      </c>
      <c r="AL112" s="789"/>
      <c r="AM112" s="789"/>
      <c r="AN112" s="789"/>
      <c r="AO112" s="790"/>
      <c r="AP112" s="833" t="s">
        <v>445</v>
      </c>
      <c r="AQ112" s="834"/>
      <c r="AR112" s="834"/>
      <c r="AS112" s="834"/>
      <c r="AT112" s="835"/>
      <c r="AU112" s="938"/>
      <c r="AV112" s="939"/>
      <c r="AW112" s="939"/>
      <c r="AX112" s="939"/>
      <c r="AY112" s="939"/>
      <c r="AZ112" s="824" t="s">
        <v>448</v>
      </c>
      <c r="BA112" s="761"/>
      <c r="BB112" s="761"/>
      <c r="BC112" s="761"/>
      <c r="BD112" s="761"/>
      <c r="BE112" s="761"/>
      <c r="BF112" s="761"/>
      <c r="BG112" s="761"/>
      <c r="BH112" s="761"/>
      <c r="BI112" s="761"/>
      <c r="BJ112" s="761"/>
      <c r="BK112" s="761"/>
      <c r="BL112" s="761"/>
      <c r="BM112" s="761"/>
      <c r="BN112" s="761"/>
      <c r="BO112" s="761"/>
      <c r="BP112" s="762"/>
      <c r="BQ112" s="825">
        <v>6202364</v>
      </c>
      <c r="BR112" s="826"/>
      <c r="BS112" s="826"/>
      <c r="BT112" s="826"/>
      <c r="BU112" s="826"/>
      <c r="BV112" s="826">
        <v>6069574</v>
      </c>
      <c r="BW112" s="826"/>
      <c r="BX112" s="826"/>
      <c r="BY112" s="826"/>
      <c r="BZ112" s="826"/>
      <c r="CA112" s="826">
        <v>5869907</v>
      </c>
      <c r="CB112" s="826"/>
      <c r="CC112" s="826"/>
      <c r="CD112" s="826"/>
      <c r="CE112" s="826"/>
      <c r="CF112" s="884">
        <v>59</v>
      </c>
      <c r="CG112" s="885"/>
      <c r="CH112" s="885"/>
      <c r="CI112" s="885"/>
      <c r="CJ112" s="885"/>
      <c r="CK112" s="933"/>
      <c r="CL112" s="830"/>
      <c r="CM112" s="824" t="s">
        <v>449</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390</v>
      </c>
      <c r="DH112" s="826"/>
      <c r="DI112" s="826"/>
      <c r="DJ112" s="826"/>
      <c r="DK112" s="826"/>
      <c r="DL112" s="826" t="s">
        <v>440</v>
      </c>
      <c r="DM112" s="826"/>
      <c r="DN112" s="826"/>
      <c r="DO112" s="826"/>
      <c r="DP112" s="826"/>
      <c r="DQ112" s="826" t="s">
        <v>390</v>
      </c>
      <c r="DR112" s="826"/>
      <c r="DS112" s="826"/>
      <c r="DT112" s="826"/>
      <c r="DU112" s="826"/>
      <c r="DV112" s="803" t="s">
        <v>445</v>
      </c>
      <c r="DW112" s="803"/>
      <c r="DX112" s="803"/>
      <c r="DY112" s="803"/>
      <c r="DZ112" s="804"/>
    </row>
    <row r="113" spans="1:130" s="231" customFormat="1" ht="26.25" customHeight="1" x14ac:dyDescent="0.2">
      <c r="A113" s="920"/>
      <c r="B113" s="921"/>
      <c r="C113" s="761" t="s">
        <v>450</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4">
        <v>702428</v>
      </c>
      <c r="AB113" s="925"/>
      <c r="AC113" s="925"/>
      <c r="AD113" s="925"/>
      <c r="AE113" s="926"/>
      <c r="AF113" s="927">
        <v>640621</v>
      </c>
      <c r="AG113" s="925"/>
      <c r="AH113" s="925"/>
      <c r="AI113" s="925"/>
      <c r="AJ113" s="926"/>
      <c r="AK113" s="927">
        <v>630158</v>
      </c>
      <c r="AL113" s="925"/>
      <c r="AM113" s="925"/>
      <c r="AN113" s="925"/>
      <c r="AO113" s="926"/>
      <c r="AP113" s="928">
        <v>6.3</v>
      </c>
      <c r="AQ113" s="929"/>
      <c r="AR113" s="929"/>
      <c r="AS113" s="929"/>
      <c r="AT113" s="930"/>
      <c r="AU113" s="938"/>
      <c r="AV113" s="939"/>
      <c r="AW113" s="939"/>
      <c r="AX113" s="939"/>
      <c r="AY113" s="939"/>
      <c r="AZ113" s="824" t="s">
        <v>451</v>
      </c>
      <c r="BA113" s="761"/>
      <c r="BB113" s="761"/>
      <c r="BC113" s="761"/>
      <c r="BD113" s="761"/>
      <c r="BE113" s="761"/>
      <c r="BF113" s="761"/>
      <c r="BG113" s="761"/>
      <c r="BH113" s="761"/>
      <c r="BI113" s="761"/>
      <c r="BJ113" s="761"/>
      <c r="BK113" s="761"/>
      <c r="BL113" s="761"/>
      <c r="BM113" s="761"/>
      <c r="BN113" s="761"/>
      <c r="BO113" s="761"/>
      <c r="BP113" s="762"/>
      <c r="BQ113" s="825" t="s">
        <v>440</v>
      </c>
      <c r="BR113" s="826"/>
      <c r="BS113" s="826"/>
      <c r="BT113" s="826"/>
      <c r="BU113" s="826"/>
      <c r="BV113" s="826" t="s">
        <v>440</v>
      </c>
      <c r="BW113" s="826"/>
      <c r="BX113" s="826"/>
      <c r="BY113" s="826"/>
      <c r="BZ113" s="826"/>
      <c r="CA113" s="826" t="s">
        <v>440</v>
      </c>
      <c r="CB113" s="826"/>
      <c r="CC113" s="826"/>
      <c r="CD113" s="826"/>
      <c r="CE113" s="826"/>
      <c r="CF113" s="884" t="s">
        <v>440</v>
      </c>
      <c r="CG113" s="885"/>
      <c r="CH113" s="885"/>
      <c r="CI113" s="885"/>
      <c r="CJ113" s="885"/>
      <c r="CK113" s="933"/>
      <c r="CL113" s="830"/>
      <c r="CM113" s="824" t="s">
        <v>452</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440</v>
      </c>
      <c r="DH113" s="789"/>
      <c r="DI113" s="789"/>
      <c r="DJ113" s="789"/>
      <c r="DK113" s="790"/>
      <c r="DL113" s="791" t="s">
        <v>390</v>
      </c>
      <c r="DM113" s="789"/>
      <c r="DN113" s="789"/>
      <c r="DO113" s="789"/>
      <c r="DP113" s="790"/>
      <c r="DQ113" s="791" t="s">
        <v>440</v>
      </c>
      <c r="DR113" s="789"/>
      <c r="DS113" s="789"/>
      <c r="DT113" s="789"/>
      <c r="DU113" s="790"/>
      <c r="DV113" s="833" t="s">
        <v>440</v>
      </c>
      <c r="DW113" s="834"/>
      <c r="DX113" s="834"/>
      <c r="DY113" s="834"/>
      <c r="DZ113" s="835"/>
    </row>
    <row r="114" spans="1:130" s="231" customFormat="1" ht="26.25" customHeight="1" x14ac:dyDescent="0.2">
      <c r="A114" s="920"/>
      <c r="B114" s="921"/>
      <c r="C114" s="761" t="s">
        <v>453</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t="s">
        <v>445</v>
      </c>
      <c r="AB114" s="789"/>
      <c r="AC114" s="789"/>
      <c r="AD114" s="789"/>
      <c r="AE114" s="790"/>
      <c r="AF114" s="791" t="s">
        <v>440</v>
      </c>
      <c r="AG114" s="789"/>
      <c r="AH114" s="789"/>
      <c r="AI114" s="789"/>
      <c r="AJ114" s="790"/>
      <c r="AK114" s="791" t="s">
        <v>440</v>
      </c>
      <c r="AL114" s="789"/>
      <c r="AM114" s="789"/>
      <c r="AN114" s="789"/>
      <c r="AO114" s="790"/>
      <c r="AP114" s="833" t="s">
        <v>445</v>
      </c>
      <c r="AQ114" s="834"/>
      <c r="AR114" s="834"/>
      <c r="AS114" s="834"/>
      <c r="AT114" s="835"/>
      <c r="AU114" s="938"/>
      <c r="AV114" s="939"/>
      <c r="AW114" s="939"/>
      <c r="AX114" s="939"/>
      <c r="AY114" s="939"/>
      <c r="AZ114" s="824" t="s">
        <v>454</v>
      </c>
      <c r="BA114" s="761"/>
      <c r="BB114" s="761"/>
      <c r="BC114" s="761"/>
      <c r="BD114" s="761"/>
      <c r="BE114" s="761"/>
      <c r="BF114" s="761"/>
      <c r="BG114" s="761"/>
      <c r="BH114" s="761"/>
      <c r="BI114" s="761"/>
      <c r="BJ114" s="761"/>
      <c r="BK114" s="761"/>
      <c r="BL114" s="761"/>
      <c r="BM114" s="761"/>
      <c r="BN114" s="761"/>
      <c r="BO114" s="761"/>
      <c r="BP114" s="762"/>
      <c r="BQ114" s="825">
        <v>3218209</v>
      </c>
      <c r="BR114" s="826"/>
      <c r="BS114" s="826"/>
      <c r="BT114" s="826"/>
      <c r="BU114" s="826"/>
      <c r="BV114" s="826">
        <v>3188075</v>
      </c>
      <c r="BW114" s="826"/>
      <c r="BX114" s="826"/>
      <c r="BY114" s="826"/>
      <c r="BZ114" s="826"/>
      <c r="CA114" s="826">
        <v>3082527</v>
      </c>
      <c r="CB114" s="826"/>
      <c r="CC114" s="826"/>
      <c r="CD114" s="826"/>
      <c r="CE114" s="826"/>
      <c r="CF114" s="884">
        <v>31</v>
      </c>
      <c r="CG114" s="885"/>
      <c r="CH114" s="885"/>
      <c r="CI114" s="885"/>
      <c r="CJ114" s="885"/>
      <c r="CK114" s="933"/>
      <c r="CL114" s="830"/>
      <c r="CM114" s="824" t="s">
        <v>455</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445</v>
      </c>
      <c r="DH114" s="789"/>
      <c r="DI114" s="789"/>
      <c r="DJ114" s="789"/>
      <c r="DK114" s="790"/>
      <c r="DL114" s="791" t="s">
        <v>440</v>
      </c>
      <c r="DM114" s="789"/>
      <c r="DN114" s="789"/>
      <c r="DO114" s="789"/>
      <c r="DP114" s="790"/>
      <c r="DQ114" s="791" t="s">
        <v>445</v>
      </c>
      <c r="DR114" s="789"/>
      <c r="DS114" s="789"/>
      <c r="DT114" s="789"/>
      <c r="DU114" s="790"/>
      <c r="DV114" s="833" t="s">
        <v>445</v>
      </c>
      <c r="DW114" s="834"/>
      <c r="DX114" s="834"/>
      <c r="DY114" s="834"/>
      <c r="DZ114" s="835"/>
    </row>
    <row r="115" spans="1:130" s="231" customFormat="1" ht="26.25" customHeight="1" x14ac:dyDescent="0.2">
      <c r="A115" s="920"/>
      <c r="B115" s="921"/>
      <c r="C115" s="761" t="s">
        <v>456</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4">
        <v>9759</v>
      </c>
      <c r="AB115" s="925"/>
      <c r="AC115" s="925"/>
      <c r="AD115" s="925"/>
      <c r="AE115" s="926"/>
      <c r="AF115" s="927">
        <v>7485</v>
      </c>
      <c r="AG115" s="925"/>
      <c r="AH115" s="925"/>
      <c r="AI115" s="925"/>
      <c r="AJ115" s="926"/>
      <c r="AK115" s="927">
        <v>7051</v>
      </c>
      <c r="AL115" s="925"/>
      <c r="AM115" s="925"/>
      <c r="AN115" s="925"/>
      <c r="AO115" s="926"/>
      <c r="AP115" s="928">
        <v>0.1</v>
      </c>
      <c r="AQ115" s="929"/>
      <c r="AR115" s="929"/>
      <c r="AS115" s="929"/>
      <c r="AT115" s="930"/>
      <c r="AU115" s="938"/>
      <c r="AV115" s="939"/>
      <c r="AW115" s="939"/>
      <c r="AX115" s="939"/>
      <c r="AY115" s="939"/>
      <c r="AZ115" s="824" t="s">
        <v>457</v>
      </c>
      <c r="BA115" s="761"/>
      <c r="BB115" s="761"/>
      <c r="BC115" s="761"/>
      <c r="BD115" s="761"/>
      <c r="BE115" s="761"/>
      <c r="BF115" s="761"/>
      <c r="BG115" s="761"/>
      <c r="BH115" s="761"/>
      <c r="BI115" s="761"/>
      <c r="BJ115" s="761"/>
      <c r="BK115" s="761"/>
      <c r="BL115" s="761"/>
      <c r="BM115" s="761"/>
      <c r="BN115" s="761"/>
      <c r="BO115" s="761"/>
      <c r="BP115" s="762"/>
      <c r="BQ115" s="825" t="s">
        <v>390</v>
      </c>
      <c r="BR115" s="826"/>
      <c r="BS115" s="826"/>
      <c r="BT115" s="826"/>
      <c r="BU115" s="826"/>
      <c r="BV115" s="826" t="s">
        <v>440</v>
      </c>
      <c r="BW115" s="826"/>
      <c r="BX115" s="826"/>
      <c r="BY115" s="826"/>
      <c r="BZ115" s="826"/>
      <c r="CA115" s="826" t="s">
        <v>440</v>
      </c>
      <c r="CB115" s="826"/>
      <c r="CC115" s="826"/>
      <c r="CD115" s="826"/>
      <c r="CE115" s="826"/>
      <c r="CF115" s="884" t="s">
        <v>445</v>
      </c>
      <c r="CG115" s="885"/>
      <c r="CH115" s="885"/>
      <c r="CI115" s="885"/>
      <c r="CJ115" s="885"/>
      <c r="CK115" s="933"/>
      <c r="CL115" s="830"/>
      <c r="CM115" s="824" t="s">
        <v>458</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445</v>
      </c>
      <c r="DH115" s="789"/>
      <c r="DI115" s="789"/>
      <c r="DJ115" s="789"/>
      <c r="DK115" s="790"/>
      <c r="DL115" s="791" t="s">
        <v>440</v>
      </c>
      <c r="DM115" s="789"/>
      <c r="DN115" s="789"/>
      <c r="DO115" s="789"/>
      <c r="DP115" s="790"/>
      <c r="DQ115" s="791" t="s">
        <v>440</v>
      </c>
      <c r="DR115" s="789"/>
      <c r="DS115" s="789"/>
      <c r="DT115" s="789"/>
      <c r="DU115" s="790"/>
      <c r="DV115" s="833" t="s">
        <v>445</v>
      </c>
      <c r="DW115" s="834"/>
      <c r="DX115" s="834"/>
      <c r="DY115" s="834"/>
      <c r="DZ115" s="835"/>
    </row>
    <row r="116" spans="1:130" s="231" customFormat="1" ht="26.25" customHeight="1" x14ac:dyDescent="0.2">
      <c r="A116" s="922"/>
      <c r="B116" s="923"/>
      <c r="C116" s="848" t="s">
        <v>459</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440</v>
      </c>
      <c r="AB116" s="789"/>
      <c r="AC116" s="789"/>
      <c r="AD116" s="789"/>
      <c r="AE116" s="790"/>
      <c r="AF116" s="791" t="s">
        <v>390</v>
      </c>
      <c r="AG116" s="789"/>
      <c r="AH116" s="789"/>
      <c r="AI116" s="789"/>
      <c r="AJ116" s="790"/>
      <c r="AK116" s="791" t="s">
        <v>440</v>
      </c>
      <c r="AL116" s="789"/>
      <c r="AM116" s="789"/>
      <c r="AN116" s="789"/>
      <c r="AO116" s="790"/>
      <c r="AP116" s="833" t="s">
        <v>445</v>
      </c>
      <c r="AQ116" s="834"/>
      <c r="AR116" s="834"/>
      <c r="AS116" s="834"/>
      <c r="AT116" s="835"/>
      <c r="AU116" s="938"/>
      <c r="AV116" s="939"/>
      <c r="AW116" s="939"/>
      <c r="AX116" s="939"/>
      <c r="AY116" s="939"/>
      <c r="AZ116" s="872" t="s">
        <v>460</v>
      </c>
      <c r="BA116" s="873"/>
      <c r="BB116" s="873"/>
      <c r="BC116" s="873"/>
      <c r="BD116" s="873"/>
      <c r="BE116" s="873"/>
      <c r="BF116" s="873"/>
      <c r="BG116" s="873"/>
      <c r="BH116" s="873"/>
      <c r="BI116" s="873"/>
      <c r="BJ116" s="873"/>
      <c r="BK116" s="873"/>
      <c r="BL116" s="873"/>
      <c r="BM116" s="873"/>
      <c r="BN116" s="873"/>
      <c r="BO116" s="873"/>
      <c r="BP116" s="874"/>
      <c r="BQ116" s="825" t="s">
        <v>440</v>
      </c>
      <c r="BR116" s="826"/>
      <c r="BS116" s="826"/>
      <c r="BT116" s="826"/>
      <c r="BU116" s="826"/>
      <c r="BV116" s="826" t="s">
        <v>445</v>
      </c>
      <c r="BW116" s="826"/>
      <c r="BX116" s="826"/>
      <c r="BY116" s="826"/>
      <c r="BZ116" s="826"/>
      <c r="CA116" s="826" t="s">
        <v>445</v>
      </c>
      <c r="CB116" s="826"/>
      <c r="CC116" s="826"/>
      <c r="CD116" s="826"/>
      <c r="CE116" s="826"/>
      <c r="CF116" s="884" t="s">
        <v>390</v>
      </c>
      <c r="CG116" s="885"/>
      <c r="CH116" s="885"/>
      <c r="CI116" s="885"/>
      <c r="CJ116" s="885"/>
      <c r="CK116" s="933"/>
      <c r="CL116" s="830"/>
      <c r="CM116" s="824" t="s">
        <v>461</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v>16704</v>
      </c>
      <c r="DH116" s="789"/>
      <c r="DI116" s="789"/>
      <c r="DJ116" s="789"/>
      <c r="DK116" s="790"/>
      <c r="DL116" s="791">
        <v>11156</v>
      </c>
      <c r="DM116" s="789"/>
      <c r="DN116" s="789"/>
      <c r="DO116" s="789"/>
      <c r="DP116" s="790"/>
      <c r="DQ116" s="791">
        <v>5643</v>
      </c>
      <c r="DR116" s="789"/>
      <c r="DS116" s="789"/>
      <c r="DT116" s="789"/>
      <c r="DU116" s="790"/>
      <c r="DV116" s="833">
        <v>0.1</v>
      </c>
      <c r="DW116" s="834"/>
      <c r="DX116" s="834"/>
      <c r="DY116" s="834"/>
      <c r="DZ116" s="835"/>
    </row>
    <row r="117" spans="1:130" s="231" customFormat="1" ht="26.25" customHeight="1" x14ac:dyDescent="0.2">
      <c r="A117" s="904" t="s">
        <v>185</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462</v>
      </c>
      <c r="Z117" s="906"/>
      <c r="AA117" s="911">
        <v>3401121</v>
      </c>
      <c r="AB117" s="912"/>
      <c r="AC117" s="912"/>
      <c r="AD117" s="912"/>
      <c r="AE117" s="913"/>
      <c r="AF117" s="914">
        <v>3297463</v>
      </c>
      <c r="AG117" s="912"/>
      <c r="AH117" s="912"/>
      <c r="AI117" s="912"/>
      <c r="AJ117" s="913"/>
      <c r="AK117" s="914">
        <v>3216202</v>
      </c>
      <c r="AL117" s="912"/>
      <c r="AM117" s="912"/>
      <c r="AN117" s="912"/>
      <c r="AO117" s="913"/>
      <c r="AP117" s="915"/>
      <c r="AQ117" s="916"/>
      <c r="AR117" s="916"/>
      <c r="AS117" s="916"/>
      <c r="AT117" s="917"/>
      <c r="AU117" s="938"/>
      <c r="AV117" s="939"/>
      <c r="AW117" s="939"/>
      <c r="AX117" s="939"/>
      <c r="AY117" s="939"/>
      <c r="AZ117" s="872" t="s">
        <v>463</v>
      </c>
      <c r="BA117" s="873"/>
      <c r="BB117" s="873"/>
      <c r="BC117" s="873"/>
      <c r="BD117" s="873"/>
      <c r="BE117" s="873"/>
      <c r="BF117" s="873"/>
      <c r="BG117" s="873"/>
      <c r="BH117" s="873"/>
      <c r="BI117" s="873"/>
      <c r="BJ117" s="873"/>
      <c r="BK117" s="873"/>
      <c r="BL117" s="873"/>
      <c r="BM117" s="873"/>
      <c r="BN117" s="873"/>
      <c r="BO117" s="873"/>
      <c r="BP117" s="874"/>
      <c r="BQ117" s="825" t="s">
        <v>409</v>
      </c>
      <c r="BR117" s="826"/>
      <c r="BS117" s="826"/>
      <c r="BT117" s="826"/>
      <c r="BU117" s="826"/>
      <c r="BV117" s="826" t="s">
        <v>409</v>
      </c>
      <c r="BW117" s="826"/>
      <c r="BX117" s="826"/>
      <c r="BY117" s="826"/>
      <c r="BZ117" s="826"/>
      <c r="CA117" s="826" t="s">
        <v>409</v>
      </c>
      <c r="CB117" s="826"/>
      <c r="CC117" s="826"/>
      <c r="CD117" s="826"/>
      <c r="CE117" s="826"/>
      <c r="CF117" s="884" t="s">
        <v>409</v>
      </c>
      <c r="CG117" s="885"/>
      <c r="CH117" s="885"/>
      <c r="CI117" s="885"/>
      <c r="CJ117" s="885"/>
      <c r="CK117" s="933"/>
      <c r="CL117" s="830"/>
      <c r="CM117" s="824" t="s">
        <v>464</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409</v>
      </c>
      <c r="DH117" s="789"/>
      <c r="DI117" s="789"/>
      <c r="DJ117" s="789"/>
      <c r="DK117" s="790"/>
      <c r="DL117" s="791" t="s">
        <v>409</v>
      </c>
      <c r="DM117" s="789"/>
      <c r="DN117" s="789"/>
      <c r="DO117" s="789"/>
      <c r="DP117" s="790"/>
      <c r="DQ117" s="791" t="s">
        <v>409</v>
      </c>
      <c r="DR117" s="789"/>
      <c r="DS117" s="789"/>
      <c r="DT117" s="789"/>
      <c r="DU117" s="790"/>
      <c r="DV117" s="833" t="s">
        <v>409</v>
      </c>
      <c r="DW117" s="834"/>
      <c r="DX117" s="834"/>
      <c r="DY117" s="834"/>
      <c r="DZ117" s="835"/>
    </row>
    <row r="118" spans="1:130" s="231" customFormat="1" ht="26.25" customHeight="1" x14ac:dyDescent="0.2">
      <c r="A118" s="904" t="s">
        <v>434</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431</v>
      </c>
      <c r="AB118" s="905"/>
      <c r="AC118" s="905"/>
      <c r="AD118" s="905"/>
      <c r="AE118" s="906"/>
      <c r="AF118" s="907" t="s">
        <v>432</v>
      </c>
      <c r="AG118" s="905"/>
      <c r="AH118" s="905"/>
      <c r="AI118" s="905"/>
      <c r="AJ118" s="906"/>
      <c r="AK118" s="907" t="s">
        <v>304</v>
      </c>
      <c r="AL118" s="905"/>
      <c r="AM118" s="905"/>
      <c r="AN118" s="905"/>
      <c r="AO118" s="906"/>
      <c r="AP118" s="908" t="s">
        <v>433</v>
      </c>
      <c r="AQ118" s="909"/>
      <c r="AR118" s="909"/>
      <c r="AS118" s="909"/>
      <c r="AT118" s="910"/>
      <c r="AU118" s="938"/>
      <c r="AV118" s="939"/>
      <c r="AW118" s="939"/>
      <c r="AX118" s="939"/>
      <c r="AY118" s="939"/>
      <c r="AZ118" s="847" t="s">
        <v>465</v>
      </c>
      <c r="BA118" s="848"/>
      <c r="BB118" s="848"/>
      <c r="BC118" s="848"/>
      <c r="BD118" s="848"/>
      <c r="BE118" s="848"/>
      <c r="BF118" s="848"/>
      <c r="BG118" s="848"/>
      <c r="BH118" s="848"/>
      <c r="BI118" s="848"/>
      <c r="BJ118" s="848"/>
      <c r="BK118" s="848"/>
      <c r="BL118" s="848"/>
      <c r="BM118" s="848"/>
      <c r="BN118" s="848"/>
      <c r="BO118" s="848"/>
      <c r="BP118" s="849"/>
      <c r="BQ118" s="888" t="s">
        <v>409</v>
      </c>
      <c r="BR118" s="854"/>
      <c r="BS118" s="854"/>
      <c r="BT118" s="854"/>
      <c r="BU118" s="854"/>
      <c r="BV118" s="854" t="s">
        <v>409</v>
      </c>
      <c r="BW118" s="854"/>
      <c r="BX118" s="854"/>
      <c r="BY118" s="854"/>
      <c r="BZ118" s="854"/>
      <c r="CA118" s="854" t="s">
        <v>409</v>
      </c>
      <c r="CB118" s="854"/>
      <c r="CC118" s="854"/>
      <c r="CD118" s="854"/>
      <c r="CE118" s="854"/>
      <c r="CF118" s="884" t="s">
        <v>409</v>
      </c>
      <c r="CG118" s="885"/>
      <c r="CH118" s="885"/>
      <c r="CI118" s="885"/>
      <c r="CJ118" s="885"/>
      <c r="CK118" s="933"/>
      <c r="CL118" s="830"/>
      <c r="CM118" s="824" t="s">
        <v>466</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409</v>
      </c>
      <c r="DH118" s="789"/>
      <c r="DI118" s="789"/>
      <c r="DJ118" s="789"/>
      <c r="DK118" s="790"/>
      <c r="DL118" s="791" t="s">
        <v>409</v>
      </c>
      <c r="DM118" s="789"/>
      <c r="DN118" s="789"/>
      <c r="DO118" s="789"/>
      <c r="DP118" s="790"/>
      <c r="DQ118" s="791" t="s">
        <v>409</v>
      </c>
      <c r="DR118" s="789"/>
      <c r="DS118" s="789"/>
      <c r="DT118" s="789"/>
      <c r="DU118" s="790"/>
      <c r="DV118" s="833" t="s">
        <v>409</v>
      </c>
      <c r="DW118" s="834"/>
      <c r="DX118" s="834"/>
      <c r="DY118" s="834"/>
      <c r="DZ118" s="835"/>
    </row>
    <row r="119" spans="1:130" s="231" customFormat="1" ht="26.25" customHeight="1" x14ac:dyDescent="0.2">
      <c r="A119" s="827" t="s">
        <v>437</v>
      </c>
      <c r="B119" s="828"/>
      <c r="C119" s="869" t="s">
        <v>438</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409</v>
      </c>
      <c r="AB119" s="898"/>
      <c r="AC119" s="898"/>
      <c r="AD119" s="898"/>
      <c r="AE119" s="899"/>
      <c r="AF119" s="900" t="s">
        <v>409</v>
      </c>
      <c r="AG119" s="898"/>
      <c r="AH119" s="898"/>
      <c r="AI119" s="898"/>
      <c r="AJ119" s="899"/>
      <c r="AK119" s="900" t="s">
        <v>409</v>
      </c>
      <c r="AL119" s="898"/>
      <c r="AM119" s="898"/>
      <c r="AN119" s="898"/>
      <c r="AO119" s="899"/>
      <c r="AP119" s="901" t="s">
        <v>409</v>
      </c>
      <c r="AQ119" s="902"/>
      <c r="AR119" s="902"/>
      <c r="AS119" s="902"/>
      <c r="AT119" s="903"/>
      <c r="AU119" s="940"/>
      <c r="AV119" s="941"/>
      <c r="AW119" s="941"/>
      <c r="AX119" s="941"/>
      <c r="AY119" s="941"/>
      <c r="AZ119" s="253" t="s">
        <v>185</v>
      </c>
      <c r="BA119" s="253"/>
      <c r="BB119" s="253"/>
      <c r="BC119" s="253"/>
      <c r="BD119" s="253"/>
      <c r="BE119" s="253"/>
      <c r="BF119" s="253"/>
      <c r="BG119" s="253"/>
      <c r="BH119" s="253"/>
      <c r="BI119" s="253"/>
      <c r="BJ119" s="253"/>
      <c r="BK119" s="253"/>
      <c r="BL119" s="253"/>
      <c r="BM119" s="253"/>
      <c r="BN119" s="253"/>
      <c r="BO119" s="886" t="s">
        <v>467</v>
      </c>
      <c r="BP119" s="887"/>
      <c r="BQ119" s="888">
        <v>31147736</v>
      </c>
      <c r="BR119" s="854"/>
      <c r="BS119" s="854"/>
      <c r="BT119" s="854"/>
      <c r="BU119" s="854"/>
      <c r="BV119" s="854">
        <v>33122641</v>
      </c>
      <c r="BW119" s="854"/>
      <c r="BX119" s="854"/>
      <c r="BY119" s="854"/>
      <c r="BZ119" s="854"/>
      <c r="CA119" s="854">
        <v>32149081</v>
      </c>
      <c r="CB119" s="854"/>
      <c r="CC119" s="854"/>
      <c r="CD119" s="854"/>
      <c r="CE119" s="854"/>
      <c r="CF119" s="757"/>
      <c r="CG119" s="758"/>
      <c r="CH119" s="758"/>
      <c r="CI119" s="758"/>
      <c r="CJ119" s="843"/>
      <c r="CK119" s="934"/>
      <c r="CL119" s="832"/>
      <c r="CM119" s="847" t="s">
        <v>468</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409</v>
      </c>
      <c r="DH119" s="773"/>
      <c r="DI119" s="773"/>
      <c r="DJ119" s="773"/>
      <c r="DK119" s="774"/>
      <c r="DL119" s="775" t="s">
        <v>409</v>
      </c>
      <c r="DM119" s="773"/>
      <c r="DN119" s="773"/>
      <c r="DO119" s="773"/>
      <c r="DP119" s="774"/>
      <c r="DQ119" s="775" t="s">
        <v>409</v>
      </c>
      <c r="DR119" s="773"/>
      <c r="DS119" s="773"/>
      <c r="DT119" s="773"/>
      <c r="DU119" s="774"/>
      <c r="DV119" s="857" t="s">
        <v>409</v>
      </c>
      <c r="DW119" s="858"/>
      <c r="DX119" s="858"/>
      <c r="DY119" s="858"/>
      <c r="DZ119" s="859"/>
    </row>
    <row r="120" spans="1:130" s="231" customFormat="1" ht="26.25" customHeight="1" x14ac:dyDescent="0.2">
      <c r="A120" s="829"/>
      <c r="B120" s="830"/>
      <c r="C120" s="824" t="s">
        <v>444</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409</v>
      </c>
      <c r="AB120" s="789"/>
      <c r="AC120" s="789"/>
      <c r="AD120" s="789"/>
      <c r="AE120" s="790"/>
      <c r="AF120" s="791" t="s">
        <v>409</v>
      </c>
      <c r="AG120" s="789"/>
      <c r="AH120" s="789"/>
      <c r="AI120" s="789"/>
      <c r="AJ120" s="790"/>
      <c r="AK120" s="791" t="s">
        <v>409</v>
      </c>
      <c r="AL120" s="789"/>
      <c r="AM120" s="789"/>
      <c r="AN120" s="789"/>
      <c r="AO120" s="790"/>
      <c r="AP120" s="833" t="s">
        <v>409</v>
      </c>
      <c r="AQ120" s="834"/>
      <c r="AR120" s="834"/>
      <c r="AS120" s="834"/>
      <c r="AT120" s="835"/>
      <c r="AU120" s="889" t="s">
        <v>469</v>
      </c>
      <c r="AV120" s="890"/>
      <c r="AW120" s="890"/>
      <c r="AX120" s="890"/>
      <c r="AY120" s="891"/>
      <c r="AZ120" s="869" t="s">
        <v>470</v>
      </c>
      <c r="BA120" s="817"/>
      <c r="BB120" s="817"/>
      <c r="BC120" s="817"/>
      <c r="BD120" s="817"/>
      <c r="BE120" s="817"/>
      <c r="BF120" s="817"/>
      <c r="BG120" s="817"/>
      <c r="BH120" s="817"/>
      <c r="BI120" s="817"/>
      <c r="BJ120" s="817"/>
      <c r="BK120" s="817"/>
      <c r="BL120" s="817"/>
      <c r="BM120" s="817"/>
      <c r="BN120" s="817"/>
      <c r="BO120" s="817"/>
      <c r="BP120" s="818"/>
      <c r="BQ120" s="870">
        <v>5284229</v>
      </c>
      <c r="BR120" s="851"/>
      <c r="BS120" s="851"/>
      <c r="BT120" s="851"/>
      <c r="BU120" s="851"/>
      <c r="BV120" s="851">
        <v>4875617</v>
      </c>
      <c r="BW120" s="851"/>
      <c r="BX120" s="851"/>
      <c r="BY120" s="851"/>
      <c r="BZ120" s="851"/>
      <c r="CA120" s="851">
        <v>5285433</v>
      </c>
      <c r="CB120" s="851"/>
      <c r="CC120" s="851"/>
      <c r="CD120" s="851"/>
      <c r="CE120" s="851"/>
      <c r="CF120" s="875">
        <v>53.2</v>
      </c>
      <c r="CG120" s="876"/>
      <c r="CH120" s="876"/>
      <c r="CI120" s="876"/>
      <c r="CJ120" s="876"/>
      <c r="CK120" s="877" t="s">
        <v>471</v>
      </c>
      <c r="CL120" s="861"/>
      <c r="CM120" s="861"/>
      <c r="CN120" s="861"/>
      <c r="CO120" s="862"/>
      <c r="CP120" s="881" t="s">
        <v>406</v>
      </c>
      <c r="CQ120" s="882"/>
      <c r="CR120" s="882"/>
      <c r="CS120" s="882"/>
      <c r="CT120" s="882"/>
      <c r="CU120" s="882"/>
      <c r="CV120" s="882"/>
      <c r="CW120" s="882"/>
      <c r="CX120" s="882"/>
      <c r="CY120" s="882"/>
      <c r="CZ120" s="882"/>
      <c r="DA120" s="882"/>
      <c r="DB120" s="882"/>
      <c r="DC120" s="882"/>
      <c r="DD120" s="882"/>
      <c r="DE120" s="882"/>
      <c r="DF120" s="883"/>
      <c r="DG120" s="870">
        <v>5070747</v>
      </c>
      <c r="DH120" s="851"/>
      <c r="DI120" s="851"/>
      <c r="DJ120" s="851"/>
      <c r="DK120" s="851"/>
      <c r="DL120" s="851">
        <v>4935697</v>
      </c>
      <c r="DM120" s="851"/>
      <c r="DN120" s="851"/>
      <c r="DO120" s="851"/>
      <c r="DP120" s="851"/>
      <c r="DQ120" s="851">
        <v>4771554</v>
      </c>
      <c r="DR120" s="851"/>
      <c r="DS120" s="851"/>
      <c r="DT120" s="851"/>
      <c r="DU120" s="851"/>
      <c r="DV120" s="852">
        <v>48</v>
      </c>
      <c r="DW120" s="852"/>
      <c r="DX120" s="852"/>
      <c r="DY120" s="852"/>
      <c r="DZ120" s="853"/>
    </row>
    <row r="121" spans="1:130" s="231" customFormat="1" ht="26.25" customHeight="1" x14ac:dyDescent="0.2">
      <c r="A121" s="829"/>
      <c r="B121" s="830"/>
      <c r="C121" s="872" t="s">
        <v>472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409</v>
      </c>
      <c r="AB121" s="789"/>
      <c r="AC121" s="789"/>
      <c r="AD121" s="789"/>
      <c r="AE121" s="790"/>
      <c r="AF121" s="791" t="s">
        <v>409</v>
      </c>
      <c r="AG121" s="789"/>
      <c r="AH121" s="789"/>
      <c r="AI121" s="789"/>
      <c r="AJ121" s="790"/>
      <c r="AK121" s="791" t="s">
        <v>409</v>
      </c>
      <c r="AL121" s="789"/>
      <c r="AM121" s="789"/>
      <c r="AN121" s="789"/>
      <c r="AO121" s="790"/>
      <c r="AP121" s="833" t="s">
        <v>409</v>
      </c>
      <c r="AQ121" s="834"/>
      <c r="AR121" s="834"/>
      <c r="AS121" s="834"/>
      <c r="AT121" s="835"/>
      <c r="AU121" s="892"/>
      <c r="AV121" s="893"/>
      <c r="AW121" s="893"/>
      <c r="AX121" s="893"/>
      <c r="AY121" s="894"/>
      <c r="AZ121" s="824" t="s">
        <v>473</v>
      </c>
      <c r="BA121" s="761"/>
      <c r="BB121" s="761"/>
      <c r="BC121" s="761"/>
      <c r="BD121" s="761"/>
      <c r="BE121" s="761"/>
      <c r="BF121" s="761"/>
      <c r="BG121" s="761"/>
      <c r="BH121" s="761"/>
      <c r="BI121" s="761"/>
      <c r="BJ121" s="761"/>
      <c r="BK121" s="761"/>
      <c r="BL121" s="761"/>
      <c r="BM121" s="761"/>
      <c r="BN121" s="761"/>
      <c r="BO121" s="761"/>
      <c r="BP121" s="762"/>
      <c r="BQ121" s="825">
        <v>777180</v>
      </c>
      <c r="BR121" s="826"/>
      <c r="BS121" s="826"/>
      <c r="BT121" s="826"/>
      <c r="BU121" s="826"/>
      <c r="BV121" s="826">
        <v>552058</v>
      </c>
      <c r="BW121" s="826"/>
      <c r="BX121" s="826"/>
      <c r="BY121" s="826"/>
      <c r="BZ121" s="826"/>
      <c r="CA121" s="826">
        <v>497074</v>
      </c>
      <c r="CB121" s="826"/>
      <c r="CC121" s="826"/>
      <c r="CD121" s="826"/>
      <c r="CE121" s="826"/>
      <c r="CF121" s="884">
        <v>5</v>
      </c>
      <c r="CG121" s="885"/>
      <c r="CH121" s="885"/>
      <c r="CI121" s="885"/>
      <c r="CJ121" s="885"/>
      <c r="CK121" s="878"/>
      <c r="CL121" s="864"/>
      <c r="CM121" s="864"/>
      <c r="CN121" s="864"/>
      <c r="CO121" s="865"/>
      <c r="CP121" s="844" t="s">
        <v>474</v>
      </c>
      <c r="CQ121" s="845"/>
      <c r="CR121" s="845"/>
      <c r="CS121" s="845"/>
      <c r="CT121" s="845"/>
      <c r="CU121" s="845"/>
      <c r="CV121" s="845"/>
      <c r="CW121" s="845"/>
      <c r="CX121" s="845"/>
      <c r="CY121" s="845"/>
      <c r="CZ121" s="845"/>
      <c r="DA121" s="845"/>
      <c r="DB121" s="845"/>
      <c r="DC121" s="845"/>
      <c r="DD121" s="845"/>
      <c r="DE121" s="845"/>
      <c r="DF121" s="846"/>
      <c r="DG121" s="825">
        <v>1131617</v>
      </c>
      <c r="DH121" s="826"/>
      <c r="DI121" s="826"/>
      <c r="DJ121" s="826"/>
      <c r="DK121" s="826"/>
      <c r="DL121" s="826">
        <v>1133877</v>
      </c>
      <c r="DM121" s="826"/>
      <c r="DN121" s="826"/>
      <c r="DO121" s="826"/>
      <c r="DP121" s="826"/>
      <c r="DQ121" s="826">
        <v>1098353</v>
      </c>
      <c r="DR121" s="826"/>
      <c r="DS121" s="826"/>
      <c r="DT121" s="826"/>
      <c r="DU121" s="826"/>
      <c r="DV121" s="803">
        <v>11</v>
      </c>
      <c r="DW121" s="803"/>
      <c r="DX121" s="803"/>
      <c r="DY121" s="803"/>
      <c r="DZ121" s="804"/>
    </row>
    <row r="122" spans="1:130" s="231" customFormat="1" ht="26.25" customHeight="1" x14ac:dyDescent="0.2">
      <c r="A122" s="829"/>
      <c r="B122" s="830"/>
      <c r="C122" s="824" t="s">
        <v>455</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409</v>
      </c>
      <c r="AB122" s="789"/>
      <c r="AC122" s="789"/>
      <c r="AD122" s="789"/>
      <c r="AE122" s="790"/>
      <c r="AF122" s="791" t="s">
        <v>409</v>
      </c>
      <c r="AG122" s="789"/>
      <c r="AH122" s="789"/>
      <c r="AI122" s="789"/>
      <c r="AJ122" s="790"/>
      <c r="AK122" s="791" t="s">
        <v>409</v>
      </c>
      <c r="AL122" s="789"/>
      <c r="AM122" s="789"/>
      <c r="AN122" s="789"/>
      <c r="AO122" s="790"/>
      <c r="AP122" s="833" t="s">
        <v>409</v>
      </c>
      <c r="AQ122" s="834"/>
      <c r="AR122" s="834"/>
      <c r="AS122" s="834"/>
      <c r="AT122" s="835"/>
      <c r="AU122" s="892"/>
      <c r="AV122" s="893"/>
      <c r="AW122" s="893"/>
      <c r="AX122" s="893"/>
      <c r="AY122" s="894"/>
      <c r="AZ122" s="847" t="s">
        <v>475</v>
      </c>
      <c r="BA122" s="848"/>
      <c r="BB122" s="848"/>
      <c r="BC122" s="848"/>
      <c r="BD122" s="848"/>
      <c r="BE122" s="848"/>
      <c r="BF122" s="848"/>
      <c r="BG122" s="848"/>
      <c r="BH122" s="848"/>
      <c r="BI122" s="848"/>
      <c r="BJ122" s="848"/>
      <c r="BK122" s="848"/>
      <c r="BL122" s="848"/>
      <c r="BM122" s="848"/>
      <c r="BN122" s="848"/>
      <c r="BO122" s="848"/>
      <c r="BP122" s="849"/>
      <c r="BQ122" s="888">
        <v>24221008</v>
      </c>
      <c r="BR122" s="854"/>
      <c r="BS122" s="854"/>
      <c r="BT122" s="854"/>
      <c r="BU122" s="854"/>
      <c r="BV122" s="854">
        <v>25153160</v>
      </c>
      <c r="BW122" s="854"/>
      <c r="BX122" s="854"/>
      <c r="BY122" s="854"/>
      <c r="BZ122" s="854"/>
      <c r="CA122" s="854">
        <v>24739185</v>
      </c>
      <c r="CB122" s="854"/>
      <c r="CC122" s="854"/>
      <c r="CD122" s="854"/>
      <c r="CE122" s="854"/>
      <c r="CF122" s="855">
        <v>248.8</v>
      </c>
      <c r="CG122" s="856"/>
      <c r="CH122" s="856"/>
      <c r="CI122" s="856"/>
      <c r="CJ122" s="856"/>
      <c r="CK122" s="878"/>
      <c r="CL122" s="864"/>
      <c r="CM122" s="864"/>
      <c r="CN122" s="864"/>
      <c r="CO122" s="865"/>
      <c r="CP122" s="844" t="s">
        <v>476</v>
      </c>
      <c r="CQ122" s="845"/>
      <c r="CR122" s="845"/>
      <c r="CS122" s="845"/>
      <c r="CT122" s="845"/>
      <c r="CU122" s="845"/>
      <c r="CV122" s="845"/>
      <c r="CW122" s="845"/>
      <c r="CX122" s="845"/>
      <c r="CY122" s="845"/>
      <c r="CZ122" s="845"/>
      <c r="DA122" s="845"/>
      <c r="DB122" s="845"/>
      <c r="DC122" s="845"/>
      <c r="DD122" s="845"/>
      <c r="DE122" s="845"/>
      <c r="DF122" s="846"/>
      <c r="DG122" s="825" t="s">
        <v>409</v>
      </c>
      <c r="DH122" s="826"/>
      <c r="DI122" s="826"/>
      <c r="DJ122" s="826"/>
      <c r="DK122" s="826"/>
      <c r="DL122" s="826" t="s">
        <v>409</v>
      </c>
      <c r="DM122" s="826"/>
      <c r="DN122" s="826"/>
      <c r="DO122" s="826"/>
      <c r="DP122" s="826"/>
      <c r="DQ122" s="826" t="s">
        <v>409</v>
      </c>
      <c r="DR122" s="826"/>
      <c r="DS122" s="826"/>
      <c r="DT122" s="826"/>
      <c r="DU122" s="826"/>
      <c r="DV122" s="803" t="s">
        <v>409</v>
      </c>
      <c r="DW122" s="803"/>
      <c r="DX122" s="803"/>
      <c r="DY122" s="803"/>
      <c r="DZ122" s="804"/>
    </row>
    <row r="123" spans="1:130" s="231" customFormat="1" ht="26.25" customHeight="1" x14ac:dyDescent="0.2">
      <c r="A123" s="829"/>
      <c r="B123" s="830"/>
      <c r="C123" s="824" t="s">
        <v>461</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v>8848</v>
      </c>
      <c r="AB123" s="789"/>
      <c r="AC123" s="789"/>
      <c r="AD123" s="789"/>
      <c r="AE123" s="790"/>
      <c r="AF123" s="791">
        <v>6764</v>
      </c>
      <c r="AG123" s="789"/>
      <c r="AH123" s="789"/>
      <c r="AI123" s="789"/>
      <c r="AJ123" s="790"/>
      <c r="AK123" s="791">
        <v>6632</v>
      </c>
      <c r="AL123" s="789"/>
      <c r="AM123" s="789"/>
      <c r="AN123" s="789"/>
      <c r="AO123" s="790"/>
      <c r="AP123" s="833">
        <v>0.1</v>
      </c>
      <c r="AQ123" s="834"/>
      <c r="AR123" s="834"/>
      <c r="AS123" s="834"/>
      <c r="AT123" s="835"/>
      <c r="AU123" s="895"/>
      <c r="AV123" s="896"/>
      <c r="AW123" s="896"/>
      <c r="AX123" s="896"/>
      <c r="AY123" s="896"/>
      <c r="AZ123" s="253" t="s">
        <v>185</v>
      </c>
      <c r="BA123" s="253"/>
      <c r="BB123" s="253"/>
      <c r="BC123" s="253"/>
      <c r="BD123" s="253"/>
      <c r="BE123" s="253"/>
      <c r="BF123" s="253"/>
      <c r="BG123" s="253"/>
      <c r="BH123" s="253"/>
      <c r="BI123" s="253"/>
      <c r="BJ123" s="253"/>
      <c r="BK123" s="253"/>
      <c r="BL123" s="253"/>
      <c r="BM123" s="253"/>
      <c r="BN123" s="253"/>
      <c r="BO123" s="886" t="s">
        <v>477</v>
      </c>
      <c r="BP123" s="887"/>
      <c r="BQ123" s="841">
        <v>30282417</v>
      </c>
      <c r="BR123" s="842"/>
      <c r="BS123" s="842"/>
      <c r="BT123" s="842"/>
      <c r="BU123" s="842"/>
      <c r="BV123" s="842">
        <v>30580835</v>
      </c>
      <c r="BW123" s="842"/>
      <c r="BX123" s="842"/>
      <c r="BY123" s="842"/>
      <c r="BZ123" s="842"/>
      <c r="CA123" s="842">
        <v>30521692</v>
      </c>
      <c r="CB123" s="842"/>
      <c r="CC123" s="842"/>
      <c r="CD123" s="842"/>
      <c r="CE123" s="842"/>
      <c r="CF123" s="757"/>
      <c r="CG123" s="758"/>
      <c r="CH123" s="758"/>
      <c r="CI123" s="758"/>
      <c r="CJ123" s="843"/>
      <c r="CK123" s="878"/>
      <c r="CL123" s="864"/>
      <c r="CM123" s="864"/>
      <c r="CN123" s="864"/>
      <c r="CO123" s="865"/>
      <c r="CP123" s="844" t="s">
        <v>478</v>
      </c>
      <c r="CQ123" s="845"/>
      <c r="CR123" s="845"/>
      <c r="CS123" s="845"/>
      <c r="CT123" s="845"/>
      <c r="CU123" s="845"/>
      <c r="CV123" s="845"/>
      <c r="CW123" s="845"/>
      <c r="CX123" s="845"/>
      <c r="CY123" s="845"/>
      <c r="CZ123" s="845"/>
      <c r="DA123" s="845"/>
      <c r="DB123" s="845"/>
      <c r="DC123" s="845"/>
      <c r="DD123" s="845"/>
      <c r="DE123" s="845"/>
      <c r="DF123" s="846"/>
      <c r="DG123" s="788" t="s">
        <v>409</v>
      </c>
      <c r="DH123" s="789"/>
      <c r="DI123" s="789"/>
      <c r="DJ123" s="789"/>
      <c r="DK123" s="790"/>
      <c r="DL123" s="791" t="s">
        <v>409</v>
      </c>
      <c r="DM123" s="789"/>
      <c r="DN123" s="789"/>
      <c r="DO123" s="789"/>
      <c r="DP123" s="790"/>
      <c r="DQ123" s="791" t="s">
        <v>409</v>
      </c>
      <c r="DR123" s="789"/>
      <c r="DS123" s="789"/>
      <c r="DT123" s="789"/>
      <c r="DU123" s="790"/>
      <c r="DV123" s="833" t="s">
        <v>409</v>
      </c>
      <c r="DW123" s="834"/>
      <c r="DX123" s="834"/>
      <c r="DY123" s="834"/>
      <c r="DZ123" s="835"/>
    </row>
    <row r="124" spans="1:130" s="231" customFormat="1" ht="26.25" customHeight="1" thickBot="1" x14ac:dyDescent="0.25">
      <c r="A124" s="829"/>
      <c r="B124" s="830"/>
      <c r="C124" s="824" t="s">
        <v>464</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409</v>
      </c>
      <c r="AB124" s="789"/>
      <c r="AC124" s="789"/>
      <c r="AD124" s="789"/>
      <c r="AE124" s="790"/>
      <c r="AF124" s="791" t="s">
        <v>409</v>
      </c>
      <c r="AG124" s="789"/>
      <c r="AH124" s="789"/>
      <c r="AI124" s="789"/>
      <c r="AJ124" s="790"/>
      <c r="AK124" s="791" t="s">
        <v>409</v>
      </c>
      <c r="AL124" s="789"/>
      <c r="AM124" s="789"/>
      <c r="AN124" s="789"/>
      <c r="AO124" s="790"/>
      <c r="AP124" s="833" t="s">
        <v>409</v>
      </c>
      <c r="AQ124" s="834"/>
      <c r="AR124" s="834"/>
      <c r="AS124" s="834"/>
      <c r="AT124" s="835"/>
      <c r="AU124" s="836" t="s">
        <v>479</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v>8.6</v>
      </c>
      <c r="BR124" s="840"/>
      <c r="BS124" s="840"/>
      <c r="BT124" s="840"/>
      <c r="BU124" s="840"/>
      <c r="BV124" s="840">
        <v>26</v>
      </c>
      <c r="BW124" s="840"/>
      <c r="BX124" s="840"/>
      <c r="BY124" s="840"/>
      <c r="BZ124" s="840"/>
      <c r="CA124" s="840">
        <v>16.3</v>
      </c>
      <c r="CB124" s="840"/>
      <c r="CC124" s="840"/>
      <c r="CD124" s="840"/>
      <c r="CE124" s="840"/>
      <c r="CF124" s="735"/>
      <c r="CG124" s="736"/>
      <c r="CH124" s="736"/>
      <c r="CI124" s="736"/>
      <c r="CJ124" s="871"/>
      <c r="CK124" s="879"/>
      <c r="CL124" s="879"/>
      <c r="CM124" s="879"/>
      <c r="CN124" s="879"/>
      <c r="CO124" s="880"/>
      <c r="CP124" s="844" t="s">
        <v>480</v>
      </c>
      <c r="CQ124" s="845"/>
      <c r="CR124" s="845"/>
      <c r="CS124" s="845"/>
      <c r="CT124" s="845"/>
      <c r="CU124" s="845"/>
      <c r="CV124" s="845"/>
      <c r="CW124" s="845"/>
      <c r="CX124" s="845"/>
      <c r="CY124" s="845"/>
      <c r="CZ124" s="845"/>
      <c r="DA124" s="845"/>
      <c r="DB124" s="845"/>
      <c r="DC124" s="845"/>
      <c r="DD124" s="845"/>
      <c r="DE124" s="845"/>
      <c r="DF124" s="846"/>
      <c r="DG124" s="772" t="s">
        <v>409</v>
      </c>
      <c r="DH124" s="773"/>
      <c r="DI124" s="773"/>
      <c r="DJ124" s="773"/>
      <c r="DK124" s="774"/>
      <c r="DL124" s="775" t="s">
        <v>409</v>
      </c>
      <c r="DM124" s="773"/>
      <c r="DN124" s="773"/>
      <c r="DO124" s="773"/>
      <c r="DP124" s="774"/>
      <c r="DQ124" s="775" t="s">
        <v>409</v>
      </c>
      <c r="DR124" s="773"/>
      <c r="DS124" s="773"/>
      <c r="DT124" s="773"/>
      <c r="DU124" s="774"/>
      <c r="DV124" s="857" t="s">
        <v>409</v>
      </c>
      <c r="DW124" s="858"/>
      <c r="DX124" s="858"/>
      <c r="DY124" s="858"/>
      <c r="DZ124" s="859"/>
    </row>
    <row r="125" spans="1:130" s="231" customFormat="1" ht="26.25" customHeight="1" x14ac:dyDescent="0.2">
      <c r="A125" s="829"/>
      <c r="B125" s="830"/>
      <c r="C125" s="824" t="s">
        <v>466</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409</v>
      </c>
      <c r="AB125" s="789"/>
      <c r="AC125" s="789"/>
      <c r="AD125" s="789"/>
      <c r="AE125" s="790"/>
      <c r="AF125" s="791" t="s">
        <v>409</v>
      </c>
      <c r="AG125" s="789"/>
      <c r="AH125" s="789"/>
      <c r="AI125" s="789"/>
      <c r="AJ125" s="790"/>
      <c r="AK125" s="791" t="s">
        <v>409</v>
      </c>
      <c r="AL125" s="789"/>
      <c r="AM125" s="789"/>
      <c r="AN125" s="789"/>
      <c r="AO125" s="790"/>
      <c r="AP125" s="833" t="s">
        <v>409</v>
      </c>
      <c r="AQ125" s="834"/>
      <c r="AR125" s="834"/>
      <c r="AS125" s="834"/>
      <c r="AT125" s="835"/>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860" t="s">
        <v>481</v>
      </c>
      <c r="CL125" s="861"/>
      <c r="CM125" s="861"/>
      <c r="CN125" s="861"/>
      <c r="CO125" s="862"/>
      <c r="CP125" s="869" t="s">
        <v>482</v>
      </c>
      <c r="CQ125" s="817"/>
      <c r="CR125" s="817"/>
      <c r="CS125" s="817"/>
      <c r="CT125" s="817"/>
      <c r="CU125" s="817"/>
      <c r="CV125" s="817"/>
      <c r="CW125" s="817"/>
      <c r="CX125" s="817"/>
      <c r="CY125" s="817"/>
      <c r="CZ125" s="817"/>
      <c r="DA125" s="817"/>
      <c r="DB125" s="817"/>
      <c r="DC125" s="817"/>
      <c r="DD125" s="817"/>
      <c r="DE125" s="817"/>
      <c r="DF125" s="818"/>
      <c r="DG125" s="870" t="s">
        <v>409</v>
      </c>
      <c r="DH125" s="851"/>
      <c r="DI125" s="851"/>
      <c r="DJ125" s="851"/>
      <c r="DK125" s="851"/>
      <c r="DL125" s="851" t="s">
        <v>409</v>
      </c>
      <c r="DM125" s="851"/>
      <c r="DN125" s="851"/>
      <c r="DO125" s="851"/>
      <c r="DP125" s="851"/>
      <c r="DQ125" s="851" t="s">
        <v>409</v>
      </c>
      <c r="DR125" s="851"/>
      <c r="DS125" s="851"/>
      <c r="DT125" s="851"/>
      <c r="DU125" s="851"/>
      <c r="DV125" s="852" t="s">
        <v>409</v>
      </c>
      <c r="DW125" s="852"/>
      <c r="DX125" s="852"/>
      <c r="DY125" s="852"/>
      <c r="DZ125" s="853"/>
    </row>
    <row r="126" spans="1:130" s="231" customFormat="1" ht="26.25" customHeight="1" thickBot="1" x14ac:dyDescent="0.25">
      <c r="A126" s="829"/>
      <c r="B126" s="830"/>
      <c r="C126" s="824" t="s">
        <v>468</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409</v>
      </c>
      <c r="AB126" s="789"/>
      <c r="AC126" s="789"/>
      <c r="AD126" s="789"/>
      <c r="AE126" s="790"/>
      <c r="AF126" s="791" t="s">
        <v>409</v>
      </c>
      <c r="AG126" s="789"/>
      <c r="AH126" s="789"/>
      <c r="AI126" s="789"/>
      <c r="AJ126" s="790"/>
      <c r="AK126" s="791" t="s">
        <v>409</v>
      </c>
      <c r="AL126" s="789"/>
      <c r="AM126" s="789"/>
      <c r="AN126" s="789"/>
      <c r="AO126" s="790"/>
      <c r="AP126" s="833" t="s">
        <v>409</v>
      </c>
      <c r="AQ126" s="834"/>
      <c r="AR126" s="834"/>
      <c r="AS126" s="834"/>
      <c r="AT126" s="835"/>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863"/>
      <c r="CL126" s="864"/>
      <c r="CM126" s="864"/>
      <c r="CN126" s="864"/>
      <c r="CO126" s="865"/>
      <c r="CP126" s="824" t="s">
        <v>483</v>
      </c>
      <c r="CQ126" s="761"/>
      <c r="CR126" s="761"/>
      <c r="CS126" s="761"/>
      <c r="CT126" s="761"/>
      <c r="CU126" s="761"/>
      <c r="CV126" s="761"/>
      <c r="CW126" s="761"/>
      <c r="CX126" s="761"/>
      <c r="CY126" s="761"/>
      <c r="CZ126" s="761"/>
      <c r="DA126" s="761"/>
      <c r="DB126" s="761"/>
      <c r="DC126" s="761"/>
      <c r="DD126" s="761"/>
      <c r="DE126" s="761"/>
      <c r="DF126" s="762"/>
      <c r="DG126" s="825" t="s">
        <v>409</v>
      </c>
      <c r="DH126" s="826"/>
      <c r="DI126" s="826"/>
      <c r="DJ126" s="826"/>
      <c r="DK126" s="826"/>
      <c r="DL126" s="826" t="s">
        <v>409</v>
      </c>
      <c r="DM126" s="826"/>
      <c r="DN126" s="826"/>
      <c r="DO126" s="826"/>
      <c r="DP126" s="826"/>
      <c r="DQ126" s="826" t="s">
        <v>409</v>
      </c>
      <c r="DR126" s="826"/>
      <c r="DS126" s="826"/>
      <c r="DT126" s="826"/>
      <c r="DU126" s="826"/>
      <c r="DV126" s="803" t="s">
        <v>409</v>
      </c>
      <c r="DW126" s="803"/>
      <c r="DX126" s="803"/>
      <c r="DY126" s="803"/>
      <c r="DZ126" s="804"/>
    </row>
    <row r="127" spans="1:130" s="231" customFormat="1" ht="26.25" customHeight="1" x14ac:dyDescent="0.2">
      <c r="A127" s="831"/>
      <c r="B127" s="832"/>
      <c r="C127" s="847" t="s">
        <v>484</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v>911</v>
      </c>
      <c r="AB127" s="789"/>
      <c r="AC127" s="789"/>
      <c r="AD127" s="789"/>
      <c r="AE127" s="790"/>
      <c r="AF127" s="791">
        <v>721</v>
      </c>
      <c r="AG127" s="789"/>
      <c r="AH127" s="789"/>
      <c r="AI127" s="789"/>
      <c r="AJ127" s="790"/>
      <c r="AK127" s="791">
        <v>419</v>
      </c>
      <c r="AL127" s="789"/>
      <c r="AM127" s="789"/>
      <c r="AN127" s="789"/>
      <c r="AO127" s="790"/>
      <c r="AP127" s="833">
        <v>0</v>
      </c>
      <c r="AQ127" s="834"/>
      <c r="AR127" s="834"/>
      <c r="AS127" s="834"/>
      <c r="AT127" s="835"/>
      <c r="AU127" s="234"/>
      <c r="AV127" s="234"/>
      <c r="AW127" s="234"/>
      <c r="AX127" s="850" t="s">
        <v>485</v>
      </c>
      <c r="AY127" s="821"/>
      <c r="AZ127" s="821"/>
      <c r="BA127" s="821"/>
      <c r="BB127" s="821"/>
      <c r="BC127" s="821"/>
      <c r="BD127" s="821"/>
      <c r="BE127" s="822"/>
      <c r="BF127" s="820" t="s">
        <v>486</v>
      </c>
      <c r="BG127" s="821"/>
      <c r="BH127" s="821"/>
      <c r="BI127" s="821"/>
      <c r="BJ127" s="821"/>
      <c r="BK127" s="821"/>
      <c r="BL127" s="822"/>
      <c r="BM127" s="820" t="s">
        <v>487</v>
      </c>
      <c r="BN127" s="821"/>
      <c r="BO127" s="821"/>
      <c r="BP127" s="821"/>
      <c r="BQ127" s="821"/>
      <c r="BR127" s="821"/>
      <c r="BS127" s="822"/>
      <c r="BT127" s="820" t="s">
        <v>488</v>
      </c>
      <c r="BU127" s="821"/>
      <c r="BV127" s="821"/>
      <c r="BW127" s="821"/>
      <c r="BX127" s="821"/>
      <c r="BY127" s="821"/>
      <c r="BZ127" s="823"/>
      <c r="CA127" s="234"/>
      <c r="CB127" s="234"/>
      <c r="CC127" s="234"/>
      <c r="CD127" s="257"/>
      <c r="CE127" s="257"/>
      <c r="CF127" s="257"/>
      <c r="CG127" s="234"/>
      <c r="CH127" s="234"/>
      <c r="CI127" s="234"/>
      <c r="CJ127" s="256"/>
      <c r="CK127" s="863"/>
      <c r="CL127" s="864"/>
      <c r="CM127" s="864"/>
      <c r="CN127" s="864"/>
      <c r="CO127" s="865"/>
      <c r="CP127" s="824" t="s">
        <v>489</v>
      </c>
      <c r="CQ127" s="761"/>
      <c r="CR127" s="761"/>
      <c r="CS127" s="761"/>
      <c r="CT127" s="761"/>
      <c r="CU127" s="761"/>
      <c r="CV127" s="761"/>
      <c r="CW127" s="761"/>
      <c r="CX127" s="761"/>
      <c r="CY127" s="761"/>
      <c r="CZ127" s="761"/>
      <c r="DA127" s="761"/>
      <c r="DB127" s="761"/>
      <c r="DC127" s="761"/>
      <c r="DD127" s="761"/>
      <c r="DE127" s="761"/>
      <c r="DF127" s="762"/>
      <c r="DG127" s="825" t="s">
        <v>409</v>
      </c>
      <c r="DH127" s="826"/>
      <c r="DI127" s="826"/>
      <c r="DJ127" s="826"/>
      <c r="DK127" s="826"/>
      <c r="DL127" s="826" t="s">
        <v>409</v>
      </c>
      <c r="DM127" s="826"/>
      <c r="DN127" s="826"/>
      <c r="DO127" s="826"/>
      <c r="DP127" s="826"/>
      <c r="DQ127" s="826" t="s">
        <v>409</v>
      </c>
      <c r="DR127" s="826"/>
      <c r="DS127" s="826"/>
      <c r="DT127" s="826"/>
      <c r="DU127" s="826"/>
      <c r="DV127" s="803" t="s">
        <v>409</v>
      </c>
      <c r="DW127" s="803"/>
      <c r="DX127" s="803"/>
      <c r="DY127" s="803"/>
      <c r="DZ127" s="804"/>
    </row>
    <row r="128" spans="1:130" s="231" customFormat="1" ht="26.25" customHeight="1" thickBot="1" x14ac:dyDescent="0.25">
      <c r="A128" s="805" t="s">
        <v>490</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491</v>
      </c>
      <c r="X128" s="807"/>
      <c r="Y128" s="807"/>
      <c r="Z128" s="808"/>
      <c r="AA128" s="809">
        <v>137100</v>
      </c>
      <c r="AB128" s="810"/>
      <c r="AC128" s="810"/>
      <c r="AD128" s="810"/>
      <c r="AE128" s="811"/>
      <c r="AF128" s="812">
        <v>92962</v>
      </c>
      <c r="AG128" s="810"/>
      <c r="AH128" s="810"/>
      <c r="AI128" s="810"/>
      <c r="AJ128" s="811"/>
      <c r="AK128" s="812">
        <v>119657</v>
      </c>
      <c r="AL128" s="810"/>
      <c r="AM128" s="810"/>
      <c r="AN128" s="810"/>
      <c r="AO128" s="811"/>
      <c r="AP128" s="813"/>
      <c r="AQ128" s="814"/>
      <c r="AR128" s="814"/>
      <c r="AS128" s="814"/>
      <c r="AT128" s="815"/>
      <c r="AU128" s="234"/>
      <c r="AV128" s="234"/>
      <c r="AW128" s="234"/>
      <c r="AX128" s="816" t="s">
        <v>492</v>
      </c>
      <c r="AY128" s="817"/>
      <c r="AZ128" s="817"/>
      <c r="BA128" s="817"/>
      <c r="BB128" s="817"/>
      <c r="BC128" s="817"/>
      <c r="BD128" s="817"/>
      <c r="BE128" s="818"/>
      <c r="BF128" s="795" t="s">
        <v>493</v>
      </c>
      <c r="BG128" s="796"/>
      <c r="BH128" s="796"/>
      <c r="BI128" s="796"/>
      <c r="BJ128" s="796"/>
      <c r="BK128" s="796"/>
      <c r="BL128" s="819"/>
      <c r="BM128" s="795">
        <v>13.01</v>
      </c>
      <c r="BN128" s="796"/>
      <c r="BO128" s="796"/>
      <c r="BP128" s="796"/>
      <c r="BQ128" s="796"/>
      <c r="BR128" s="796"/>
      <c r="BS128" s="819"/>
      <c r="BT128" s="795">
        <v>20</v>
      </c>
      <c r="BU128" s="796"/>
      <c r="BV128" s="796"/>
      <c r="BW128" s="796"/>
      <c r="BX128" s="796"/>
      <c r="BY128" s="796"/>
      <c r="BZ128" s="797"/>
      <c r="CA128" s="257"/>
      <c r="CB128" s="257"/>
      <c r="CC128" s="257"/>
      <c r="CD128" s="257"/>
      <c r="CE128" s="257"/>
      <c r="CF128" s="257"/>
      <c r="CG128" s="234"/>
      <c r="CH128" s="234"/>
      <c r="CI128" s="234"/>
      <c r="CJ128" s="256"/>
      <c r="CK128" s="866"/>
      <c r="CL128" s="867"/>
      <c r="CM128" s="867"/>
      <c r="CN128" s="867"/>
      <c r="CO128" s="868"/>
      <c r="CP128" s="798" t="s">
        <v>494</v>
      </c>
      <c r="CQ128" s="739"/>
      <c r="CR128" s="739"/>
      <c r="CS128" s="739"/>
      <c r="CT128" s="739"/>
      <c r="CU128" s="739"/>
      <c r="CV128" s="739"/>
      <c r="CW128" s="739"/>
      <c r="CX128" s="739"/>
      <c r="CY128" s="739"/>
      <c r="CZ128" s="739"/>
      <c r="DA128" s="739"/>
      <c r="DB128" s="739"/>
      <c r="DC128" s="739"/>
      <c r="DD128" s="739"/>
      <c r="DE128" s="739"/>
      <c r="DF128" s="740"/>
      <c r="DG128" s="799" t="s">
        <v>409</v>
      </c>
      <c r="DH128" s="800"/>
      <c r="DI128" s="800"/>
      <c r="DJ128" s="800"/>
      <c r="DK128" s="800"/>
      <c r="DL128" s="800" t="s">
        <v>440</v>
      </c>
      <c r="DM128" s="800"/>
      <c r="DN128" s="800"/>
      <c r="DO128" s="800"/>
      <c r="DP128" s="800"/>
      <c r="DQ128" s="800" t="s">
        <v>440</v>
      </c>
      <c r="DR128" s="800"/>
      <c r="DS128" s="800"/>
      <c r="DT128" s="800"/>
      <c r="DU128" s="800"/>
      <c r="DV128" s="801" t="s">
        <v>440</v>
      </c>
      <c r="DW128" s="801"/>
      <c r="DX128" s="801"/>
      <c r="DY128" s="801"/>
      <c r="DZ128" s="802"/>
    </row>
    <row r="129" spans="1:131" s="231" customFormat="1" ht="26.25" customHeight="1" x14ac:dyDescent="0.2">
      <c r="A129" s="783" t="s">
        <v>107</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495</v>
      </c>
      <c r="X129" s="786"/>
      <c r="Y129" s="786"/>
      <c r="Z129" s="787"/>
      <c r="AA129" s="788">
        <v>12544156</v>
      </c>
      <c r="AB129" s="789"/>
      <c r="AC129" s="789"/>
      <c r="AD129" s="789"/>
      <c r="AE129" s="790"/>
      <c r="AF129" s="791">
        <v>12264336</v>
      </c>
      <c r="AG129" s="789"/>
      <c r="AH129" s="789"/>
      <c r="AI129" s="789"/>
      <c r="AJ129" s="790"/>
      <c r="AK129" s="791">
        <v>12450445</v>
      </c>
      <c r="AL129" s="789"/>
      <c r="AM129" s="789"/>
      <c r="AN129" s="789"/>
      <c r="AO129" s="790"/>
      <c r="AP129" s="792"/>
      <c r="AQ129" s="793"/>
      <c r="AR129" s="793"/>
      <c r="AS129" s="793"/>
      <c r="AT129" s="794"/>
      <c r="AU129" s="235"/>
      <c r="AV129" s="235"/>
      <c r="AW129" s="235"/>
      <c r="AX129" s="760" t="s">
        <v>496</v>
      </c>
      <c r="AY129" s="761"/>
      <c r="AZ129" s="761"/>
      <c r="BA129" s="761"/>
      <c r="BB129" s="761"/>
      <c r="BC129" s="761"/>
      <c r="BD129" s="761"/>
      <c r="BE129" s="762"/>
      <c r="BF129" s="779" t="s">
        <v>409</v>
      </c>
      <c r="BG129" s="780"/>
      <c r="BH129" s="780"/>
      <c r="BI129" s="780"/>
      <c r="BJ129" s="780"/>
      <c r="BK129" s="780"/>
      <c r="BL129" s="781"/>
      <c r="BM129" s="779">
        <v>18.010000000000002</v>
      </c>
      <c r="BN129" s="780"/>
      <c r="BO129" s="780"/>
      <c r="BP129" s="780"/>
      <c r="BQ129" s="780"/>
      <c r="BR129" s="780"/>
      <c r="BS129" s="781"/>
      <c r="BT129" s="779">
        <v>30</v>
      </c>
      <c r="BU129" s="780"/>
      <c r="BV129" s="780"/>
      <c r="BW129" s="780"/>
      <c r="BX129" s="780"/>
      <c r="BY129" s="780"/>
      <c r="BZ129" s="782"/>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2">
      <c r="A130" s="783" t="s">
        <v>497</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498</v>
      </c>
      <c r="X130" s="786"/>
      <c r="Y130" s="786"/>
      <c r="Z130" s="787"/>
      <c r="AA130" s="788">
        <v>2583954</v>
      </c>
      <c r="AB130" s="789"/>
      <c r="AC130" s="789"/>
      <c r="AD130" s="789"/>
      <c r="AE130" s="790"/>
      <c r="AF130" s="791">
        <v>2508233</v>
      </c>
      <c r="AG130" s="789"/>
      <c r="AH130" s="789"/>
      <c r="AI130" s="789"/>
      <c r="AJ130" s="790"/>
      <c r="AK130" s="791">
        <v>2507671</v>
      </c>
      <c r="AL130" s="789"/>
      <c r="AM130" s="789"/>
      <c r="AN130" s="789"/>
      <c r="AO130" s="790"/>
      <c r="AP130" s="792"/>
      <c r="AQ130" s="793"/>
      <c r="AR130" s="793"/>
      <c r="AS130" s="793"/>
      <c r="AT130" s="794"/>
      <c r="AU130" s="235"/>
      <c r="AV130" s="235"/>
      <c r="AW130" s="235"/>
      <c r="AX130" s="760" t="s">
        <v>499</v>
      </c>
      <c r="AY130" s="761"/>
      <c r="AZ130" s="761"/>
      <c r="BA130" s="761"/>
      <c r="BB130" s="761"/>
      <c r="BC130" s="761"/>
      <c r="BD130" s="761"/>
      <c r="BE130" s="762"/>
      <c r="BF130" s="763">
        <v>6.6</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5">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500</v>
      </c>
      <c r="X131" s="770"/>
      <c r="Y131" s="770"/>
      <c r="Z131" s="771"/>
      <c r="AA131" s="772">
        <v>9960202</v>
      </c>
      <c r="AB131" s="773"/>
      <c r="AC131" s="773"/>
      <c r="AD131" s="773"/>
      <c r="AE131" s="774"/>
      <c r="AF131" s="775">
        <v>9756103</v>
      </c>
      <c r="AG131" s="773"/>
      <c r="AH131" s="773"/>
      <c r="AI131" s="773"/>
      <c r="AJ131" s="774"/>
      <c r="AK131" s="775">
        <v>9942774</v>
      </c>
      <c r="AL131" s="773"/>
      <c r="AM131" s="773"/>
      <c r="AN131" s="773"/>
      <c r="AO131" s="774"/>
      <c r="AP131" s="776"/>
      <c r="AQ131" s="777"/>
      <c r="AR131" s="777"/>
      <c r="AS131" s="777"/>
      <c r="AT131" s="778"/>
      <c r="AU131" s="235"/>
      <c r="AV131" s="235"/>
      <c r="AW131" s="235"/>
      <c r="AX131" s="738" t="s">
        <v>501</v>
      </c>
      <c r="AY131" s="739"/>
      <c r="AZ131" s="739"/>
      <c r="BA131" s="739"/>
      <c r="BB131" s="739"/>
      <c r="BC131" s="739"/>
      <c r="BD131" s="739"/>
      <c r="BE131" s="740"/>
      <c r="BF131" s="741">
        <v>16.3</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2">
      <c r="A132" s="747" t="s">
        <v>502</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503</v>
      </c>
      <c r="W132" s="751"/>
      <c r="X132" s="751"/>
      <c r="Y132" s="751"/>
      <c r="Z132" s="752"/>
      <c r="AA132" s="753">
        <v>6.8278434509999997</v>
      </c>
      <c r="AB132" s="754"/>
      <c r="AC132" s="754"/>
      <c r="AD132" s="754"/>
      <c r="AE132" s="755"/>
      <c r="AF132" s="756">
        <v>7.136743021</v>
      </c>
      <c r="AG132" s="754"/>
      <c r="AH132" s="754"/>
      <c r="AI132" s="754"/>
      <c r="AJ132" s="755"/>
      <c r="AK132" s="756">
        <v>5.9226328590000001</v>
      </c>
      <c r="AL132" s="754"/>
      <c r="AM132" s="754"/>
      <c r="AN132" s="754"/>
      <c r="AO132" s="755"/>
      <c r="AP132" s="757"/>
      <c r="AQ132" s="758"/>
      <c r="AR132" s="758"/>
      <c r="AS132" s="758"/>
      <c r="AT132" s="759"/>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5">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504</v>
      </c>
      <c r="W133" s="730"/>
      <c r="X133" s="730"/>
      <c r="Y133" s="730"/>
      <c r="Z133" s="731"/>
      <c r="AA133" s="732">
        <v>7.6</v>
      </c>
      <c r="AB133" s="733"/>
      <c r="AC133" s="733"/>
      <c r="AD133" s="733"/>
      <c r="AE133" s="734"/>
      <c r="AF133" s="732">
        <v>7.3</v>
      </c>
      <c r="AG133" s="733"/>
      <c r="AH133" s="733"/>
      <c r="AI133" s="733"/>
      <c r="AJ133" s="734"/>
      <c r="AK133" s="732">
        <v>6.6</v>
      </c>
      <c r="AL133" s="733"/>
      <c r="AM133" s="733"/>
      <c r="AN133" s="733"/>
      <c r="AO133" s="734"/>
      <c r="AP133" s="735"/>
      <c r="AQ133" s="736"/>
      <c r="AR133" s="736"/>
      <c r="AS133" s="736"/>
      <c r="AT133" s="737"/>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2">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4" hidden="1" x14ac:dyDescent="0.2">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DUQ8a0ChvPOw2Of4oY1AL2ghA7OYnXCc9E9bfx/9NAxcWCEJ/1non0LM9kK77gJNTTIBilfHqJOcqi2my3LPig==" saltValue="SKXwM0uvvjJRiSdvIV/f1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2" customWidth="1"/>
    <col min="121" max="121" width="0" style="261" hidden="1" customWidth="1"/>
    <col min="122" max="16384" width="9" style="261" hidden="1"/>
  </cols>
  <sheetData>
    <row r="1" spans="1:120" ht="13.2"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1"/>
    </row>
    <row r="17" spans="119:120" ht="13.2" x14ac:dyDescent="0.2">
      <c r="DP17" s="261"/>
    </row>
    <row r="18" spans="119:120" ht="13.2" x14ac:dyDescent="0.2"/>
    <row r="19" spans="119:120" ht="13.2" x14ac:dyDescent="0.2"/>
    <row r="20" spans="119:120" ht="13.2" x14ac:dyDescent="0.2">
      <c r="DO20" s="261"/>
      <c r="DP20" s="261"/>
    </row>
    <row r="21" spans="119:120" ht="13.2" x14ac:dyDescent="0.2">
      <c r="DP21" s="261"/>
    </row>
    <row r="22" spans="119:120" ht="13.2" x14ac:dyDescent="0.2"/>
    <row r="23" spans="119:120" ht="13.2" x14ac:dyDescent="0.2">
      <c r="DO23" s="261"/>
      <c r="DP23" s="261"/>
    </row>
    <row r="24" spans="119:120" ht="13.2" x14ac:dyDescent="0.2">
      <c r="DP24" s="261"/>
    </row>
    <row r="25" spans="119:120" ht="13.2" x14ac:dyDescent="0.2">
      <c r="DP25" s="261"/>
    </row>
    <row r="26" spans="119:120" ht="13.2" x14ac:dyDescent="0.2">
      <c r="DO26" s="261"/>
      <c r="DP26" s="261"/>
    </row>
    <row r="27" spans="119:120" ht="13.2" x14ac:dyDescent="0.2"/>
    <row r="28" spans="119:120" ht="13.2" x14ac:dyDescent="0.2">
      <c r="DO28" s="261"/>
      <c r="DP28" s="261"/>
    </row>
    <row r="29" spans="119:120" ht="13.2" x14ac:dyDescent="0.2">
      <c r="DP29" s="261"/>
    </row>
    <row r="30" spans="119:120" ht="13.2" x14ac:dyDescent="0.2"/>
    <row r="31" spans="119:120" ht="13.2" x14ac:dyDescent="0.2">
      <c r="DO31" s="261"/>
      <c r="DP31" s="261"/>
    </row>
    <row r="32" spans="119:120" ht="13.2" x14ac:dyDescent="0.2"/>
    <row r="33" spans="98:120" ht="13.2" x14ac:dyDescent="0.2">
      <c r="DO33" s="261"/>
      <c r="DP33" s="261"/>
    </row>
    <row r="34" spans="98:120" ht="13.2" x14ac:dyDescent="0.2">
      <c r="DM34" s="261"/>
    </row>
    <row r="35" spans="98:120" ht="13.2" x14ac:dyDescent="0.2">
      <c r="CT35" s="261"/>
      <c r="CU35" s="261"/>
      <c r="CV35" s="261"/>
      <c r="CY35" s="261"/>
      <c r="CZ35" s="261"/>
      <c r="DA35" s="261"/>
      <c r="DD35" s="261"/>
      <c r="DE35" s="261"/>
      <c r="DF35" s="261"/>
      <c r="DI35" s="261"/>
      <c r="DJ35" s="261"/>
      <c r="DK35" s="261"/>
      <c r="DM35" s="261"/>
      <c r="DN35" s="261"/>
      <c r="DO35" s="261"/>
      <c r="DP35" s="261"/>
    </row>
    <row r="36" spans="98:120" ht="13.2" x14ac:dyDescent="0.2"/>
    <row r="37" spans="98:120" ht="13.2" x14ac:dyDescent="0.2">
      <c r="CW37" s="261"/>
      <c r="DB37" s="261"/>
      <c r="DG37" s="261"/>
      <c r="DL37" s="261"/>
      <c r="DP37" s="261"/>
    </row>
    <row r="38" spans="98:120" ht="13.2" x14ac:dyDescent="0.2">
      <c r="CT38" s="261"/>
      <c r="CU38" s="261"/>
      <c r="CV38" s="261"/>
      <c r="CW38" s="261"/>
      <c r="CY38" s="261"/>
      <c r="CZ38" s="261"/>
      <c r="DA38" s="261"/>
      <c r="DB38" s="261"/>
      <c r="DD38" s="261"/>
      <c r="DE38" s="261"/>
      <c r="DF38" s="261"/>
      <c r="DG38" s="261"/>
      <c r="DI38" s="261"/>
      <c r="DJ38" s="261"/>
      <c r="DK38" s="261"/>
      <c r="DL38" s="261"/>
      <c r="DN38" s="261"/>
      <c r="DO38" s="261"/>
      <c r="DP38" s="26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1"/>
      <c r="DO49" s="261"/>
      <c r="DP49" s="26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1"/>
      <c r="CS63" s="261"/>
      <c r="CX63" s="261"/>
      <c r="DC63" s="261"/>
      <c r="DH63" s="261"/>
    </row>
    <row r="64" spans="22:120" ht="13.2" x14ac:dyDescent="0.2">
      <c r="V64" s="261"/>
    </row>
    <row r="65" spans="15:120" ht="13.2" x14ac:dyDescent="0.2">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ht="13.2" x14ac:dyDescent="0.2">
      <c r="Q66" s="261"/>
      <c r="S66" s="261"/>
      <c r="U66" s="261"/>
      <c r="DM66" s="261"/>
    </row>
    <row r="67" spans="15:120" ht="13.2" x14ac:dyDescent="0.2">
      <c r="O67" s="261"/>
      <c r="P67" s="261"/>
      <c r="R67" s="261"/>
      <c r="T67" s="261"/>
      <c r="Y67" s="261"/>
      <c r="CT67" s="261"/>
      <c r="CV67" s="261"/>
      <c r="CW67" s="261"/>
      <c r="CY67" s="261"/>
      <c r="DA67" s="261"/>
      <c r="DB67" s="261"/>
      <c r="DD67" s="261"/>
      <c r="DF67" s="261"/>
      <c r="DG67" s="261"/>
      <c r="DI67" s="261"/>
      <c r="DK67" s="261"/>
      <c r="DL67" s="261"/>
      <c r="DN67" s="261"/>
      <c r="DO67" s="261"/>
      <c r="DP67" s="261"/>
    </row>
    <row r="68" spans="15:120" ht="13.2" x14ac:dyDescent="0.2"/>
    <row r="69" spans="15:120" ht="13.2" x14ac:dyDescent="0.2"/>
    <row r="70" spans="15:120" ht="13.2" x14ac:dyDescent="0.2"/>
    <row r="71" spans="15:120" ht="13.2" x14ac:dyDescent="0.2"/>
    <row r="72" spans="15:120" ht="13.2" x14ac:dyDescent="0.2">
      <c r="DP72" s="261"/>
    </row>
    <row r="73" spans="15:120" ht="13.2" x14ac:dyDescent="0.2">
      <c r="DP73" s="26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1"/>
      <c r="CX96" s="261"/>
      <c r="DC96" s="261"/>
      <c r="DH96" s="261"/>
    </row>
    <row r="97" spans="24:120" ht="13.2" x14ac:dyDescent="0.2">
      <c r="CS97" s="261"/>
      <c r="CX97" s="261"/>
      <c r="DC97" s="261"/>
      <c r="DH97" s="261"/>
      <c r="DP97" s="262" t="s">
        <v>505</v>
      </c>
    </row>
    <row r="98" spans="24:120" ht="13.2" hidden="1" x14ac:dyDescent="0.2">
      <c r="CS98" s="261"/>
      <c r="CX98" s="261"/>
      <c r="DC98" s="261"/>
      <c r="DH98" s="261"/>
    </row>
    <row r="99" spans="24:120" ht="13.2" hidden="1" x14ac:dyDescent="0.2">
      <c r="CS99" s="261"/>
      <c r="CX99" s="261"/>
      <c r="DC99" s="261"/>
      <c r="DH99" s="261"/>
    </row>
    <row r="101" spans="24:120" ht="12" hidden="1" customHeight="1" x14ac:dyDescent="0.2">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2">
      <c r="CU102" s="261"/>
      <c r="CZ102" s="261"/>
      <c r="DE102" s="261"/>
      <c r="DJ102" s="261"/>
      <c r="DM102" s="261"/>
    </row>
    <row r="103" spans="24:120" ht="13.2" hidden="1" x14ac:dyDescent="0.2">
      <c r="CT103" s="261"/>
      <c r="CV103" s="261"/>
      <c r="CW103" s="261"/>
      <c r="CY103" s="261"/>
      <c r="DA103" s="261"/>
      <c r="DB103" s="261"/>
      <c r="DD103" s="261"/>
      <c r="DF103" s="261"/>
      <c r="DG103" s="261"/>
      <c r="DI103" s="261"/>
      <c r="DK103" s="261"/>
      <c r="DL103" s="261"/>
      <c r="DM103" s="261"/>
      <c r="DN103" s="261"/>
      <c r="DO103" s="261"/>
      <c r="DP103" s="261"/>
    </row>
    <row r="104" spans="24:120" ht="13.2" hidden="1" x14ac:dyDescent="0.2">
      <c r="CV104" s="261"/>
      <c r="CW104" s="261"/>
      <c r="DA104" s="261"/>
      <c r="DB104" s="261"/>
      <c r="DF104" s="261"/>
      <c r="DG104" s="261"/>
      <c r="DK104" s="261"/>
      <c r="DL104" s="261"/>
      <c r="DN104" s="261"/>
      <c r="DO104" s="261"/>
      <c r="DP104" s="261"/>
    </row>
    <row r="105" spans="24:120" ht="12.75" hidden="1" customHeight="1" x14ac:dyDescent="0.2"/>
  </sheetData>
  <sheetProtection algorithmName="SHA-512" hashValue="KOgijHuS3Qb4DBZGXAjolq7BplqWqPdV936chRpwhcMOQr8MxXXb4DxM5kDnhSyQ72ecDi1+1Dl+clIFIBUvCA==" saltValue="dwS0HcQzbig07FS24vvWr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2" customWidth="1"/>
    <col min="117" max="16384" width="9" style="261" hidden="1"/>
  </cols>
  <sheetData>
    <row r="1" spans="2:116" ht="13.2"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ht="13.2" x14ac:dyDescent="0.2"/>
    <row r="3" spans="2:116" ht="13.2" x14ac:dyDescent="0.2"/>
    <row r="4" spans="2:116" ht="13.2" x14ac:dyDescent="0.2">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ht="13.2" x14ac:dyDescent="0.2">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ht="13.2" x14ac:dyDescent="0.2"/>
    <row r="20" spans="9:116" ht="13.2" x14ac:dyDescent="0.2"/>
    <row r="21" spans="9:116" ht="13.2" x14ac:dyDescent="0.2">
      <c r="DL21" s="261"/>
    </row>
    <row r="22" spans="9:116" ht="13.2" x14ac:dyDescent="0.2">
      <c r="DI22" s="261"/>
      <c r="DJ22" s="261"/>
      <c r="DK22" s="261"/>
      <c r="DL22" s="261"/>
    </row>
    <row r="23" spans="9:116" ht="13.2" x14ac:dyDescent="0.2">
      <c r="CY23" s="261"/>
      <c r="CZ23" s="261"/>
      <c r="DA23" s="261"/>
      <c r="DB23" s="261"/>
      <c r="DC23" s="261"/>
      <c r="DD23" s="261"/>
      <c r="DE23" s="261"/>
      <c r="DF23" s="261"/>
      <c r="DG23" s="261"/>
      <c r="DH23" s="261"/>
      <c r="DI23" s="261"/>
      <c r="DJ23" s="261"/>
      <c r="DK23" s="261"/>
      <c r="DL23" s="26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1"/>
      <c r="DA35" s="261"/>
      <c r="DB35" s="261"/>
      <c r="DC35" s="261"/>
      <c r="DD35" s="261"/>
      <c r="DE35" s="261"/>
      <c r="DF35" s="261"/>
      <c r="DG35" s="261"/>
      <c r="DH35" s="261"/>
      <c r="DI35" s="261"/>
      <c r="DJ35" s="261"/>
      <c r="DK35" s="261"/>
      <c r="DL35" s="261"/>
    </row>
    <row r="36" spans="15:116" ht="13.2" x14ac:dyDescent="0.2"/>
    <row r="37" spans="15:116" ht="13.2" x14ac:dyDescent="0.2">
      <c r="DL37" s="261"/>
    </row>
    <row r="38" spans="15:116" ht="13.2" x14ac:dyDescent="0.2">
      <c r="DI38" s="261"/>
      <c r="DJ38" s="261"/>
      <c r="DK38" s="261"/>
      <c r="DL38" s="261"/>
    </row>
    <row r="39" spans="15:116" ht="13.2" x14ac:dyDescent="0.2"/>
    <row r="40" spans="15:116" ht="13.2" x14ac:dyDescent="0.2"/>
    <row r="41" spans="15:116" ht="13.2" x14ac:dyDescent="0.2"/>
    <row r="42" spans="15:116" ht="13.2" x14ac:dyDescent="0.2"/>
    <row r="43" spans="15:116" ht="13.2" x14ac:dyDescent="0.2">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ht="13.2" x14ac:dyDescent="0.2">
      <c r="DL44" s="261"/>
    </row>
    <row r="45" spans="15:116" ht="13.2" x14ac:dyDescent="0.2"/>
    <row r="46" spans="15:116" ht="13.2" x14ac:dyDescent="0.2">
      <c r="DA46" s="261"/>
      <c r="DB46" s="261"/>
      <c r="DC46" s="261"/>
      <c r="DD46" s="261"/>
      <c r="DE46" s="261"/>
      <c r="DF46" s="261"/>
      <c r="DG46" s="261"/>
      <c r="DH46" s="261"/>
      <c r="DI46" s="261"/>
      <c r="DJ46" s="261"/>
      <c r="DK46" s="261"/>
      <c r="DL46" s="261"/>
    </row>
    <row r="47" spans="15:116" ht="13.2" x14ac:dyDescent="0.2"/>
    <row r="48" spans="15:116" ht="13.2" x14ac:dyDescent="0.2"/>
    <row r="49" spans="104:116" ht="13.2" x14ac:dyDescent="0.2"/>
    <row r="50" spans="104:116" ht="13.2" x14ac:dyDescent="0.2">
      <c r="CZ50" s="261"/>
      <c r="DA50" s="261"/>
      <c r="DB50" s="261"/>
      <c r="DC50" s="261"/>
      <c r="DD50" s="261"/>
      <c r="DE50" s="261"/>
      <c r="DF50" s="261"/>
      <c r="DG50" s="261"/>
      <c r="DH50" s="261"/>
      <c r="DI50" s="261"/>
      <c r="DJ50" s="261"/>
      <c r="DK50" s="261"/>
      <c r="DL50" s="261"/>
    </row>
    <row r="51" spans="104:116" ht="13.2" x14ac:dyDescent="0.2"/>
    <row r="52" spans="104:116" ht="13.2" x14ac:dyDescent="0.2"/>
    <row r="53" spans="104:116" ht="13.2" x14ac:dyDescent="0.2">
      <c r="DL53" s="26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1"/>
      <c r="DD67" s="261"/>
      <c r="DE67" s="261"/>
      <c r="DF67" s="261"/>
      <c r="DG67" s="261"/>
      <c r="DH67" s="261"/>
      <c r="DI67" s="261"/>
      <c r="DJ67" s="261"/>
      <c r="DK67" s="261"/>
      <c r="DL67" s="26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jvur420gT4Ic02MDdZlJEJJkUYsUgTuq2cXoYJCPhhxj2HvZuWse/YOFeWKi1ORjCJVYOQ/5A4Fk6Sv4mMq2g==" saltValue="LgsdJXbQFI6h/Kp1e9ofh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3" customWidth="1"/>
    <col min="37" max="44" width="17" style="263" customWidth="1"/>
    <col min="45" max="45" width="6.109375" style="269" customWidth="1"/>
    <col min="46" max="46" width="3" style="267" customWidth="1"/>
    <col min="47" max="47" width="19.109375" style="263" hidden="1" customWidth="1"/>
    <col min="48" max="52" width="12.6640625" style="263" hidden="1" customWidth="1"/>
    <col min="53" max="16384" width="8.6640625" style="263" hidden="1"/>
  </cols>
  <sheetData>
    <row r="1" spans="1:46" ht="13.2" x14ac:dyDescent="0.2">
      <c r="AS1" s="263"/>
      <c r="AT1" s="263"/>
    </row>
    <row r="2" spans="1:46" ht="13.2" x14ac:dyDescent="0.2">
      <c r="AS2" s="263"/>
      <c r="AT2" s="263"/>
    </row>
    <row r="3" spans="1:46" ht="13.2" x14ac:dyDescent="0.2">
      <c r="AS3" s="263"/>
      <c r="AT3" s="263"/>
    </row>
    <row r="4" spans="1:46" ht="13.2" x14ac:dyDescent="0.2">
      <c r="AS4" s="263"/>
      <c r="AT4" s="263"/>
    </row>
    <row r="5" spans="1:46" ht="16.2" x14ac:dyDescent="0.2">
      <c r="A5" s="264" t="s">
        <v>506</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ht="13.2" x14ac:dyDescent="0.2">
      <c r="A6" s="267"/>
      <c r="AK6" s="268" t="s">
        <v>507</v>
      </c>
      <c r="AL6" s="268"/>
      <c r="AM6" s="268"/>
      <c r="AN6" s="268"/>
    </row>
    <row r="7" spans="1:46" ht="13.5" customHeight="1" x14ac:dyDescent="0.2">
      <c r="A7" s="267"/>
      <c r="AK7" s="270"/>
      <c r="AL7" s="271"/>
      <c r="AM7" s="271"/>
      <c r="AN7" s="272"/>
      <c r="AO7" s="1141" t="s">
        <v>508</v>
      </c>
      <c r="AP7" s="273"/>
      <c r="AQ7" s="274" t="s">
        <v>509</v>
      </c>
      <c r="AR7" s="275"/>
    </row>
    <row r="8" spans="1:46" ht="13.2" x14ac:dyDescent="0.2">
      <c r="A8" s="267"/>
      <c r="AK8" s="276"/>
      <c r="AL8" s="277"/>
      <c r="AM8" s="277"/>
      <c r="AN8" s="278"/>
      <c r="AO8" s="1142"/>
      <c r="AP8" s="279" t="s">
        <v>510</v>
      </c>
      <c r="AQ8" s="280" t="s">
        <v>511</v>
      </c>
      <c r="AR8" s="281" t="s">
        <v>512</v>
      </c>
    </row>
    <row r="9" spans="1:46" ht="13.2" x14ac:dyDescent="0.2">
      <c r="A9" s="267"/>
      <c r="AK9" s="1132" t="s">
        <v>513</v>
      </c>
      <c r="AL9" s="1133"/>
      <c r="AM9" s="1133"/>
      <c r="AN9" s="1134"/>
      <c r="AO9" s="282">
        <v>3983608</v>
      </c>
      <c r="AP9" s="282">
        <v>120373</v>
      </c>
      <c r="AQ9" s="283">
        <v>100177</v>
      </c>
      <c r="AR9" s="284">
        <v>20.2</v>
      </c>
    </row>
    <row r="10" spans="1:46" ht="13.5" customHeight="1" x14ac:dyDescent="0.2">
      <c r="A10" s="267"/>
      <c r="AK10" s="1132" t="s">
        <v>514</v>
      </c>
      <c r="AL10" s="1133"/>
      <c r="AM10" s="1133"/>
      <c r="AN10" s="1134"/>
      <c r="AO10" s="285">
        <v>13817</v>
      </c>
      <c r="AP10" s="285">
        <v>418</v>
      </c>
      <c r="AQ10" s="286">
        <v>9943</v>
      </c>
      <c r="AR10" s="287">
        <v>-95.8</v>
      </c>
    </row>
    <row r="11" spans="1:46" ht="13.5" customHeight="1" x14ac:dyDescent="0.2">
      <c r="A11" s="267"/>
      <c r="AK11" s="1132" t="s">
        <v>515</v>
      </c>
      <c r="AL11" s="1133"/>
      <c r="AM11" s="1133"/>
      <c r="AN11" s="1134"/>
      <c r="AO11" s="285">
        <v>41905</v>
      </c>
      <c r="AP11" s="285">
        <v>1266</v>
      </c>
      <c r="AQ11" s="286">
        <v>1487</v>
      </c>
      <c r="AR11" s="287">
        <v>-14.9</v>
      </c>
    </row>
    <row r="12" spans="1:46" ht="13.5" customHeight="1" x14ac:dyDescent="0.2">
      <c r="A12" s="267"/>
      <c r="AK12" s="1132" t="s">
        <v>516</v>
      </c>
      <c r="AL12" s="1133"/>
      <c r="AM12" s="1133"/>
      <c r="AN12" s="1134"/>
      <c r="AO12" s="285" t="s">
        <v>517</v>
      </c>
      <c r="AP12" s="285" t="s">
        <v>517</v>
      </c>
      <c r="AQ12" s="286">
        <v>23</v>
      </c>
      <c r="AR12" s="287" t="s">
        <v>517</v>
      </c>
    </row>
    <row r="13" spans="1:46" ht="13.5" customHeight="1" x14ac:dyDescent="0.2">
      <c r="A13" s="267"/>
      <c r="AK13" s="1132" t="s">
        <v>518</v>
      </c>
      <c r="AL13" s="1133"/>
      <c r="AM13" s="1133"/>
      <c r="AN13" s="1134"/>
      <c r="AO13" s="285">
        <v>135293</v>
      </c>
      <c r="AP13" s="285">
        <v>4088</v>
      </c>
      <c r="AQ13" s="286">
        <v>4025</v>
      </c>
      <c r="AR13" s="287">
        <v>1.6</v>
      </c>
    </row>
    <row r="14" spans="1:46" ht="13.5" customHeight="1" x14ac:dyDescent="0.2">
      <c r="A14" s="267"/>
      <c r="AK14" s="1132" t="s">
        <v>519</v>
      </c>
      <c r="AL14" s="1133"/>
      <c r="AM14" s="1133"/>
      <c r="AN14" s="1134"/>
      <c r="AO14" s="285">
        <v>61018</v>
      </c>
      <c r="AP14" s="285">
        <v>1844</v>
      </c>
      <c r="AQ14" s="286">
        <v>2366</v>
      </c>
      <c r="AR14" s="287">
        <v>-22.1</v>
      </c>
    </row>
    <row r="15" spans="1:46" ht="13.5" customHeight="1" x14ac:dyDescent="0.2">
      <c r="A15" s="267"/>
      <c r="AK15" s="1135" t="s">
        <v>520</v>
      </c>
      <c r="AL15" s="1136"/>
      <c r="AM15" s="1136"/>
      <c r="AN15" s="1137"/>
      <c r="AO15" s="285">
        <v>-397049</v>
      </c>
      <c r="AP15" s="285">
        <v>-11998</v>
      </c>
      <c r="AQ15" s="286">
        <v>-7732</v>
      </c>
      <c r="AR15" s="287">
        <v>55.2</v>
      </c>
    </row>
    <row r="16" spans="1:46" ht="13.2" x14ac:dyDescent="0.2">
      <c r="A16" s="267"/>
      <c r="AK16" s="1135" t="s">
        <v>185</v>
      </c>
      <c r="AL16" s="1136"/>
      <c r="AM16" s="1136"/>
      <c r="AN16" s="1137"/>
      <c r="AO16" s="285">
        <v>3838592</v>
      </c>
      <c r="AP16" s="285">
        <v>115991</v>
      </c>
      <c r="AQ16" s="286">
        <v>110288</v>
      </c>
      <c r="AR16" s="287">
        <v>5.2</v>
      </c>
    </row>
    <row r="17" spans="1:46" ht="13.2" x14ac:dyDescent="0.2">
      <c r="A17" s="267"/>
    </row>
    <row r="18" spans="1:46" ht="13.2" x14ac:dyDescent="0.2">
      <c r="A18" s="267"/>
      <c r="AQ18" s="288"/>
      <c r="AR18" s="288"/>
    </row>
    <row r="19" spans="1:46" ht="13.2" x14ac:dyDescent="0.2">
      <c r="A19" s="267"/>
      <c r="AK19" s="263" t="s">
        <v>521</v>
      </c>
    </row>
    <row r="20" spans="1:46" ht="13.2" x14ac:dyDescent="0.2">
      <c r="A20" s="267"/>
      <c r="AK20" s="289"/>
      <c r="AL20" s="290"/>
      <c r="AM20" s="290"/>
      <c r="AN20" s="291"/>
      <c r="AO20" s="292" t="s">
        <v>522</v>
      </c>
      <c r="AP20" s="293" t="s">
        <v>523</v>
      </c>
      <c r="AQ20" s="294" t="s">
        <v>524</v>
      </c>
      <c r="AR20" s="295"/>
    </row>
    <row r="21" spans="1:46" s="268" customFormat="1" ht="13.2" x14ac:dyDescent="0.2">
      <c r="A21" s="296"/>
      <c r="AK21" s="1138" t="s">
        <v>525</v>
      </c>
      <c r="AL21" s="1139"/>
      <c r="AM21" s="1139"/>
      <c r="AN21" s="1140"/>
      <c r="AO21" s="297">
        <v>12.24</v>
      </c>
      <c r="AP21" s="298">
        <v>10.26</v>
      </c>
      <c r="AQ21" s="299">
        <v>1.98</v>
      </c>
      <c r="AS21" s="300"/>
      <c r="AT21" s="296"/>
    </row>
    <row r="22" spans="1:46" s="268" customFormat="1" ht="13.2" x14ac:dyDescent="0.2">
      <c r="A22" s="296"/>
      <c r="AK22" s="1138" t="s">
        <v>526</v>
      </c>
      <c r="AL22" s="1139"/>
      <c r="AM22" s="1139"/>
      <c r="AN22" s="1140"/>
      <c r="AO22" s="301">
        <v>97.2</v>
      </c>
      <c r="AP22" s="302">
        <v>97.6</v>
      </c>
      <c r="AQ22" s="303">
        <v>-0.4</v>
      </c>
      <c r="AR22" s="288"/>
      <c r="AS22" s="300"/>
      <c r="AT22" s="296"/>
    </row>
    <row r="23" spans="1:46" s="268" customFormat="1" ht="13.2" x14ac:dyDescent="0.2">
      <c r="A23" s="296"/>
      <c r="AP23" s="288"/>
      <c r="AQ23" s="288"/>
      <c r="AR23" s="288"/>
      <c r="AS23" s="300"/>
      <c r="AT23" s="296"/>
    </row>
    <row r="24" spans="1:46" s="268" customFormat="1" ht="13.2" x14ac:dyDescent="0.2">
      <c r="A24" s="296"/>
      <c r="AP24" s="288"/>
      <c r="AQ24" s="288"/>
      <c r="AR24" s="288"/>
      <c r="AS24" s="300"/>
      <c r="AT24" s="296"/>
    </row>
    <row r="25" spans="1:46" s="268" customFormat="1" ht="13.2" x14ac:dyDescent="0.2">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ht="13.2" x14ac:dyDescent="0.2">
      <c r="A26" s="268" t="s">
        <v>527</v>
      </c>
      <c r="AP26" s="288"/>
      <c r="AQ26" s="288"/>
      <c r="AR26" s="288"/>
    </row>
    <row r="27" spans="1:46" ht="13.2" x14ac:dyDescent="0.2">
      <c r="A27" s="308"/>
      <c r="AS27" s="263"/>
      <c r="AT27" s="263"/>
    </row>
    <row r="28" spans="1:46" ht="16.2" x14ac:dyDescent="0.2">
      <c r="A28" s="264" t="s">
        <v>528</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ht="13.2" x14ac:dyDescent="0.2">
      <c r="A29" s="267"/>
      <c r="AK29" s="268" t="s">
        <v>529</v>
      </c>
      <c r="AL29" s="268"/>
      <c r="AM29" s="268"/>
      <c r="AN29" s="268"/>
      <c r="AS29" s="310"/>
    </row>
    <row r="30" spans="1:46" ht="13.5" customHeight="1" x14ac:dyDescent="0.2">
      <c r="A30" s="267"/>
      <c r="AK30" s="270"/>
      <c r="AL30" s="271"/>
      <c r="AM30" s="271"/>
      <c r="AN30" s="272"/>
      <c r="AO30" s="1141" t="s">
        <v>508</v>
      </c>
      <c r="AP30" s="273"/>
      <c r="AQ30" s="274" t="s">
        <v>509</v>
      </c>
      <c r="AR30" s="275"/>
    </row>
    <row r="31" spans="1:46" ht="13.2" x14ac:dyDescent="0.2">
      <c r="A31" s="267"/>
      <c r="AK31" s="276"/>
      <c r="AL31" s="277"/>
      <c r="AM31" s="277"/>
      <c r="AN31" s="278"/>
      <c r="AO31" s="1142"/>
      <c r="AP31" s="279" t="s">
        <v>510</v>
      </c>
      <c r="AQ31" s="280" t="s">
        <v>511</v>
      </c>
      <c r="AR31" s="281" t="s">
        <v>512</v>
      </c>
    </row>
    <row r="32" spans="1:46" ht="27" customHeight="1" x14ac:dyDescent="0.2">
      <c r="A32" s="267"/>
      <c r="AK32" s="1121" t="s">
        <v>530</v>
      </c>
      <c r="AL32" s="1122"/>
      <c r="AM32" s="1122"/>
      <c r="AN32" s="1123"/>
      <c r="AO32" s="311">
        <v>2578993</v>
      </c>
      <c r="AP32" s="311">
        <v>77929</v>
      </c>
      <c r="AQ32" s="312">
        <v>68741</v>
      </c>
      <c r="AR32" s="313">
        <v>13.4</v>
      </c>
    </row>
    <row r="33" spans="1:46" ht="13.5" customHeight="1" x14ac:dyDescent="0.2">
      <c r="A33" s="267"/>
      <c r="AK33" s="1121" t="s">
        <v>531</v>
      </c>
      <c r="AL33" s="1122"/>
      <c r="AM33" s="1122"/>
      <c r="AN33" s="1123"/>
      <c r="AO33" s="311" t="s">
        <v>517</v>
      </c>
      <c r="AP33" s="311" t="s">
        <v>517</v>
      </c>
      <c r="AQ33" s="312" t="s">
        <v>517</v>
      </c>
      <c r="AR33" s="313" t="s">
        <v>517</v>
      </c>
    </row>
    <row r="34" spans="1:46" ht="27" customHeight="1" x14ac:dyDescent="0.2">
      <c r="A34" s="267"/>
      <c r="AK34" s="1121" t="s">
        <v>532</v>
      </c>
      <c r="AL34" s="1122"/>
      <c r="AM34" s="1122"/>
      <c r="AN34" s="1123"/>
      <c r="AO34" s="311" t="s">
        <v>517</v>
      </c>
      <c r="AP34" s="311" t="s">
        <v>517</v>
      </c>
      <c r="AQ34" s="312">
        <v>1</v>
      </c>
      <c r="AR34" s="313" t="s">
        <v>517</v>
      </c>
    </row>
    <row r="35" spans="1:46" ht="27" customHeight="1" x14ac:dyDescent="0.2">
      <c r="A35" s="267"/>
      <c r="AK35" s="1121" t="s">
        <v>533</v>
      </c>
      <c r="AL35" s="1122"/>
      <c r="AM35" s="1122"/>
      <c r="AN35" s="1123"/>
      <c r="AO35" s="311">
        <v>630158</v>
      </c>
      <c r="AP35" s="311">
        <v>19041</v>
      </c>
      <c r="AQ35" s="312">
        <v>17075</v>
      </c>
      <c r="AR35" s="313">
        <v>11.5</v>
      </c>
    </row>
    <row r="36" spans="1:46" ht="27" customHeight="1" x14ac:dyDescent="0.2">
      <c r="A36" s="267"/>
      <c r="AK36" s="1121" t="s">
        <v>534</v>
      </c>
      <c r="AL36" s="1122"/>
      <c r="AM36" s="1122"/>
      <c r="AN36" s="1123"/>
      <c r="AO36" s="311" t="s">
        <v>517</v>
      </c>
      <c r="AP36" s="311" t="s">
        <v>517</v>
      </c>
      <c r="AQ36" s="312">
        <v>2445</v>
      </c>
      <c r="AR36" s="313" t="s">
        <v>517</v>
      </c>
    </row>
    <row r="37" spans="1:46" ht="13.5" customHeight="1" x14ac:dyDescent="0.2">
      <c r="A37" s="267"/>
      <c r="AK37" s="1121" t="s">
        <v>535</v>
      </c>
      <c r="AL37" s="1122"/>
      <c r="AM37" s="1122"/>
      <c r="AN37" s="1123"/>
      <c r="AO37" s="311">
        <v>7051</v>
      </c>
      <c r="AP37" s="311">
        <v>213</v>
      </c>
      <c r="AQ37" s="312">
        <v>621</v>
      </c>
      <c r="AR37" s="313">
        <v>-65.7</v>
      </c>
    </row>
    <row r="38" spans="1:46" ht="27" customHeight="1" x14ac:dyDescent="0.2">
      <c r="A38" s="267"/>
      <c r="AK38" s="1118" t="s">
        <v>536</v>
      </c>
      <c r="AL38" s="1119"/>
      <c r="AM38" s="1119"/>
      <c r="AN38" s="1120"/>
      <c r="AO38" s="314" t="s">
        <v>517</v>
      </c>
      <c r="AP38" s="314" t="s">
        <v>517</v>
      </c>
      <c r="AQ38" s="315">
        <v>4</v>
      </c>
      <c r="AR38" s="303" t="s">
        <v>517</v>
      </c>
      <c r="AS38" s="310"/>
    </row>
    <row r="39" spans="1:46" ht="13.2" x14ac:dyDescent="0.2">
      <c r="A39" s="267"/>
      <c r="AK39" s="1118" t="s">
        <v>537</v>
      </c>
      <c r="AL39" s="1119"/>
      <c r="AM39" s="1119"/>
      <c r="AN39" s="1120"/>
      <c r="AO39" s="311">
        <v>-119657</v>
      </c>
      <c r="AP39" s="311">
        <v>-3616</v>
      </c>
      <c r="AQ39" s="312">
        <v>-4161</v>
      </c>
      <c r="AR39" s="313">
        <v>-13.1</v>
      </c>
      <c r="AS39" s="310"/>
    </row>
    <row r="40" spans="1:46" ht="27" customHeight="1" x14ac:dyDescent="0.2">
      <c r="A40" s="267"/>
      <c r="AK40" s="1121" t="s">
        <v>538</v>
      </c>
      <c r="AL40" s="1122"/>
      <c r="AM40" s="1122"/>
      <c r="AN40" s="1123"/>
      <c r="AO40" s="311">
        <v>-2507671</v>
      </c>
      <c r="AP40" s="311">
        <v>-75774</v>
      </c>
      <c r="AQ40" s="312">
        <v>-59663</v>
      </c>
      <c r="AR40" s="313">
        <v>27</v>
      </c>
      <c r="AS40" s="310"/>
    </row>
    <row r="41" spans="1:46" ht="13.2" x14ac:dyDescent="0.2">
      <c r="A41" s="267"/>
      <c r="AK41" s="1124" t="s">
        <v>296</v>
      </c>
      <c r="AL41" s="1125"/>
      <c r="AM41" s="1125"/>
      <c r="AN41" s="1126"/>
      <c r="AO41" s="311">
        <v>588874</v>
      </c>
      <c r="AP41" s="311">
        <v>17794</v>
      </c>
      <c r="AQ41" s="312">
        <v>25063</v>
      </c>
      <c r="AR41" s="313">
        <v>-29</v>
      </c>
      <c r="AS41" s="310"/>
    </row>
    <row r="42" spans="1:46" ht="13.2" x14ac:dyDescent="0.2">
      <c r="A42" s="267"/>
      <c r="AK42" s="316" t="s">
        <v>539</v>
      </c>
      <c r="AQ42" s="288"/>
      <c r="AR42" s="288"/>
      <c r="AS42" s="310"/>
    </row>
    <row r="43" spans="1:46" ht="13.2" x14ac:dyDescent="0.2">
      <c r="A43" s="267"/>
      <c r="AP43" s="317"/>
      <c r="AQ43" s="288"/>
      <c r="AS43" s="310"/>
    </row>
    <row r="44" spans="1:46" ht="13.2" x14ac:dyDescent="0.2">
      <c r="A44" s="267"/>
      <c r="AQ44" s="288"/>
    </row>
    <row r="45" spans="1:46" ht="13.2" x14ac:dyDescent="0.2">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2">
      <c r="A47" s="320" t="s">
        <v>540</v>
      </c>
    </row>
    <row r="48" spans="1:46" ht="13.2" x14ac:dyDescent="0.2">
      <c r="A48" s="267"/>
      <c r="AK48" s="321" t="s">
        <v>541</v>
      </c>
      <c r="AL48" s="321"/>
      <c r="AM48" s="321"/>
      <c r="AN48" s="321"/>
      <c r="AO48" s="321"/>
      <c r="AP48" s="321"/>
      <c r="AQ48" s="322"/>
      <c r="AR48" s="321"/>
    </row>
    <row r="49" spans="1:44" ht="13.5" customHeight="1" x14ac:dyDescent="0.2">
      <c r="A49" s="267"/>
      <c r="AK49" s="323"/>
      <c r="AL49" s="324"/>
      <c r="AM49" s="1127" t="s">
        <v>508</v>
      </c>
      <c r="AN49" s="1129" t="s">
        <v>542</v>
      </c>
      <c r="AO49" s="1130"/>
      <c r="AP49" s="1130"/>
      <c r="AQ49" s="1130"/>
      <c r="AR49" s="1131"/>
    </row>
    <row r="50" spans="1:44" ht="13.2" x14ac:dyDescent="0.2">
      <c r="A50" s="267"/>
      <c r="AK50" s="325"/>
      <c r="AL50" s="326"/>
      <c r="AM50" s="1128"/>
      <c r="AN50" s="327" t="s">
        <v>543</v>
      </c>
      <c r="AO50" s="328" t="s">
        <v>544</v>
      </c>
      <c r="AP50" s="329" t="s">
        <v>545</v>
      </c>
      <c r="AQ50" s="330" t="s">
        <v>546</v>
      </c>
      <c r="AR50" s="331" t="s">
        <v>547</v>
      </c>
    </row>
    <row r="51" spans="1:44" ht="13.2" x14ac:dyDescent="0.2">
      <c r="A51" s="267"/>
      <c r="AK51" s="323" t="s">
        <v>548</v>
      </c>
      <c r="AL51" s="324"/>
      <c r="AM51" s="332">
        <v>4048699</v>
      </c>
      <c r="AN51" s="333">
        <v>113865</v>
      </c>
      <c r="AO51" s="334">
        <v>29.4</v>
      </c>
      <c r="AP51" s="335">
        <v>83280</v>
      </c>
      <c r="AQ51" s="336">
        <v>-2.5</v>
      </c>
      <c r="AR51" s="337">
        <v>31.9</v>
      </c>
    </row>
    <row r="52" spans="1:44" ht="13.2" x14ac:dyDescent="0.2">
      <c r="A52" s="267"/>
      <c r="AK52" s="338"/>
      <c r="AL52" s="339" t="s">
        <v>549</v>
      </c>
      <c r="AM52" s="340">
        <v>2410507</v>
      </c>
      <c r="AN52" s="341">
        <v>67793</v>
      </c>
      <c r="AO52" s="342">
        <v>14.5</v>
      </c>
      <c r="AP52" s="343">
        <v>43123</v>
      </c>
      <c r="AQ52" s="344">
        <v>-2.8</v>
      </c>
      <c r="AR52" s="345">
        <v>17.3</v>
      </c>
    </row>
    <row r="53" spans="1:44" ht="13.2" x14ac:dyDescent="0.2">
      <c r="A53" s="267"/>
      <c r="AK53" s="323" t="s">
        <v>550</v>
      </c>
      <c r="AL53" s="324"/>
      <c r="AM53" s="332">
        <v>3063066</v>
      </c>
      <c r="AN53" s="333">
        <v>87785</v>
      </c>
      <c r="AO53" s="334">
        <v>-22.9</v>
      </c>
      <c r="AP53" s="335">
        <v>88968</v>
      </c>
      <c r="AQ53" s="336">
        <v>6.8</v>
      </c>
      <c r="AR53" s="337">
        <v>-29.7</v>
      </c>
    </row>
    <row r="54" spans="1:44" ht="13.2" x14ac:dyDescent="0.2">
      <c r="A54" s="267"/>
      <c r="AK54" s="338"/>
      <c r="AL54" s="339" t="s">
        <v>549</v>
      </c>
      <c r="AM54" s="340">
        <v>1980503</v>
      </c>
      <c r="AN54" s="341">
        <v>56759</v>
      </c>
      <c r="AO54" s="342">
        <v>-16.3</v>
      </c>
      <c r="AP54" s="343">
        <v>45482</v>
      </c>
      <c r="AQ54" s="344">
        <v>5.5</v>
      </c>
      <c r="AR54" s="345">
        <v>-21.8</v>
      </c>
    </row>
    <row r="55" spans="1:44" ht="13.2" x14ac:dyDescent="0.2">
      <c r="A55" s="267"/>
      <c r="AK55" s="323" t="s">
        <v>551</v>
      </c>
      <c r="AL55" s="324"/>
      <c r="AM55" s="332">
        <v>3370078</v>
      </c>
      <c r="AN55" s="333">
        <v>98239</v>
      </c>
      <c r="AO55" s="334">
        <v>11.9</v>
      </c>
      <c r="AP55" s="335">
        <v>85173</v>
      </c>
      <c r="AQ55" s="336">
        <v>-4.3</v>
      </c>
      <c r="AR55" s="337">
        <v>16.2</v>
      </c>
    </row>
    <row r="56" spans="1:44" ht="13.2" x14ac:dyDescent="0.2">
      <c r="A56" s="267"/>
      <c r="AK56" s="338"/>
      <c r="AL56" s="339" t="s">
        <v>549</v>
      </c>
      <c r="AM56" s="340">
        <v>1832416</v>
      </c>
      <c r="AN56" s="341">
        <v>53415</v>
      </c>
      <c r="AO56" s="342">
        <v>-5.9</v>
      </c>
      <c r="AP56" s="343">
        <v>43913</v>
      </c>
      <c r="AQ56" s="344">
        <v>-3.4</v>
      </c>
      <c r="AR56" s="345">
        <v>-2.5</v>
      </c>
    </row>
    <row r="57" spans="1:44" ht="13.2" x14ac:dyDescent="0.2">
      <c r="A57" s="267"/>
      <c r="AK57" s="323" t="s">
        <v>552</v>
      </c>
      <c r="AL57" s="324"/>
      <c r="AM57" s="332">
        <v>6854131</v>
      </c>
      <c r="AN57" s="333">
        <v>203992</v>
      </c>
      <c r="AO57" s="334">
        <v>107.6</v>
      </c>
      <c r="AP57" s="335">
        <v>94081</v>
      </c>
      <c r="AQ57" s="336">
        <v>10.5</v>
      </c>
      <c r="AR57" s="337">
        <v>97.1</v>
      </c>
    </row>
    <row r="58" spans="1:44" ht="13.2" x14ac:dyDescent="0.2">
      <c r="A58" s="267"/>
      <c r="AK58" s="338"/>
      <c r="AL58" s="339" t="s">
        <v>549</v>
      </c>
      <c r="AM58" s="340">
        <v>3071401</v>
      </c>
      <c r="AN58" s="341">
        <v>91411</v>
      </c>
      <c r="AO58" s="342">
        <v>71.099999999999994</v>
      </c>
      <c r="AP58" s="343">
        <v>48949</v>
      </c>
      <c r="AQ58" s="344">
        <v>11.5</v>
      </c>
      <c r="AR58" s="345">
        <v>59.6</v>
      </c>
    </row>
    <row r="59" spans="1:44" ht="13.2" x14ac:dyDescent="0.2">
      <c r="A59" s="267"/>
      <c r="AK59" s="323" t="s">
        <v>553</v>
      </c>
      <c r="AL59" s="324"/>
      <c r="AM59" s="332">
        <v>3202471</v>
      </c>
      <c r="AN59" s="333">
        <v>96769</v>
      </c>
      <c r="AO59" s="334">
        <v>-52.6</v>
      </c>
      <c r="AP59" s="335">
        <v>92632</v>
      </c>
      <c r="AQ59" s="336">
        <v>-1.5</v>
      </c>
      <c r="AR59" s="337">
        <v>-51.1</v>
      </c>
    </row>
    <row r="60" spans="1:44" ht="13.2" x14ac:dyDescent="0.2">
      <c r="A60" s="267"/>
      <c r="AK60" s="338"/>
      <c r="AL60" s="339" t="s">
        <v>549</v>
      </c>
      <c r="AM60" s="340">
        <v>1418461</v>
      </c>
      <c r="AN60" s="341">
        <v>42862</v>
      </c>
      <c r="AO60" s="342">
        <v>-53.1</v>
      </c>
      <c r="AP60" s="343">
        <v>47978</v>
      </c>
      <c r="AQ60" s="344">
        <v>-2</v>
      </c>
      <c r="AR60" s="345">
        <v>-51.1</v>
      </c>
    </row>
    <row r="61" spans="1:44" ht="13.2" x14ac:dyDescent="0.2">
      <c r="A61" s="267"/>
      <c r="AK61" s="323" t="s">
        <v>554</v>
      </c>
      <c r="AL61" s="346"/>
      <c r="AM61" s="332">
        <v>4107689</v>
      </c>
      <c r="AN61" s="333">
        <v>120130</v>
      </c>
      <c r="AO61" s="334">
        <v>14.7</v>
      </c>
      <c r="AP61" s="335">
        <v>88827</v>
      </c>
      <c r="AQ61" s="347">
        <v>1.8</v>
      </c>
      <c r="AR61" s="337">
        <v>12.9</v>
      </c>
    </row>
    <row r="62" spans="1:44" ht="13.2" x14ac:dyDescent="0.2">
      <c r="A62" s="267"/>
      <c r="AK62" s="338"/>
      <c r="AL62" s="339" t="s">
        <v>549</v>
      </c>
      <c r="AM62" s="340">
        <v>2142658</v>
      </c>
      <c r="AN62" s="341">
        <v>62448</v>
      </c>
      <c r="AO62" s="342">
        <v>2.1</v>
      </c>
      <c r="AP62" s="343">
        <v>45889</v>
      </c>
      <c r="AQ62" s="344">
        <v>1.8</v>
      </c>
      <c r="AR62" s="345">
        <v>0.3</v>
      </c>
    </row>
    <row r="63" spans="1:44" ht="13.2" x14ac:dyDescent="0.2">
      <c r="A63" s="267"/>
    </row>
    <row r="64" spans="1:44" ht="13.2" x14ac:dyDescent="0.2">
      <c r="A64" s="267"/>
    </row>
    <row r="65" spans="1:46" ht="13.2" x14ac:dyDescent="0.2">
      <c r="A65" s="267"/>
    </row>
    <row r="66" spans="1:46" ht="13.2" x14ac:dyDescent="0.2">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2">
      <c r="AS67" s="263"/>
      <c r="AT67" s="263"/>
    </row>
    <row r="70" spans="1:46" ht="13.2" hidden="1" x14ac:dyDescent="0.2"/>
    <row r="71" spans="1:46" ht="13.2" hidden="1" x14ac:dyDescent="0.2"/>
    <row r="72" spans="1:46" ht="13.2" hidden="1" x14ac:dyDescent="0.2"/>
    <row r="73" spans="1:46" ht="13.2" hidden="1" x14ac:dyDescent="0.2"/>
  </sheetData>
  <sheetProtection algorithmName="SHA-512" hashValue="fpsltlg8yicwYXAhHRYrxmIX033uQGN5xnOvorRP3M4yCkLWPojEGgCzZoqiFWLQNLpOV+hRTX/sGIflOGGmPA==" saltValue="Ns9PcVXoDE+jnyLvjYuJ8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2" customWidth="1"/>
    <col min="126" max="16384" width="9" style="261" hidden="1"/>
  </cols>
  <sheetData>
    <row r="1" spans="2:125" ht="13.5" customHeight="1"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ht="13.2" x14ac:dyDescent="0.2">
      <c r="B2" s="261"/>
      <c r="DG2" s="261"/>
    </row>
    <row r="3" spans="2: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ht="13.2" x14ac:dyDescent="0.2"/>
    <row r="5" spans="2:125" ht="13.2" x14ac:dyDescent="0.2"/>
    <row r="6" spans="2:125" ht="13.2" x14ac:dyDescent="0.2"/>
    <row r="7" spans="2:125" ht="13.2" x14ac:dyDescent="0.2"/>
    <row r="8" spans="2:125" ht="13.2" x14ac:dyDescent="0.2"/>
    <row r="9" spans="2:125" ht="13.2" x14ac:dyDescent="0.2">
      <c r="DU9" s="26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1"/>
    </row>
    <row r="18" spans="125:125" ht="13.2" x14ac:dyDescent="0.2"/>
    <row r="19" spans="125:125" ht="13.2" x14ac:dyDescent="0.2"/>
    <row r="20" spans="125:125" ht="13.2" x14ac:dyDescent="0.2">
      <c r="DU20" s="261"/>
    </row>
    <row r="21" spans="125:125" ht="13.2" x14ac:dyDescent="0.2">
      <c r="DU21" s="26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1"/>
    </row>
    <row r="29" spans="125:125" ht="13.2" x14ac:dyDescent="0.2"/>
    <row r="30" spans="125:125" ht="13.2" x14ac:dyDescent="0.2"/>
    <row r="31" spans="125:125" ht="13.2" x14ac:dyDescent="0.2"/>
    <row r="32" spans="125:125" ht="13.2" x14ac:dyDescent="0.2"/>
    <row r="33" spans="2:125" ht="13.2" x14ac:dyDescent="0.2">
      <c r="B33" s="261"/>
      <c r="G33" s="261"/>
      <c r="I33" s="261"/>
    </row>
    <row r="34" spans="2:125" ht="13.2" x14ac:dyDescent="0.2">
      <c r="C34" s="261"/>
      <c r="P34" s="261"/>
      <c r="DE34" s="261"/>
      <c r="DH34" s="261"/>
    </row>
    <row r="35" spans="2:125" ht="13.2" x14ac:dyDescent="0.2">
      <c r="D35" s="261"/>
      <c r="E35" s="261"/>
      <c r="DG35" s="261"/>
      <c r="DJ35" s="261"/>
      <c r="DP35" s="261"/>
      <c r="DQ35" s="261"/>
      <c r="DR35" s="261"/>
      <c r="DS35" s="261"/>
      <c r="DT35" s="261"/>
      <c r="DU35" s="261"/>
    </row>
    <row r="36" spans="2:125" ht="13.2" x14ac:dyDescent="0.2">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ht="13.2" x14ac:dyDescent="0.2">
      <c r="DU37" s="261"/>
    </row>
    <row r="38" spans="2:125" ht="13.2" x14ac:dyDescent="0.2">
      <c r="DT38" s="261"/>
      <c r="DU38" s="261"/>
    </row>
    <row r="39" spans="2:125" ht="13.2" x14ac:dyDescent="0.2"/>
    <row r="40" spans="2:125" ht="13.2" x14ac:dyDescent="0.2">
      <c r="DH40" s="261"/>
    </row>
    <row r="41" spans="2:125" ht="13.2" x14ac:dyDescent="0.2">
      <c r="DE41" s="261"/>
    </row>
    <row r="42" spans="2:125" ht="13.2" x14ac:dyDescent="0.2">
      <c r="DG42" s="261"/>
      <c r="DJ42" s="261"/>
    </row>
    <row r="43" spans="2:125" ht="13.2" x14ac:dyDescent="0.2">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ht="13.2" x14ac:dyDescent="0.2">
      <c r="DU44" s="261"/>
    </row>
    <row r="45" spans="2:125" ht="13.2" x14ac:dyDescent="0.2"/>
    <row r="46" spans="2:125" ht="13.2" x14ac:dyDescent="0.2"/>
    <row r="47" spans="2:125" ht="13.2" x14ac:dyDescent="0.2"/>
    <row r="48" spans="2:125" ht="13.2" x14ac:dyDescent="0.2">
      <c r="DT48" s="261"/>
      <c r="DU48" s="261"/>
    </row>
    <row r="49" spans="120:125" ht="13.2" x14ac:dyDescent="0.2">
      <c r="DU49" s="261"/>
    </row>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1"/>
    </row>
    <row r="83" spans="116:125" ht="13.2" x14ac:dyDescent="0.2">
      <c r="DM83" s="261"/>
      <c r="DN83" s="261"/>
      <c r="DO83" s="261"/>
      <c r="DP83" s="261"/>
      <c r="DQ83" s="261"/>
      <c r="DR83" s="261"/>
      <c r="DS83" s="261"/>
      <c r="DT83" s="261"/>
      <c r="DU83" s="261"/>
    </row>
    <row r="84" spans="116:125" ht="13.2" x14ac:dyDescent="0.2"/>
    <row r="85" spans="116:125" ht="13.2" x14ac:dyDescent="0.2"/>
    <row r="86" spans="116:125" ht="13.2" x14ac:dyDescent="0.2"/>
    <row r="87" spans="116:125" ht="13.2" x14ac:dyDescent="0.2"/>
    <row r="88" spans="116:125" ht="13.2" x14ac:dyDescent="0.2">
      <c r="DU88" s="26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1"/>
      <c r="DT94" s="261"/>
      <c r="DU94" s="261"/>
    </row>
    <row r="95" spans="116:125" ht="13.5" customHeight="1" x14ac:dyDescent="0.2">
      <c r="DU95" s="26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505</v>
      </c>
    </row>
    <row r="121" spans="125:125" ht="13.5" hidden="1" customHeight="1" x14ac:dyDescent="0.2">
      <c r="DU121" s="261"/>
    </row>
  </sheetData>
  <sheetProtection algorithmName="SHA-512" hashValue="YN5IHO+OvAKyfpdXZfjNIJrfOP/Q5WMmsc0dS4YLENUaQ4mznw87Q7OT5AgIAqpPQPb3Wmj+cJkZOWeTkzba+A==" saltValue="YQEMbpahOxovzX5Ab3e/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2" customWidth="1"/>
    <col min="126" max="142" width="0" style="261" hidden="1" customWidth="1"/>
    <col min="143"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T2" s="261"/>
    </row>
    <row r="3" spans="1:125"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1"/>
      <c r="G33" s="261"/>
      <c r="I33" s="261"/>
    </row>
    <row r="34" spans="2:125" ht="13.2" x14ac:dyDescent="0.2">
      <c r="C34" s="261"/>
      <c r="P34" s="261"/>
      <c r="R34" s="261"/>
      <c r="U34" s="261"/>
    </row>
    <row r="35" spans="2:125" ht="13.2" x14ac:dyDescent="0.2">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ht="13.2" x14ac:dyDescent="0.2">
      <c r="F36" s="261"/>
      <c r="H36" s="261"/>
      <c r="J36" s="261"/>
      <c r="K36" s="261"/>
      <c r="L36" s="261"/>
      <c r="M36" s="261"/>
      <c r="N36" s="261"/>
      <c r="O36" s="261"/>
      <c r="Q36" s="261"/>
      <c r="S36" s="261"/>
      <c r="V36" s="261"/>
    </row>
    <row r="37" spans="2:125" ht="13.2" x14ac:dyDescent="0.2"/>
    <row r="38" spans="2:125" ht="13.2" x14ac:dyDescent="0.2"/>
    <row r="39" spans="2:125" ht="13.2" x14ac:dyDescent="0.2"/>
    <row r="40" spans="2:125" ht="13.2" x14ac:dyDescent="0.2">
      <c r="U40" s="261"/>
    </row>
    <row r="41" spans="2:125" ht="13.2" x14ac:dyDescent="0.2">
      <c r="R41" s="261"/>
    </row>
    <row r="42" spans="2:125" ht="13.2" x14ac:dyDescent="0.2">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ht="13.2" x14ac:dyDescent="0.2">
      <c r="Q43" s="261"/>
      <c r="S43" s="261"/>
      <c r="V43" s="26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556</v>
      </c>
    </row>
  </sheetData>
  <sheetProtection algorithmName="SHA-512" hashValue="Zd2rItI+10RMaHtGLLRrUZhe1d3VoyRTc0+1F/keEe5VxROmgdxxvCcgwRgmJSc6Ln6aYyjNB3Tw7uGNYDhkjQ==" saltValue="3LOxORY13cvoSiwvAK0Q7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143" t="s">
        <v>3</v>
      </c>
      <c r="D47" s="1143"/>
      <c r="E47" s="1144"/>
      <c r="F47" s="11">
        <v>16.28</v>
      </c>
      <c r="G47" s="12">
        <v>15.7</v>
      </c>
      <c r="H47" s="12">
        <v>18.53</v>
      </c>
      <c r="I47" s="12">
        <v>18.670000000000002</v>
      </c>
      <c r="J47" s="13">
        <v>21.22</v>
      </c>
    </row>
    <row r="48" spans="2:10" ht="57.75" customHeight="1" x14ac:dyDescent="0.2">
      <c r="B48" s="14"/>
      <c r="C48" s="1145" t="s">
        <v>4</v>
      </c>
      <c r="D48" s="1145"/>
      <c r="E48" s="1146"/>
      <c r="F48" s="15">
        <v>4.5199999999999996</v>
      </c>
      <c r="G48" s="16">
        <v>5.0199999999999996</v>
      </c>
      <c r="H48" s="16">
        <v>5.27</v>
      </c>
      <c r="I48" s="16">
        <v>5.7</v>
      </c>
      <c r="J48" s="17">
        <v>6.47</v>
      </c>
    </row>
    <row r="49" spans="2:10" ht="57.75" customHeight="1" thickBot="1" x14ac:dyDescent="0.25">
      <c r="B49" s="18"/>
      <c r="C49" s="1147" t="s">
        <v>5</v>
      </c>
      <c r="D49" s="1147"/>
      <c r="E49" s="1148"/>
      <c r="F49" s="19" t="s">
        <v>562</v>
      </c>
      <c r="G49" s="20">
        <v>0.12</v>
      </c>
      <c r="H49" s="20">
        <v>2.73</v>
      </c>
      <c r="I49" s="20">
        <v>0.02</v>
      </c>
      <c r="J49" s="21">
        <v>3.68</v>
      </c>
    </row>
    <row r="50" spans="2:10" ht="13.5" customHeight="1" x14ac:dyDescent="0.2"/>
  </sheetData>
  <sheetProtection algorithmName="SHA-512" hashValue="QjX3sOWanXXu4k8a1Em2R+yJEHUWeN7Jg4VToAS7ZDJS6dP0x9sguV9xuwJ/nniC4EvPzAI3cyr08uoWvmS6OA==" saltValue="p96bG+i1WOFCXxagxicm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2022-09-29T04:26:52Z</cp:lastPrinted>
  <dcterms:created xsi:type="dcterms:W3CDTF">2022-02-02T06:35:42Z</dcterms:created>
  <dcterms:modified xsi:type="dcterms:W3CDTF">2022-09-29T04:27:03Z</dcterms:modified>
  <cp:category/>
</cp:coreProperties>
</file>